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bookViews>
    <workbookView xWindow="-105" yWindow="-105" windowWidth="19425" windowHeight="10425"/>
  </bookViews>
  <sheets>
    <sheet name="Contents" sheetId="10" r:id="rId1"/>
    <sheet name="The Big Picture" sheetId="2" r:id="rId2"/>
    <sheet name="Fab Capacity" sheetId="3" r:id="rId3"/>
    <sheet name="Capital Spending" sheetId="4" r:id="rId4"/>
    <sheet name="Wafer Fab Equipment" sheetId="5" r:id="rId5"/>
    <sheet name="Wafer Fab Equipment  Segments" sheetId="9" r:id="rId6"/>
    <sheet name="Exchange Rates" sheetId="7" r:id="rId7"/>
    <sheet name="Glossary" sheetId="8" r:id="rId8"/>
  </sheets>
  <externalReferences>
    <externalReference r:id="rId9"/>
    <externalReference r:id="rId10"/>
    <externalReference r:id="rId11"/>
  </externalReferences>
  <definedNames>
    <definedName name="_xlnm._FilterDatabase" localSheetId="5" hidden="1">'Wafer Fab Equipment  Segments'!$A$56:$K$849</definedName>
    <definedName name="Arial" localSheetId="5">'Wafer Fab Equipment  Segments'!$A$16</definedName>
    <definedName name="Def">[1]Market_Share!$A$12</definedName>
    <definedName name="Figure_2_1">'Fab Capacity'!$A$35:$J$63</definedName>
    <definedName name="Figure_2_2">'Fab Capacity'!$A$65:$J$93</definedName>
    <definedName name="Figure_2_3">'Fab Capacity'!$A$111:$J$136</definedName>
    <definedName name="Figure_2_4">'Fab Capacity'!$A$138:$J$163</definedName>
    <definedName name="Figure_2_5">'Fab Capacity'!$A$165:$J$190</definedName>
    <definedName name="Figure_4_1">'Wafer Fab Equipment'!$A$40:$H$149</definedName>
    <definedName name="_xlnm.Print_Area" localSheetId="5">'Wafer Fab Equipment  Segments'!$A$1:$H$47</definedName>
    <definedName name="Table_1_1" localSheetId="5">[2]MarketData!$A$14:$G$41</definedName>
    <definedName name="Table_1_1">'The Big Picture'!$A$12:$J$29</definedName>
    <definedName name="Table_1_2" localSheetId="5">[2]MarketData!$A$43:$G$70</definedName>
    <definedName name="Table_1_2">'The Big Picture'!$A$34:$H$45</definedName>
    <definedName name="Table_1_3">[2]MarketData!$A$72:$G$87</definedName>
    <definedName name="Table_1_4">[2]MarketData!$A$89:$G$114</definedName>
    <definedName name="Table_1_5">[2]MarketData!$A$116:$G$127</definedName>
    <definedName name="Table_1_6">[2]MarketData!$A$129:$G$142</definedName>
    <definedName name="Table_1_7">[2]MarketData!$A$144:$G$168</definedName>
    <definedName name="Table_2_1" localSheetId="5">[2]Definitions!$A$11:$F$15</definedName>
    <definedName name="Table_2_1">'Fab Capacity'!$A$16:$J$33</definedName>
    <definedName name="Table_2_2">'Fab Capacity'!$A$95:$J$109</definedName>
    <definedName name="Table_3_1">'Capital Spending'!$A$12:$L$40</definedName>
    <definedName name="Table_3_2">'Capital Spending'!$A$42:$I$64</definedName>
    <definedName name="Table_3_3">'Capital Spending'!$A$66:$I$74</definedName>
    <definedName name="Table_3_4">'Capital Spending'!$A$76:$I$89</definedName>
    <definedName name="Table_3_5">'Capital Spending'!$A$91:$M$102</definedName>
    <definedName name="Table_4_1">'Wafer Fab Equipment'!$A$16:$M$38</definedName>
    <definedName name="Table_4_2">'Wafer Fab Equipment'!$A$72:$I$93</definedName>
    <definedName name="Table_4_3">'Wafer Fab Equipment'!$A$96:$O$110</definedName>
    <definedName name="Table_4_4">'Wafer Fab Equipment'!$A$113:$H$120</definedName>
    <definedName name="Table_5_1">#REF!</definedName>
    <definedName name="Table_5_2">#REF!</definedName>
    <definedName name="Table_5_3">#REF!</definedName>
    <definedName name="Table_6_1">'Exchange Rates'!$A$10:$H$18</definedName>
    <definedName name="Table_7_1">Glossary!$A$6:$C$31</definedName>
    <definedName name="Title1">'[3]Process List'!#REF!</definedName>
    <definedName name="xxx">'[3]Process List'!#REF!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99" i="4" l="1"/>
  <c r="C99" i="4"/>
  <c r="J99" i="4" l="1"/>
  <c r="H35" i="4" l="1"/>
  <c r="I35" i="4"/>
  <c r="G35" i="4"/>
  <c r="A101" i="9" l="1"/>
  <c r="A191" i="9" s="1"/>
  <c r="A202" i="9" s="1"/>
  <c r="L98" i="4" l="1"/>
  <c r="L97" i="4"/>
  <c r="L96" i="4"/>
  <c r="L95" i="4"/>
  <c r="K96" i="4"/>
  <c r="K97" i="4"/>
  <c r="K98" i="4"/>
  <c r="K95" i="4"/>
  <c r="D99" i="4"/>
  <c r="F99" i="4"/>
  <c r="G99" i="4"/>
  <c r="H99" i="4"/>
  <c r="I99" i="4"/>
  <c r="I100" i="4" l="1"/>
  <c r="L99" i="4"/>
  <c r="K99" i="4"/>
  <c r="E100" i="4" s="1"/>
  <c r="K36" i="4"/>
  <c r="K16" i="4"/>
  <c r="K17" i="4"/>
  <c r="K18" i="4"/>
  <c r="K19" i="4"/>
  <c r="K20" i="4"/>
  <c r="K21" i="4"/>
  <c r="K22" i="4"/>
  <c r="K23" i="4"/>
  <c r="K24" i="4"/>
  <c r="K25" i="4"/>
  <c r="K26" i="4"/>
  <c r="K27" i="4"/>
  <c r="K28" i="4"/>
  <c r="K29" i="4"/>
  <c r="K30" i="4"/>
  <c r="K31" i="4"/>
  <c r="K32" i="4"/>
  <c r="K33" i="4"/>
  <c r="K34" i="4"/>
  <c r="K15" i="4"/>
  <c r="J16" i="4"/>
  <c r="J17" i="4"/>
  <c r="J18" i="4"/>
  <c r="J19" i="4"/>
  <c r="J20" i="4"/>
  <c r="J21" i="4"/>
  <c r="J22" i="4"/>
  <c r="J23" i="4"/>
  <c r="J24" i="4"/>
  <c r="J25" i="4"/>
  <c r="J26" i="4"/>
  <c r="J27" i="4"/>
  <c r="J28" i="4"/>
  <c r="J29" i="4"/>
  <c r="J30" i="4"/>
  <c r="J31" i="4"/>
  <c r="J32" i="4"/>
  <c r="J33" i="4"/>
  <c r="J34" i="4"/>
  <c r="J36" i="4"/>
  <c r="J15" i="4"/>
  <c r="H37" i="4"/>
  <c r="K35" i="4"/>
  <c r="G37" i="4"/>
  <c r="N96" i="4" l="1"/>
  <c r="J100" i="4"/>
  <c r="G100" i="4"/>
  <c r="F100" i="4"/>
  <c r="D100" i="4"/>
  <c r="H100" i="4"/>
  <c r="N95" i="4"/>
  <c r="N98" i="4"/>
  <c r="N97" i="4"/>
  <c r="M97" i="4"/>
  <c r="K100" i="4"/>
  <c r="C100" i="4"/>
  <c r="M96" i="4"/>
  <c r="M98" i="4"/>
  <c r="M95" i="4"/>
  <c r="J35" i="4"/>
  <c r="I37" i="4"/>
  <c r="A18" i="7"/>
  <c r="N99" i="4" l="1"/>
  <c r="M99" i="4"/>
  <c r="A38" i="5"/>
  <c r="A69" i="5" s="1"/>
  <c r="A94" i="5" s="1"/>
  <c r="A111" i="5" s="1"/>
  <c r="A119" i="5" s="1"/>
  <c r="A40" i="4"/>
  <c r="A64" i="4" s="1"/>
  <c r="A74" i="4" s="1"/>
  <c r="A89" i="4" s="1"/>
  <c r="A102" i="4" s="1"/>
  <c r="A33" i="3"/>
  <c r="A45" i="2"/>
  <c r="A93" i="3" l="1"/>
  <c r="A109" i="3" s="1"/>
  <c r="A136" i="3" s="1"/>
  <c r="A163" i="3" s="1"/>
  <c r="A190" i="3" s="1"/>
  <c r="A63" i="3"/>
</calcChain>
</file>

<file path=xl/sharedStrings.xml><?xml version="1.0" encoding="utf-8"?>
<sst xmlns="http://schemas.openxmlformats.org/spreadsheetml/2006/main" count="665" uniqueCount="376">
  <si>
    <t>Table of Contents</t>
  </si>
  <si>
    <t>The Big Picture</t>
  </si>
  <si>
    <t>Semiconductor Capital Spending</t>
  </si>
  <si>
    <t>Semiconductor Wafer Fab Equipment Forecast</t>
  </si>
  <si>
    <t>Worldwide Semiconductor Wafer Fab Equipment Forecast by Major Segment</t>
  </si>
  <si>
    <t>Exchange Rates</t>
  </si>
  <si>
    <t>Glossary of Terms</t>
  </si>
  <si>
    <t>List of Tables</t>
  </si>
  <si>
    <t>The Big Picture: Comparison of Revenue to Prior Quarter's Forecast</t>
  </si>
  <si>
    <t>1-1</t>
  </si>
  <si>
    <t>Worldwide Wafer Fab Capacity</t>
  </si>
  <si>
    <t>1-2</t>
  </si>
  <si>
    <t>China Wafer Fab Capacity</t>
  </si>
  <si>
    <t>2-1</t>
  </si>
  <si>
    <t>2-2</t>
  </si>
  <si>
    <t>2-3</t>
  </si>
  <si>
    <t>Capital Spending by Manufacturing Type (Millions of U.S. Dollars)</t>
  </si>
  <si>
    <t>2-4</t>
  </si>
  <si>
    <t>Capital Spending by Device Application (Millions of U.S. Dollars)</t>
  </si>
  <si>
    <t>2-5</t>
  </si>
  <si>
    <t>3-1</t>
  </si>
  <si>
    <t>Quarterly Semiconductor Wafer Fab Equipment Forecast Scenarios (Millions of U.S. Dollars)</t>
  </si>
  <si>
    <t>3-2</t>
  </si>
  <si>
    <t>3-3</t>
  </si>
  <si>
    <t>Worldwide Semiconductor Wafer Fab Equipment Shipped by Linewidth</t>
  </si>
  <si>
    <t>3-4</t>
  </si>
  <si>
    <t>Worldwide Semiconductor Wafer Fab Equipment by Wafer Size</t>
  </si>
  <si>
    <t>4-1</t>
  </si>
  <si>
    <t>4-2</t>
  </si>
  <si>
    <t>Worldwide Semiconductor Wafer Fab Equipment Forecast by Major Segment: Annual Growth (Percent)</t>
  </si>
  <si>
    <t>5-1</t>
  </si>
  <si>
    <t>5-2</t>
  </si>
  <si>
    <t>Stepper Unit Forecast by Technology (Units)</t>
  </si>
  <si>
    <t>6-1</t>
  </si>
  <si>
    <t>7-1</t>
  </si>
  <si>
    <t>Report Glossary</t>
  </si>
  <si>
    <t>List of Figures</t>
  </si>
  <si>
    <t>Total Wafer Fab Capacity by Devices</t>
  </si>
  <si>
    <t>Total Memory Fab Capacity</t>
  </si>
  <si>
    <t>China: Wafer Fab Capacity by Devices</t>
  </si>
  <si>
    <t>China: Foundry Wafer Fab Capacity by Wafer Size</t>
  </si>
  <si>
    <t>China: Memory Fab Capacity</t>
  </si>
  <si>
    <t>For More Information...</t>
  </si>
  <si>
    <t>Client Services/Analyst Inquiry</t>
  </si>
  <si>
    <t>inquiry@gartner.com</t>
  </si>
  <si>
    <t>Vendor Briefings</t>
  </si>
  <si>
    <t>Vendor.Briefings@gartner.com</t>
  </si>
  <si>
    <t>Worldwide via gartner.com:</t>
  </si>
  <si>
    <t>www.gartner.com</t>
  </si>
  <si>
    <t>(Top)</t>
  </si>
  <si>
    <t>(Front Page)</t>
  </si>
  <si>
    <t>Real GDP — Indexed (Billions of 2010 Dollars)</t>
  </si>
  <si>
    <t xml:space="preserve">Worldwide GDP </t>
  </si>
  <si>
    <t>Growth</t>
  </si>
  <si>
    <t>U.S. GDP*</t>
  </si>
  <si>
    <t>Electronic Equipment Production ($M)</t>
  </si>
  <si>
    <t>Semiconductor Revenue ($M)</t>
  </si>
  <si>
    <t>Semiconductor Capital Spending ($M)</t>
  </si>
  <si>
    <t>Total Wafer Fab Equipment ($M)</t>
  </si>
  <si>
    <t>Other Semiconductor Capital Spending ($M)</t>
  </si>
  <si>
    <t>2020</t>
  </si>
  <si>
    <t>2021</t>
  </si>
  <si>
    <t>2022</t>
  </si>
  <si>
    <t>2023</t>
  </si>
  <si>
    <t>2024</t>
  </si>
  <si>
    <t>Worldwide GDP</t>
  </si>
  <si>
    <t>Chapter 1</t>
  </si>
  <si>
    <t>Table 1-1</t>
  </si>
  <si>
    <t>Table 1-2</t>
  </si>
  <si>
    <t>3-5</t>
  </si>
  <si>
    <t>4-3</t>
  </si>
  <si>
    <t>4-4</t>
  </si>
  <si>
    <t>Semiconductor Wafer Capacity, Worldwide and China</t>
  </si>
  <si>
    <t>China: Wafer Fab Capacity</t>
  </si>
  <si>
    <t>Worldwide Wafer Fab Capacity*</t>
  </si>
  <si>
    <t>Total (MSI/Q)</t>
  </si>
  <si>
    <t>Memory (MSI/Q)</t>
  </si>
  <si>
    <t>DRAM (MSI/Q)</t>
  </si>
  <si>
    <t>NAND (MSI/Q)</t>
  </si>
  <si>
    <t>Emerging Memory (MSI/Q)</t>
  </si>
  <si>
    <t>IDM (MSI/Q)**</t>
  </si>
  <si>
    <t>300 mm (MSI/Q)</t>
  </si>
  <si>
    <t>200 mm (MSI/Q)</t>
  </si>
  <si>
    <t>Foundry (MSI/Q)</t>
  </si>
  <si>
    <t>Fabs &lt;=150 mm (MSI/Q)</t>
  </si>
  <si>
    <t>* Note: Capacity reported here is for the fourth quarter of the specific year</t>
  </si>
  <si>
    <t>** Note: Nonmemory</t>
  </si>
  <si>
    <t>China: Wafer Fab Capacity***</t>
  </si>
  <si>
    <t>Total (MSI/Q)*</t>
  </si>
  <si>
    <t>* Note: Total doesn't include fabs &lt;= 150 mm and is capacity for fourth quarter of the specific year</t>
  </si>
  <si>
    <t>*** Note: This includes domestic and multinational players with facilities in China</t>
  </si>
  <si>
    <t>Chapter 2</t>
  </si>
  <si>
    <t>5-3</t>
  </si>
  <si>
    <t>Table 2-1</t>
  </si>
  <si>
    <t>Company</t>
  </si>
  <si>
    <t>Samsung Electronics</t>
  </si>
  <si>
    <t>TSMC</t>
  </si>
  <si>
    <t>Intel</t>
  </si>
  <si>
    <t>Micron Technology</t>
  </si>
  <si>
    <t>SK hynix</t>
  </si>
  <si>
    <t>SMIC</t>
  </si>
  <si>
    <t>Changxin Memory Technologies (CXMT)</t>
  </si>
  <si>
    <t>UMC</t>
  </si>
  <si>
    <t>STMicroelectronics</t>
  </si>
  <si>
    <t>Infineon Technologies</t>
  </si>
  <si>
    <t xml:space="preserve">Western Digital </t>
  </si>
  <si>
    <t>Texas Instruments</t>
  </si>
  <si>
    <t>Shanghai Huali Microelectronics</t>
  </si>
  <si>
    <t>Top 20 Companies' Total*</t>
  </si>
  <si>
    <t>Total Worldwide Capital Spending</t>
  </si>
  <si>
    <t>Top Companies (Percent)</t>
  </si>
  <si>
    <t>Note: Numbers may not add to totals shown because of rounding.</t>
  </si>
  <si>
    <t>Table 2-2</t>
  </si>
  <si>
    <t>Americas</t>
  </si>
  <si>
    <t>Growth (%)</t>
  </si>
  <si>
    <t>Japan</t>
  </si>
  <si>
    <t>EMEA</t>
  </si>
  <si>
    <t>Asia/Pacific</t>
  </si>
  <si>
    <t xml:space="preserve">          China</t>
  </si>
  <si>
    <t xml:space="preserve">          Growth (%)</t>
  </si>
  <si>
    <t xml:space="preserve">          South Korea</t>
  </si>
  <si>
    <t xml:space="preserve">          Taiwan</t>
  </si>
  <si>
    <t xml:space="preserve">          Rest of Asia/Pacific</t>
  </si>
  <si>
    <t>Total Worldwide</t>
  </si>
  <si>
    <t>Notes: Numbers may not add to totals shown because of rounding.</t>
  </si>
  <si>
    <t>IDM</t>
  </si>
  <si>
    <t>Foundry</t>
  </si>
  <si>
    <t>SATS</t>
  </si>
  <si>
    <t>Total</t>
  </si>
  <si>
    <t>Logic</t>
  </si>
  <si>
    <t>Memory</t>
  </si>
  <si>
    <t xml:space="preserve">   DRAM</t>
  </si>
  <si>
    <t xml:space="preserve">   NAND</t>
  </si>
  <si>
    <t xml:space="preserve">   Legacy Memory</t>
  </si>
  <si>
    <t xml:space="preserve">   Emerging Memory</t>
  </si>
  <si>
    <t xml:space="preserve">Others </t>
  </si>
  <si>
    <t>Logic includes devices such as MPUs, ASICs, ASSPs and other MOS logic. Numbers may not add to totals shown because of rounding.</t>
  </si>
  <si>
    <t>APAC and ROW</t>
  </si>
  <si>
    <t>Total Investment</t>
  </si>
  <si>
    <t>Total
Investment</t>
  </si>
  <si>
    <t>Worldwide Spending (%)</t>
  </si>
  <si>
    <t>Americas Companies</t>
  </si>
  <si>
    <t>Japanese Companies</t>
  </si>
  <si>
    <t>EMEA Companies</t>
  </si>
  <si>
    <t>Asia/Pacific Companies</t>
  </si>
  <si>
    <t>Percentage of Worldwide Spending</t>
  </si>
  <si>
    <t>Chapter 3</t>
  </si>
  <si>
    <t>Figure 2-1</t>
  </si>
  <si>
    <t>Figure 2-2</t>
  </si>
  <si>
    <t>Figure 2-3</t>
  </si>
  <si>
    <t>Figure 2-4</t>
  </si>
  <si>
    <t>Figure 2-5</t>
  </si>
  <si>
    <t>Table 3-1</t>
  </si>
  <si>
    <t>Table 3-2</t>
  </si>
  <si>
    <t>Table 3-3</t>
  </si>
  <si>
    <t>Table 3-4</t>
  </si>
  <si>
    <t>Table 3-5</t>
  </si>
  <si>
    <t>Base</t>
  </si>
  <si>
    <t>Alternative 1</t>
  </si>
  <si>
    <t>Alternative 2</t>
  </si>
  <si>
    <t>Annual Forecast</t>
  </si>
  <si>
    <t>Quarterly Forecast</t>
  </si>
  <si>
    <t>Note: Percent figures in the annual columns show the preceding year.</t>
  </si>
  <si>
    <t>China</t>
  </si>
  <si>
    <t>South  Korea</t>
  </si>
  <si>
    <t>Taiwan</t>
  </si>
  <si>
    <t>Rest of Asia/Pacific</t>
  </si>
  <si>
    <t xml:space="preserve">  Growth</t>
  </si>
  <si>
    <t>Note: Some columns do not add to totals shown because of rounding.</t>
  </si>
  <si>
    <t>&gt;90nm</t>
  </si>
  <si>
    <t>90 nm</t>
  </si>
  <si>
    <t>65 nm</t>
  </si>
  <si>
    <t>45 nm</t>
  </si>
  <si>
    <t>32 nm</t>
  </si>
  <si>
    <t>22 nm</t>
  </si>
  <si>
    <t>14 nm</t>
  </si>
  <si>
    <t>10 nm</t>
  </si>
  <si>
    <t>7 nm and below</t>
  </si>
  <si>
    <t xml:space="preserve">Notes: This distribution assumes shipment into actual linewidth production. Actual equipment capability is typically one generation ahead of the distribution noted here. </t>
  </si>
  <si>
    <t>Some columns do not add to totals shown because of rounding.</t>
  </si>
  <si>
    <t>300 mm</t>
  </si>
  <si>
    <t>200 mm and Below</t>
  </si>
  <si>
    <t>Chapter 4</t>
  </si>
  <si>
    <t>Table 4-1</t>
  </si>
  <si>
    <t>Y-o-Y Quarterly Growth</t>
  </si>
  <si>
    <t>Table 4-2</t>
  </si>
  <si>
    <t>Table 4-3</t>
  </si>
  <si>
    <t>Table 4-4</t>
  </si>
  <si>
    <t>Figure 4-1</t>
  </si>
  <si>
    <t>Chapter 7</t>
  </si>
  <si>
    <t>Acronym/Abbreviation</t>
  </si>
  <si>
    <t>Definition</t>
  </si>
  <si>
    <t>APCVD</t>
  </si>
  <si>
    <t>atmospheric pressure chemical vapor deposition</t>
  </si>
  <si>
    <t>CAGR</t>
  </si>
  <si>
    <t>compound annual growth rate</t>
  </si>
  <si>
    <t>CD</t>
  </si>
  <si>
    <t>critical dimension</t>
  </si>
  <si>
    <t>CDSEM</t>
  </si>
  <si>
    <t>critical dimension-scanning electron microscope</t>
  </si>
  <si>
    <t>CMP</t>
  </si>
  <si>
    <t>chemical mechanical polishing</t>
  </si>
  <si>
    <t>CVD</t>
  </si>
  <si>
    <t>chemical vapor deposition</t>
  </si>
  <si>
    <t>ECD</t>
  </si>
  <si>
    <t>electrochemical deposition</t>
  </si>
  <si>
    <t>EUV</t>
  </si>
  <si>
    <t>extreme ultraviolet</t>
  </si>
  <si>
    <t>integrated device manufacturer</t>
  </si>
  <si>
    <t>LPCVD</t>
  </si>
  <si>
    <t>low-pressure chemical vapor deposition</t>
  </si>
  <si>
    <t>mm</t>
  </si>
  <si>
    <t>millimeter</t>
  </si>
  <si>
    <t>N/M</t>
  </si>
  <si>
    <t>Not measured</t>
  </si>
  <si>
    <t>NA</t>
  </si>
  <si>
    <t>not applicable</t>
  </si>
  <si>
    <t>nm</t>
  </si>
  <si>
    <t>nanometer</t>
  </si>
  <si>
    <t>RTP</t>
  </si>
  <si>
    <t>rapid thermal processing</t>
  </si>
  <si>
    <t>SACVD</t>
  </si>
  <si>
    <t>subatmospheric pressure chemical vapor deposition</t>
  </si>
  <si>
    <t>Semiconductor assembly and test services</t>
  </si>
  <si>
    <t>SEM</t>
  </si>
  <si>
    <t>scanning electron microscope</t>
  </si>
  <si>
    <t>Wafer starts per month</t>
  </si>
  <si>
    <t>YMTC</t>
  </si>
  <si>
    <t>Yangtze Memory Technology Corporation</t>
  </si>
  <si>
    <t>Chapter 6</t>
  </si>
  <si>
    <t>Table 6-1</t>
  </si>
  <si>
    <t>China (Renminbi)</t>
  </si>
  <si>
    <t>Economic and Monetary Union (Euro)</t>
  </si>
  <si>
    <t>Japan (Yen)</t>
  </si>
  <si>
    <t>South Korea (Won)</t>
  </si>
  <si>
    <t>Taiwan (Dollar)</t>
  </si>
  <si>
    <t>Lithography</t>
  </si>
  <si>
    <t>Photoresist Processing (Track)</t>
  </si>
  <si>
    <t>Deposition</t>
  </si>
  <si>
    <t>Material Removal and Cleaning</t>
  </si>
  <si>
    <t>Manufacturing Automation and Control</t>
  </si>
  <si>
    <t>Process Control</t>
  </si>
  <si>
    <t>Chapter 5</t>
  </si>
  <si>
    <t>Table 5-1</t>
  </si>
  <si>
    <t>Table 5-2</t>
  </si>
  <si>
    <t>2025</t>
  </si>
  <si>
    <t>Total Lithography</t>
  </si>
  <si>
    <t>Ion Implant and Doping Equipment</t>
  </si>
  <si>
    <t>Total Ion Implant and Doping Equipment</t>
  </si>
  <si>
    <t>Thermal Processes</t>
  </si>
  <si>
    <t>Total Thermal Processes</t>
  </si>
  <si>
    <t>Total Deposition</t>
  </si>
  <si>
    <t>Total Material Removal and Cleaning</t>
  </si>
  <si>
    <t>Total Manufacturing Automation and Control</t>
  </si>
  <si>
    <t>Total Process Control</t>
  </si>
  <si>
    <t>Other Wafer-Level MfgEquipment</t>
  </si>
  <si>
    <t>Total Other Wafer-Level MfgEquipment</t>
  </si>
  <si>
    <t>Total Wafer Fab Equipent</t>
  </si>
  <si>
    <t>2020 Rank</t>
  </si>
  <si>
    <t xml:space="preserve">  Steppers</t>
  </si>
  <si>
    <t xml:space="preserve">  Alternate Exposure/Write Tools</t>
  </si>
  <si>
    <t xml:space="preserve">  Maskmaking Lithography</t>
  </si>
  <si>
    <t xml:space="preserve">  Advanced Packaging Lithography</t>
  </si>
  <si>
    <t xml:space="preserve">  Medium Current Implanter</t>
  </si>
  <si>
    <t xml:space="preserve">  High Current Implanter</t>
  </si>
  <si>
    <t xml:space="preserve">  High Voltage Implanter</t>
  </si>
  <si>
    <t xml:space="preserve">  Ultra-High Dose Doping Equipment</t>
  </si>
  <si>
    <t xml:space="preserve">  Oxidation/Diffusion Furnaces</t>
  </si>
  <si>
    <t xml:space="preserve">  Rapid Thermal Processing</t>
  </si>
  <si>
    <t xml:space="preserve">  Gate Stack</t>
  </si>
  <si>
    <t xml:space="preserve">      Tube CVD</t>
  </si>
  <si>
    <t xml:space="preserve">          Non-Tube LPCVD</t>
  </si>
  <si>
    <t xml:space="preserve">          Total Atomic Layer Deposition</t>
  </si>
  <si>
    <t xml:space="preserve">             Atomic Layer Deposition Platforms</t>
  </si>
  <si>
    <t xml:space="preserve">             Batch Atomic Layer Deposition</t>
  </si>
  <si>
    <t xml:space="preserve">          Plasma CVD</t>
  </si>
  <si>
    <t xml:space="preserve">     Total Non-Tube Reactor CVD</t>
  </si>
  <si>
    <t xml:space="preserve">  Total CVD</t>
  </si>
  <si>
    <t xml:space="preserve">  Sputtering</t>
  </si>
  <si>
    <t xml:space="preserve">  ECD</t>
  </si>
  <si>
    <t xml:space="preserve">  Other Deposition</t>
  </si>
  <si>
    <t xml:space="preserve">  Metalorganic CVD</t>
  </si>
  <si>
    <t xml:space="preserve">  Epitaxy</t>
  </si>
  <si>
    <t xml:space="preserve">      Dielectric Etch</t>
  </si>
  <si>
    <t xml:space="preserve">      Conductor Etch</t>
  </si>
  <si>
    <t xml:space="preserve">  Dry Etch</t>
  </si>
  <si>
    <t xml:space="preserve">  Dry Strip</t>
  </si>
  <si>
    <t xml:space="preserve">  Bevel Edge removal (Dry)</t>
  </si>
  <si>
    <t xml:space="preserve">  CMP and Post-CMP Clean</t>
  </si>
  <si>
    <t xml:space="preserve">  Auto Wet Stations</t>
  </si>
  <si>
    <t xml:space="preserve">  Batch Spray Processors</t>
  </si>
  <si>
    <t xml:space="preserve">  Single Wafer Spray Processors</t>
  </si>
  <si>
    <t xml:space="preserve">  Other Clean Process</t>
  </si>
  <si>
    <t xml:space="preserve">  Automated Material Handling Systems</t>
  </si>
  <si>
    <t xml:space="preserve">  Other Fab Automation</t>
  </si>
  <si>
    <t xml:space="preserve">     Macro Defect Inspection</t>
  </si>
  <si>
    <t xml:space="preserve">     Wafer-Level Packaging Inspection</t>
  </si>
  <si>
    <t xml:space="preserve">     Unpatterned Wafer Inspection</t>
  </si>
  <si>
    <t xml:space="preserve">     Optical Patterned Wafer Inspection</t>
  </si>
  <si>
    <t xml:space="preserve">     SEM Defect Review and Classification</t>
  </si>
  <si>
    <t xml:space="preserve">     Optical Defect Review and Classification</t>
  </si>
  <si>
    <t xml:space="preserve">  Wafer Inspection and Defect Review</t>
  </si>
  <si>
    <t xml:space="preserve">     CD SEM</t>
  </si>
  <si>
    <t xml:space="preserve">     Mask Inspection and Review</t>
  </si>
  <si>
    <t xml:space="preserve">     Mask Metrology</t>
  </si>
  <si>
    <t xml:space="preserve">     Overlay Metrology</t>
  </si>
  <si>
    <t xml:space="preserve">  Lithography Metrology</t>
  </si>
  <si>
    <t xml:space="preserve">     Optical Metrology</t>
  </si>
  <si>
    <t xml:space="preserve">     Other Thin Film/Substrate Metrology</t>
  </si>
  <si>
    <t xml:space="preserve">  Thin Film Metrology</t>
  </si>
  <si>
    <t xml:space="preserve">     Other Process Control</t>
  </si>
  <si>
    <t xml:space="preserve">     Process Control Software</t>
  </si>
  <si>
    <t xml:space="preserve">  Other Process Control Systems</t>
  </si>
  <si>
    <t xml:space="preserve">  Other WFE</t>
  </si>
  <si>
    <t xml:space="preserve">  Other WLpkg + contact probers</t>
  </si>
  <si>
    <t xml:space="preserve">  Wafer Bonders</t>
  </si>
  <si>
    <t>Gartner exchange rates are updated quarterly and used for all Market Share, Forecast and Forecast Analysis documents published in the corresponding cycle. Gartner maintains a database of past quarterly and annual exchange rates. Future rates are applied from exchange rates reported quarterly by the data partner IHS Markit, reviewed by Gartner expertise.</t>
  </si>
  <si>
    <t>Current U.S. Dollar Exchange Rates Used in Creating This Report</t>
  </si>
  <si>
    <t>Glossary</t>
  </si>
  <si>
    <t>Worldwide Semiconductor Wafer Fab Equipment Forecast by Major Segment: Sales Revenue (Millions of U.S. Dollars)</t>
  </si>
  <si>
    <t>Semiconductor Wafer Fab Equipment by Region (Millions of U.S. Dollars)</t>
  </si>
  <si>
    <t>Fab Capacity, Worldwide and China</t>
  </si>
  <si>
    <t>Table 5-3</t>
  </si>
  <si>
    <t>i-line</t>
  </si>
  <si>
    <t>248 nm KRF</t>
  </si>
  <si>
    <t>193 nm ARF — Dry</t>
  </si>
  <si>
    <t>193 nm ARF — Immersion</t>
  </si>
  <si>
    <t>Total Stepper Unit Shipments</t>
  </si>
  <si>
    <t>Kioxia (Toshiba Memory)</t>
  </si>
  <si>
    <t>Regional Investment Patterns of Semiconductor Manufacturers in 2020-2021 (Millions of U.S. Dollars)</t>
  </si>
  <si>
    <t>Worldwide Semiconductor Wafer Fab Equipment Forecast by Major Segment: Sales Revenue (Millions of US Dollars)</t>
  </si>
  <si>
    <t>Semiconductor Wafer Fab Equipment by Region (Millions of US Dollars)</t>
  </si>
  <si>
    <t>Shanghai Huahong Grace Semiconductor Manufacturing</t>
  </si>
  <si>
    <t>Worldwide Semiconductor Capital Spending Estimates — Top 20 Spenders, Comparison of 2020, 2021 and 2022 (Millions of U.S. Dollars)</t>
  </si>
  <si>
    <t>2021 Rank</t>
  </si>
  <si>
    <t>2022 Rank</t>
  </si>
  <si>
    <t>ASE Technology Holding</t>
  </si>
  <si>
    <t>2021-22 Change (%)</t>
  </si>
  <si>
    <t>2022 Share (%)</t>
  </si>
  <si>
    <t>Regional Investment Patterns of Semiconductor Manufacturers in 2021-2022 (Millions of U.S. Dollars)</t>
  </si>
  <si>
    <t>U.S. GDP</t>
  </si>
  <si>
    <t>Notes: The "others" category includes opto, analog, power, discrete and bipolar. Memory includes DRAM, NAND Flash, SRAM and other legacy memory and emerging memory technologies.</t>
  </si>
  <si>
    <t>GlobalFoundries</t>
  </si>
  <si>
    <t>PSMC (Powerchip)</t>
  </si>
  <si>
    <t>CAGR  2021-2026</t>
  </si>
  <si>
    <t>CAGR (%) 2021-2026</t>
  </si>
  <si>
    <t>Winbond Electronics</t>
  </si>
  <si>
    <t>2026</t>
  </si>
  <si>
    <t xml:space="preserve">     E-Beam Wafer Inspection/Metrology</t>
  </si>
  <si>
    <t>Forecast Worldwide Capital Spending by Region, 2020-2026 (Millions of U.S. Dollars)</t>
  </si>
  <si>
    <t>Sequential Qtr to Qtr Growth</t>
  </si>
  <si>
    <t>1Q20</t>
  </si>
  <si>
    <t>2Q20</t>
  </si>
  <si>
    <t>3Q20</t>
  </si>
  <si>
    <t>4Q20</t>
  </si>
  <si>
    <t>1Q21</t>
  </si>
  <si>
    <t>2Q21</t>
  </si>
  <si>
    <t>3Q21</t>
  </si>
  <si>
    <t>4Q21</t>
  </si>
  <si>
    <t>1Q22</t>
  </si>
  <si>
    <t>2Q22</t>
  </si>
  <si>
    <t>3Q22</t>
  </si>
  <si>
    <t>4Q22</t>
  </si>
  <si>
    <t>1Q23</t>
  </si>
  <si>
    <t>2Q23</t>
  </si>
  <si>
    <t>3Q23</t>
  </si>
  <si>
    <t>4Q23</t>
  </si>
  <si>
    <t>CAGR (%)       2021-2026</t>
  </si>
  <si>
    <t>MSI/Qtr</t>
  </si>
  <si>
    <t>Millions of Square Inches of silicon per Qtr</t>
  </si>
  <si>
    <t>* These columns are sorted based on the 2022 values, and the 2020 and 2021 numbers is the 2020 and 2021 sum of companies associated with the 2022 top 20 listing.</t>
  </si>
  <si>
    <t>Gartner currency vintage 2Q22</t>
  </si>
  <si>
    <t>WSPM</t>
  </si>
  <si>
    <t>Table 7-1</t>
  </si>
  <si>
    <t>Source: Gartner (July 2022)</t>
  </si>
  <si>
    <t>In response to Russia’s invasion of Ukraine, that began on February 24, 2022 and was ongoing at the time of this publication, Gartner is suspending forecast coverage of Russia and the Eurasia region.</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</si>
</sst>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0.0"/>
    <numFmt numFmtId="165" formatCode="0.0%"/>
    <numFmt numFmtId="166" formatCode="0.0"/>
    <numFmt numFmtId="167" formatCode="_(* #,##0.0,,_);_(* \(#,##0.0,,\);_(* &quot;-&quot;?_);_(@_)"/>
    <numFmt numFmtId="168" formatCode="_(* #,##0.0_);_(* \(#,##0.0\);_(* &quot;-&quot;??_);_(@_)"/>
    <numFmt numFmtId="169" formatCode="_(* #,##0_);_(* \(#,##0\);_(* &quot;-&quot;??_);_(@_)"/>
  </numFmts>
  <fonts count="37" x14ac:knownFonts="1">
    <font>
      <sz val="12"/>
      <color theme="1"/>
      <name val="Arial"/>
      <family val="2"/>
    </font>
    <font>
      <sz val="12"/>
      <color theme="1"/>
      <name val="Arial"/>
      <family val="2"/>
    </font>
    <font>
      <u/>
      <sz val="12"/>
      <color theme="10"/>
      <name val="Arial"/>
      <family val="2"/>
    </font>
    <font>
      <sz val="9"/>
      <name val="Arial"/>
      <family val="2"/>
    </font>
    <font>
      <u/>
      <sz val="9"/>
      <color indexed="12"/>
      <name val="Arial"/>
      <family val="2"/>
    </font>
    <font>
      <b/>
      <sz val="9"/>
      <name val="Arial"/>
      <family val="2"/>
    </font>
    <font>
      <b/>
      <sz val="16"/>
      <color indexed="62"/>
      <name val="Arial"/>
      <family val="2"/>
    </font>
    <font>
      <sz val="10"/>
      <name val="Arial"/>
      <family val="2"/>
    </font>
    <font>
      <sz val="12"/>
      <name val="Arial"/>
      <family val="2"/>
    </font>
    <font>
      <sz val="8"/>
      <name val="Arial"/>
      <family val="2"/>
    </font>
    <font>
      <b/>
      <sz val="9"/>
      <color indexed="62"/>
      <name val="Arial"/>
      <family val="2"/>
    </font>
    <font>
      <sz val="10"/>
      <name val="Helvetica"/>
      <family val="2"/>
    </font>
    <font>
      <b/>
      <sz val="12"/>
      <color rgb="FFFF0000"/>
      <name val="Arial"/>
      <family val="2"/>
    </font>
    <font>
      <sz val="10"/>
      <name val="MS Sans Serif"/>
      <family val="2"/>
    </font>
    <font>
      <b/>
      <sz val="12"/>
      <color rgb="FF9900FF"/>
      <name val="Arial"/>
      <family val="2"/>
    </font>
    <font>
      <sz val="16"/>
      <color indexed="62"/>
      <name val="Arial"/>
      <family val="2"/>
    </font>
    <font>
      <sz val="9"/>
      <color theme="1"/>
      <name val="Arial"/>
      <family val="2"/>
    </font>
    <font>
      <u/>
      <sz val="9"/>
      <color theme="10"/>
      <name val="Arial"/>
      <family val="2"/>
    </font>
    <font>
      <b/>
      <sz val="9"/>
      <color indexed="8"/>
      <name val="Arial"/>
      <family val="2"/>
    </font>
    <font>
      <sz val="9"/>
      <color indexed="8"/>
      <name val="Arial"/>
      <family val="2"/>
    </font>
    <font>
      <sz val="9"/>
      <color indexed="62"/>
      <name val="Arial"/>
      <family val="2"/>
    </font>
    <font>
      <b/>
      <u/>
      <sz val="9"/>
      <name val="Arial"/>
      <family val="2"/>
    </font>
    <font>
      <b/>
      <sz val="9"/>
      <color theme="1"/>
      <name val="Arial"/>
      <family val="2"/>
    </font>
    <font>
      <sz val="9"/>
      <color rgb="FF000000"/>
      <name val="Arial"/>
      <family val="2"/>
    </font>
    <font>
      <sz val="9"/>
      <color rgb="FFFF0000"/>
      <name val="Arial"/>
      <family val="2"/>
    </font>
    <font>
      <sz val="16"/>
      <name val="Arial"/>
      <family val="2"/>
    </font>
    <font>
      <sz val="10"/>
      <name val="Arial"/>
      <family val="2"/>
    </font>
    <font>
      <u/>
      <sz val="9"/>
      <color rgb="FF0070C0"/>
      <name val="Arial"/>
      <family val="2"/>
    </font>
    <font>
      <u/>
      <sz val="12"/>
      <color rgb="FF002856"/>
      <name val="Arial"/>
      <family val="2"/>
    </font>
    <font>
      <b/>
      <sz val="18"/>
      <color rgb="FF002856"/>
      <name val="Arial"/>
      <family val="2"/>
    </font>
    <font>
      <sz val="12"/>
      <color rgb="FF002856"/>
      <name val="Arial"/>
      <family val="2"/>
    </font>
    <font>
      <b/>
      <sz val="9"/>
      <color indexed="10"/>
      <name val="Arial"/>
      <family val="2"/>
    </font>
    <font>
      <b/>
      <sz val="16"/>
      <color rgb="FF002856"/>
      <name val="Arial"/>
      <family val="2"/>
    </font>
    <font>
      <sz val="16"/>
      <color rgb="FF002856"/>
      <name val="Arial"/>
      <family val="2"/>
    </font>
    <font>
      <b/>
      <sz val="9"/>
      <color rgb="FF002856"/>
      <name val="Arial"/>
      <family val="2"/>
    </font>
    <font>
      <sz val="8"/>
      <color theme="1"/>
      <name val="Arial"/>
      <family val="2"/>
    </font>
    <font>
      <b/>
      <sz val="8"/>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1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3" fontId="3" fillId="0" borderId="0"/>
    <xf numFmtId="49" fontId="3" fillId="0" borderId="0">
      <alignment horizontal="right"/>
    </xf>
    <xf numFmtId="3" fontId="5" fillId="0" borderId="0" applyNumberFormat="0"/>
    <xf numFmtId="3" fontId="6" fillId="0" borderId="0"/>
    <xf numFmtId="3" fontId="3" fillId="0" borderId="0"/>
    <xf numFmtId="0" fontId="5" fillId="0" borderId="1">
      <alignment horizontal="center" wrapText="1"/>
    </xf>
    <xf numFmtId="164" fontId="3" fillId="0" borderId="0"/>
    <xf numFmtId="3" fontId="9" fillId="0" borderId="0"/>
    <xf numFmtId="9" fontId="3" fillId="0" borderId="0" applyFont="0" applyFill="0" applyBorder="0" applyProtection="0">
      <alignment horizontal="right"/>
    </xf>
    <xf numFmtId="0" fontId="11" fillId="0" borderId="0"/>
    <xf numFmtId="165" fontId="3" fillId="0" borderId="0" applyBorder="0" applyProtection="0">
      <alignment horizontal="right"/>
    </xf>
    <xf numFmtId="0" fontId="11" fillId="0" borderId="0"/>
    <xf numFmtId="0" fontId="13" fillId="0" borderId="0"/>
    <xf numFmtId="0" fontId="13" fillId="0" borderId="0"/>
    <xf numFmtId="0" fontId="7" fillId="0" borderId="0"/>
    <xf numFmtId="3" fontId="3" fillId="0" borderId="0"/>
    <xf numFmtId="0" fontId="26" fillId="0" borderId="0"/>
    <xf numFmtId="43" fontId="7" fillId="0" borderId="0" applyFont="0" applyFill="0" applyBorder="0" applyAlignment="0" applyProtection="0"/>
    <xf numFmtId="9" fontId="7" fillId="0" borderId="0" applyFont="0" applyFill="0" applyBorder="0" applyAlignment="0" applyProtection="0"/>
    <xf numFmtId="3" fontId="17" fillId="0" borderId="0" applyNumberFormat="0" applyFill="0" applyBorder="0" applyAlignment="0" applyProtection="0"/>
    <xf numFmtId="3" fontId="3" fillId="0" borderId="0"/>
  </cellStyleXfs>
  <cellXfs count="391">
    <xf numFmtId="0" fontId="0" fillId="0" borderId="0" xfId="0"/>
    <xf numFmtId="49" fontId="5" fillId="2" borderId="0" xfId="4" applyNumberFormat="1" applyFont="1" applyFill="1" applyAlignment="1">
      <alignment horizontal="left"/>
    </xf>
    <xf numFmtId="0" fontId="3" fillId="2" borderId="0" xfId="0" quotePrefix="1" applyFont="1" applyFill="1" applyAlignment="1">
      <alignment horizontal="right"/>
    </xf>
    <xf numFmtId="0" fontId="3" fillId="2" borderId="0" xfId="0" applyFont="1" applyFill="1"/>
    <xf numFmtId="3" fontId="8" fillId="2" borderId="0" xfId="4" applyFont="1" applyFill="1" applyAlignment="1">
      <alignment horizontal="right"/>
    </xf>
    <xf numFmtId="0" fontId="1" fillId="2" borderId="0" xfId="0" applyFont="1" applyFill="1"/>
    <xf numFmtId="3" fontId="8" fillId="2" borderId="0" xfId="4" applyFont="1" applyFill="1"/>
    <xf numFmtId="0" fontId="0" fillId="2" borderId="0" xfId="0" applyFont="1" applyFill="1"/>
    <xf numFmtId="0" fontId="10" fillId="2" borderId="0" xfId="0" applyFont="1" applyFill="1"/>
    <xf numFmtId="3" fontId="8" fillId="2" borderId="0" xfId="4" applyFont="1" applyFill="1" applyAlignment="1">
      <alignment horizontal="left"/>
    </xf>
    <xf numFmtId="3" fontId="12" fillId="2" borderId="0" xfId="4" applyFont="1" applyFill="1" applyAlignment="1">
      <alignment horizontal="right"/>
    </xf>
    <xf numFmtId="9" fontId="8" fillId="2" borderId="0" xfId="12" applyFont="1" applyFill="1">
      <alignment horizontal="right"/>
    </xf>
    <xf numFmtId="3" fontId="6" fillId="2" borderId="0" xfId="7" applyFont="1" applyFill="1"/>
    <xf numFmtId="3" fontId="14" fillId="2" borderId="0" xfId="4" applyFont="1" applyFill="1" applyAlignment="1">
      <alignment horizontal="right"/>
    </xf>
    <xf numFmtId="3" fontId="8" fillId="2" borderId="0" xfId="4" quotePrefix="1" applyFont="1" applyFill="1"/>
    <xf numFmtId="4" fontId="3" fillId="2" borderId="0" xfId="0" applyNumberFormat="1" applyFont="1" applyFill="1"/>
    <xf numFmtId="3" fontId="15" fillId="2" borderId="0" xfId="7" applyFont="1" applyFill="1"/>
    <xf numFmtId="4" fontId="15" fillId="2" borderId="0" xfId="7" applyNumberFormat="1" applyFont="1" applyFill="1"/>
    <xf numFmtId="4" fontId="1" fillId="2" borderId="0" xfId="0" applyNumberFormat="1" applyFont="1" applyFill="1"/>
    <xf numFmtId="3" fontId="10" fillId="2" borderId="0" xfId="7" applyFont="1" applyFill="1"/>
    <xf numFmtId="3" fontId="3" fillId="2" borderId="0" xfId="4" applyFont="1" applyFill="1"/>
    <xf numFmtId="3" fontId="5" fillId="2" borderId="0" xfId="6" applyFont="1" applyFill="1"/>
    <xf numFmtId="0" fontId="16" fillId="2" borderId="0" xfId="0" applyFont="1" applyFill="1"/>
    <xf numFmtId="3" fontId="3" fillId="2" borderId="0" xfId="4" applyFont="1" applyFill="1" applyAlignment="1">
      <alignment horizontal="right"/>
    </xf>
    <xf numFmtId="49" fontId="3" fillId="2" borderId="0" xfId="5" applyFont="1" applyFill="1">
      <alignment horizontal="right"/>
    </xf>
    <xf numFmtId="49" fontId="5" fillId="2" borderId="0" xfId="6" applyNumberFormat="1" applyFont="1" applyFill="1" applyAlignment="1">
      <alignment horizontal="left"/>
    </xf>
    <xf numFmtId="0" fontId="17" fillId="2" borderId="0" xfId="3" applyFont="1" applyFill="1" applyAlignment="1" applyProtection="1">
      <alignment horizontal="left"/>
    </xf>
    <xf numFmtId="49" fontId="3" fillId="2" borderId="0" xfId="5" quotePrefix="1" applyFont="1" applyFill="1">
      <alignment horizontal="right"/>
    </xf>
    <xf numFmtId="0" fontId="3" fillId="2" borderId="0" xfId="4" applyNumberFormat="1" applyFont="1" applyFill="1"/>
    <xf numFmtId="3" fontId="3" fillId="2" borderId="0" xfId="4" quotePrefix="1" applyFont="1" applyFill="1" applyAlignment="1">
      <alignment horizontal="right"/>
    </xf>
    <xf numFmtId="3" fontId="5" fillId="2" borderId="0" xfId="4" applyFont="1" applyFill="1"/>
    <xf numFmtId="3" fontId="17" fillId="2" borderId="0" xfId="3" applyNumberFormat="1" applyFont="1" applyFill="1" applyAlignment="1" applyProtection="1">
      <alignment horizontal="left"/>
    </xf>
    <xf numFmtId="3" fontId="18" fillId="2" borderId="2" xfId="4" applyFont="1" applyFill="1" applyBorder="1"/>
    <xf numFmtId="3" fontId="18" fillId="2" borderId="3" xfId="4" applyFont="1" applyFill="1" applyBorder="1"/>
    <xf numFmtId="1" fontId="3" fillId="2" borderId="0" xfId="4" applyNumberFormat="1" applyFont="1" applyFill="1"/>
    <xf numFmtId="3" fontId="19" fillId="2" borderId="7" xfId="3" applyNumberFormat="1" applyFont="1" applyFill="1" applyBorder="1" applyAlignment="1" applyProtection="1"/>
    <xf numFmtId="3" fontId="19" fillId="2" borderId="8" xfId="4" applyFont="1" applyFill="1" applyBorder="1"/>
    <xf numFmtId="0" fontId="19" fillId="2" borderId="7" xfId="4" applyNumberFormat="1" applyFont="1" applyFill="1" applyBorder="1"/>
    <xf numFmtId="0" fontId="19" fillId="2" borderId="8" xfId="4" applyNumberFormat="1" applyFont="1" applyFill="1" applyBorder="1"/>
    <xf numFmtId="3" fontId="19" fillId="2" borderId="7" xfId="4" applyFont="1" applyFill="1" applyBorder="1"/>
    <xf numFmtId="3" fontId="3" fillId="2" borderId="7" xfId="4" applyFont="1" applyFill="1" applyBorder="1"/>
    <xf numFmtId="3" fontId="3" fillId="2" borderId="8" xfId="4" applyFont="1" applyFill="1" applyBorder="1"/>
    <xf numFmtId="0" fontId="19" fillId="2" borderId="9" xfId="4" applyNumberFormat="1" applyFont="1" applyFill="1" applyBorder="1"/>
    <xf numFmtId="0" fontId="19" fillId="2" borderId="11" xfId="4" applyNumberFormat="1" applyFont="1" applyFill="1" applyBorder="1"/>
    <xf numFmtId="3" fontId="3" fillId="2" borderId="0" xfId="11" applyFont="1" applyFill="1"/>
    <xf numFmtId="3" fontId="5" fillId="2" borderId="0" xfId="7" applyFont="1" applyFill="1"/>
    <xf numFmtId="3" fontId="20" fillId="2" borderId="0" xfId="7" applyFont="1" applyFill="1"/>
    <xf numFmtId="4" fontId="20" fillId="2" borderId="0" xfId="7" applyNumberFormat="1" applyFont="1" applyFill="1"/>
    <xf numFmtId="3" fontId="3" fillId="2" borderId="0" xfId="7" quotePrefix="1" applyFont="1" applyFill="1" applyAlignment="1">
      <alignment horizontal="right"/>
    </xf>
    <xf numFmtId="3" fontId="17" fillId="2" borderId="0" xfId="3" applyNumberFormat="1" applyFont="1" applyFill="1" applyBorder="1" applyAlignment="1" applyProtection="1">
      <alignment horizontal="left"/>
    </xf>
    <xf numFmtId="3" fontId="17" fillId="2" borderId="0" xfId="3" applyNumberFormat="1" applyFont="1" applyFill="1" applyBorder="1" applyAlignment="1" applyProtection="1"/>
    <xf numFmtId="0" fontId="3" fillId="2" borderId="0" xfId="0" applyFont="1" applyFill="1" applyAlignment="1">
      <alignment horizontal="right"/>
    </xf>
    <xf numFmtId="4" fontId="3" fillId="2" borderId="0" xfId="0" applyNumberFormat="1" applyFont="1" applyFill="1" applyAlignment="1">
      <alignment horizontal="right"/>
    </xf>
    <xf numFmtId="0" fontId="5" fillId="2" borderId="2" xfId="9" applyFont="1" applyFill="1" applyBorder="1" applyAlignment="1">
      <alignment horizontal="left" wrapText="1"/>
    </xf>
    <xf numFmtId="0" fontId="5" fillId="2" borderId="1" xfId="9" applyFont="1" applyFill="1" applyAlignment="1">
      <alignment horizontal="right" wrapText="1"/>
    </xf>
    <xf numFmtId="0" fontId="5" fillId="2" borderId="3" xfId="9" applyFont="1" applyFill="1" applyBorder="1" applyAlignment="1">
      <alignment horizontal="right" wrapText="1"/>
    </xf>
    <xf numFmtId="0" fontId="3" fillId="2" borderId="7" xfId="0" applyFont="1" applyFill="1" applyBorder="1" applyAlignment="1">
      <alignment horizontal="left"/>
    </xf>
    <xf numFmtId="4" fontId="3" fillId="2" borderId="8" xfId="0" applyNumberFormat="1" applyFont="1" applyFill="1" applyBorder="1"/>
    <xf numFmtId="0" fontId="3" fillId="2" borderId="9" xfId="0" applyFont="1" applyFill="1" applyBorder="1" applyAlignment="1">
      <alignment horizontal="left"/>
    </xf>
    <xf numFmtId="4" fontId="3" fillId="2" borderId="10" xfId="0" applyNumberFormat="1" applyFont="1" applyFill="1" applyBorder="1"/>
    <xf numFmtId="4" fontId="3" fillId="2" borderId="11" xfId="0" applyNumberFormat="1" applyFont="1" applyFill="1" applyBorder="1"/>
    <xf numFmtId="4" fontId="16" fillId="2" borderId="0" xfId="0" applyNumberFormat="1" applyFont="1" applyFill="1"/>
    <xf numFmtId="4" fontId="16" fillId="2" borderId="0" xfId="0" applyNumberFormat="1" applyFont="1" applyFill="1" applyAlignment="1">
      <alignment horizontal="right"/>
    </xf>
    <xf numFmtId="3" fontId="17" fillId="2" borderId="0" xfId="3" applyNumberFormat="1" applyFont="1" applyFill="1" applyAlignment="1" applyProtection="1">
      <alignment horizontal="right"/>
    </xf>
    <xf numFmtId="3" fontId="5" fillId="0" borderId="1" xfId="4" quotePrefix="1" applyFont="1" applyBorder="1" applyAlignment="1">
      <alignment horizontal="right"/>
    </xf>
    <xf numFmtId="3" fontId="3" fillId="0" borderId="0" xfId="4" applyFont="1" applyAlignment="1">
      <alignment horizontal="right"/>
    </xf>
    <xf numFmtId="165" fontId="3" fillId="2" borderId="0" xfId="2" applyNumberFormat="1" applyFont="1" applyFill="1"/>
    <xf numFmtId="165" fontId="3" fillId="2" borderId="0" xfId="2" applyNumberFormat="1" applyFont="1" applyFill="1" applyAlignment="1">
      <alignment horizontal="right"/>
    </xf>
    <xf numFmtId="3" fontId="3" fillId="0" borderId="0" xfId="4" applyFont="1"/>
    <xf numFmtId="165" fontId="3" fillId="0" borderId="0" xfId="2" applyNumberFormat="1" applyFont="1"/>
    <xf numFmtId="3" fontId="3" fillId="2" borderId="0" xfId="4" applyFont="1" applyFill="1" applyAlignment="1">
      <alignment horizontal="left"/>
    </xf>
    <xf numFmtId="0" fontId="17" fillId="2" borderId="0" xfId="3" applyNumberFormat="1" applyFont="1" applyFill="1"/>
    <xf numFmtId="9" fontId="17" fillId="2" borderId="0" xfId="3" applyNumberFormat="1" applyFont="1" applyFill="1"/>
    <xf numFmtId="9" fontId="5" fillId="2" borderId="0" xfId="6" applyNumberFormat="1" applyFont="1" applyFill="1"/>
    <xf numFmtId="0" fontId="5" fillId="2" borderId="0" xfId="6" applyNumberFormat="1" applyFont="1" applyFill="1"/>
    <xf numFmtId="0" fontId="17" fillId="2" borderId="0" xfId="3" applyFont="1" applyFill="1" applyAlignment="1" applyProtection="1">
      <alignment horizontal="right"/>
    </xf>
    <xf numFmtId="0" fontId="3" fillId="2" borderId="0" xfId="15" applyFont="1" applyFill="1" applyAlignment="1">
      <alignment horizontal="right"/>
    </xf>
    <xf numFmtId="0" fontId="3" fillId="2" borderId="2" xfId="15" applyFont="1" applyFill="1" applyBorder="1"/>
    <xf numFmtId="0" fontId="3" fillId="2" borderId="0" xfId="15" applyFont="1" applyFill="1"/>
    <xf numFmtId="165" fontId="3" fillId="2" borderId="8" xfId="2" applyNumberFormat="1" applyFont="1" applyFill="1" applyBorder="1" applyAlignment="1">
      <alignment horizontal="right"/>
    </xf>
    <xf numFmtId="0" fontId="3" fillId="2" borderId="0" xfId="15" quotePrefix="1" applyFont="1" applyFill="1" applyAlignment="1">
      <alignment horizontal="left"/>
    </xf>
    <xf numFmtId="165" fontId="3" fillId="2" borderId="10" xfId="2" applyNumberFormat="1" applyFont="1" applyFill="1" applyBorder="1" applyAlignment="1">
      <alignment horizontal="right"/>
    </xf>
    <xf numFmtId="168" fontId="3" fillId="2" borderId="0" xfId="1" applyNumberFormat="1" applyFont="1" applyFill="1" applyAlignment="1">
      <alignment horizontal="right"/>
    </xf>
    <xf numFmtId="0" fontId="17" fillId="2" borderId="0" xfId="3" applyFont="1" applyFill="1" applyAlignment="1" applyProtection="1"/>
    <xf numFmtId="0" fontId="5" fillId="2" borderId="0" xfId="16" applyFont="1" applyFill="1" applyAlignment="1">
      <alignment horizontal="right"/>
    </xf>
    <xf numFmtId="0" fontId="5" fillId="2" borderId="0" xfId="16" applyFont="1" applyFill="1"/>
    <xf numFmtId="0" fontId="5" fillId="2" borderId="2" xfId="16" applyFont="1" applyFill="1" applyBorder="1"/>
    <xf numFmtId="0" fontId="5" fillId="2" borderId="1" xfId="16" applyFont="1" applyFill="1" applyBorder="1"/>
    <xf numFmtId="0" fontId="5" fillId="2" borderId="3" xfId="16" applyFont="1" applyFill="1" applyBorder="1" applyAlignment="1">
      <alignment horizontal="right" wrapText="1"/>
    </xf>
    <xf numFmtId="0" fontId="3" fillId="2" borderId="7" xfId="16" applyFont="1" applyFill="1" applyBorder="1"/>
    <xf numFmtId="164" fontId="3" fillId="2" borderId="0" xfId="10" applyFont="1" applyFill="1"/>
    <xf numFmtId="165" fontId="3" fillId="2" borderId="7" xfId="16" applyNumberFormat="1" applyFont="1" applyFill="1" applyBorder="1" applyAlignment="1">
      <alignment horizontal="left"/>
    </xf>
    <xf numFmtId="165" fontId="3" fillId="2" borderId="8" xfId="2" applyNumberFormat="1" applyFont="1" applyFill="1" applyBorder="1"/>
    <xf numFmtId="0" fontId="3" fillId="2" borderId="7" xfId="16" applyFont="1" applyFill="1" applyBorder="1" applyAlignment="1">
      <alignment horizontal="left" indent="1"/>
    </xf>
    <xf numFmtId="0" fontId="3" fillId="2" borderId="7" xfId="16" quotePrefix="1" applyFont="1" applyFill="1" applyBorder="1" applyAlignment="1">
      <alignment horizontal="left" indent="1"/>
    </xf>
    <xf numFmtId="0" fontId="5" fillId="2" borderId="7" xfId="16" applyFont="1" applyFill="1" applyBorder="1"/>
    <xf numFmtId="164" fontId="5" fillId="2" borderId="0" xfId="10" applyFont="1" applyFill="1"/>
    <xf numFmtId="165" fontId="3" fillId="2" borderId="9" xfId="16" applyNumberFormat="1" applyFont="1" applyFill="1" applyBorder="1" applyAlignment="1">
      <alignment horizontal="left"/>
    </xf>
    <xf numFmtId="3" fontId="3" fillId="2" borderId="0" xfId="11" applyFont="1" applyFill="1" applyAlignment="1">
      <alignment horizontal="right"/>
    </xf>
    <xf numFmtId="0" fontId="3" fillId="2" borderId="0" xfId="16" applyFont="1" applyFill="1"/>
    <xf numFmtId="0" fontId="3" fillId="2" borderId="0" xfId="13" applyFont="1" applyFill="1"/>
    <xf numFmtId="0" fontId="5" fillId="2" borderId="2" xfId="13" applyFont="1" applyFill="1" applyBorder="1"/>
    <xf numFmtId="0" fontId="5" fillId="2" borderId="1" xfId="13" applyFont="1" applyFill="1" applyBorder="1" applyAlignment="1">
      <alignment horizontal="right"/>
    </xf>
    <xf numFmtId="0" fontId="5" fillId="2" borderId="3" xfId="13" applyFont="1" applyFill="1" applyBorder="1" applyAlignment="1">
      <alignment horizontal="right"/>
    </xf>
    <xf numFmtId="0" fontId="3" fillId="2" borderId="7" xfId="13" applyFont="1" applyFill="1" applyBorder="1"/>
    <xf numFmtId="165" fontId="3" fillId="2" borderId="6" xfId="2" applyNumberFormat="1" applyFont="1" applyFill="1" applyBorder="1" applyAlignment="1">
      <alignment horizontal="right"/>
    </xf>
    <xf numFmtId="0" fontId="5" fillId="2" borderId="0" xfId="18" applyFont="1" applyFill="1"/>
    <xf numFmtId="0" fontId="21" fillId="2" borderId="0" xfId="18" applyFont="1" applyFill="1"/>
    <xf numFmtId="9" fontId="5" fillId="2" borderId="9" xfId="13" applyNumberFormat="1" applyFont="1" applyFill="1" applyBorder="1"/>
    <xf numFmtId="165" fontId="5" fillId="2" borderId="11" xfId="2" applyNumberFormat="1" applyFont="1" applyFill="1" applyBorder="1" applyAlignment="1">
      <alignment horizontal="right"/>
    </xf>
    <xf numFmtId="9" fontId="5" fillId="2" borderId="0" xfId="13" applyNumberFormat="1" applyFont="1" applyFill="1"/>
    <xf numFmtId="165" fontId="5" fillId="2" borderId="0" xfId="2" applyNumberFormat="1" applyFont="1" applyFill="1"/>
    <xf numFmtId="0" fontId="5" fillId="2" borderId="9" xfId="13" applyFont="1" applyFill="1" applyBorder="1"/>
    <xf numFmtId="3" fontId="5" fillId="2" borderId="0" xfId="4" applyFont="1" applyFill="1" applyAlignment="1">
      <alignment horizontal="left"/>
    </xf>
    <xf numFmtId="164" fontId="3" fillId="2" borderId="0" xfId="10" applyFont="1" applyFill="1" applyAlignment="1">
      <alignment horizontal="right"/>
    </xf>
    <xf numFmtId="3" fontId="3" fillId="2" borderId="0" xfId="4" quotePrefix="1" applyFont="1" applyFill="1"/>
    <xf numFmtId="0" fontId="5" fillId="2" borderId="0" xfId="0" applyFont="1" applyFill="1"/>
    <xf numFmtId="0" fontId="5" fillId="2" borderId="1" xfId="9" applyFont="1" applyFill="1" applyAlignment="1">
      <alignment horizontal="left" wrapText="1"/>
    </xf>
    <xf numFmtId="0" fontId="3" fillId="2" borderId="7" xfId="0" applyFont="1" applyFill="1" applyBorder="1" applyAlignment="1">
      <alignment horizontal="center"/>
    </xf>
    <xf numFmtId="0" fontId="3" fillId="2" borderId="0" xfId="0" applyFont="1" applyFill="1" applyAlignment="1">
      <alignment horizontal="center"/>
    </xf>
    <xf numFmtId="167" fontId="3" fillId="2" borderId="0" xfId="0" applyNumberFormat="1" applyFont="1" applyFill="1" applyAlignment="1">
      <alignment horizontal="left"/>
    </xf>
    <xf numFmtId="3" fontId="16" fillId="2" borderId="0" xfId="0" applyNumberFormat="1" applyFont="1" applyFill="1" applyAlignment="1">
      <alignment horizontal="right" wrapText="1"/>
    </xf>
    <xf numFmtId="9" fontId="3" fillId="2" borderId="0" xfId="2" applyFont="1" applyFill="1" applyBorder="1" applyAlignment="1">
      <alignment horizontal="right"/>
    </xf>
    <xf numFmtId="9" fontId="3" fillId="2" borderId="8" xfId="2" applyFont="1" applyFill="1" applyBorder="1" applyAlignment="1">
      <alignment horizontal="right"/>
    </xf>
    <xf numFmtId="43" fontId="3" fillId="2" borderId="0" xfId="1" applyFont="1" applyFill="1"/>
    <xf numFmtId="0" fontId="3" fillId="2" borderId="0" xfId="0" applyFont="1" applyFill="1" applyAlignment="1">
      <alignment horizontal="left"/>
    </xf>
    <xf numFmtId="167" fontId="5" fillId="2" borderId="0" xfId="0" applyNumberFormat="1" applyFont="1" applyFill="1" applyAlignment="1">
      <alignment horizontal="left"/>
    </xf>
    <xf numFmtId="3" fontId="5" fillId="2" borderId="0" xfId="0" applyNumberFormat="1" applyFont="1" applyFill="1" applyAlignment="1">
      <alignment horizontal="right" wrapText="1"/>
    </xf>
    <xf numFmtId="9" fontId="5" fillId="2" borderId="0" xfId="2" applyFont="1" applyFill="1" applyBorder="1" applyAlignment="1">
      <alignment horizontal="right"/>
    </xf>
    <xf numFmtId="9" fontId="5" fillId="2" borderId="8" xfId="2" applyFont="1" applyFill="1" applyBorder="1" applyAlignment="1">
      <alignment horizontal="right"/>
    </xf>
    <xf numFmtId="0" fontId="3" fillId="2" borderId="10" xfId="0" applyFont="1" applyFill="1" applyBorder="1" applyAlignment="1">
      <alignment horizontal="left"/>
    </xf>
    <xf numFmtId="167" fontId="3" fillId="2" borderId="10" xfId="0" applyNumberFormat="1" applyFont="1" applyFill="1" applyBorder="1" applyAlignment="1">
      <alignment horizontal="left"/>
    </xf>
    <xf numFmtId="9" fontId="3" fillId="2" borderId="10" xfId="2" applyFont="1" applyFill="1" applyBorder="1" applyAlignment="1">
      <alignment horizontal="right"/>
    </xf>
    <xf numFmtId="164" fontId="3" fillId="2" borderId="10" xfId="0" quotePrefix="1" applyNumberFormat="1" applyFont="1" applyFill="1" applyBorder="1" applyAlignment="1">
      <alignment horizontal="right" wrapText="1"/>
    </xf>
    <xf numFmtId="164" fontId="3" fillId="2" borderId="11" xfId="0" quotePrefix="1" applyNumberFormat="1" applyFont="1" applyFill="1" applyBorder="1" applyAlignment="1">
      <alignment horizontal="right" wrapText="1"/>
    </xf>
    <xf numFmtId="3" fontId="3" fillId="2" borderId="0" xfId="11" quotePrefix="1" applyFont="1" applyFill="1" applyAlignment="1">
      <alignment vertical="top" wrapText="1"/>
    </xf>
    <xf numFmtId="164" fontId="3" fillId="2" borderId="0" xfId="11" applyNumberFormat="1" applyFont="1" applyFill="1"/>
    <xf numFmtId="164" fontId="5" fillId="2" borderId="0" xfId="0" applyNumberFormat="1" applyFont="1" applyFill="1"/>
    <xf numFmtId="164" fontId="3" fillId="2" borderId="0" xfId="0" applyNumberFormat="1" applyFont="1" applyFill="1"/>
    <xf numFmtId="0" fontId="5" fillId="2" borderId="4" xfId="9" applyFont="1" applyFill="1" applyBorder="1" applyAlignment="1">
      <alignment horizontal="left" wrapText="1"/>
    </xf>
    <xf numFmtId="0" fontId="5" fillId="2" borderId="5" xfId="9" applyFont="1" applyFill="1" applyBorder="1" applyAlignment="1">
      <alignment horizontal="left" wrapText="1"/>
    </xf>
    <xf numFmtId="0" fontId="5" fillId="2" borderId="5" xfId="9" applyFont="1" applyFill="1" applyBorder="1" applyAlignment="1">
      <alignment horizontal="right" wrapText="1"/>
    </xf>
    <xf numFmtId="0" fontId="5" fillId="2" borderId="6" xfId="9" applyFont="1" applyFill="1" applyBorder="1" applyAlignment="1">
      <alignment horizontal="right" wrapText="1"/>
    </xf>
    <xf numFmtId="0" fontId="3" fillId="2" borderId="4" xfId="0" applyFont="1" applyFill="1" applyBorder="1" applyAlignment="1">
      <alignment horizontal="left"/>
    </xf>
    <xf numFmtId="0" fontId="3" fillId="2" borderId="5" xfId="0" applyFont="1" applyFill="1" applyBorder="1" applyAlignment="1">
      <alignment horizontal="left"/>
    </xf>
    <xf numFmtId="3" fontId="3" fillId="2" borderId="5" xfId="0" applyNumberFormat="1" applyFont="1" applyFill="1" applyBorder="1" applyAlignment="1">
      <alignment horizontal="right"/>
    </xf>
    <xf numFmtId="0" fontId="3" fillId="2" borderId="0" xfId="0" applyFont="1" applyFill="1" applyBorder="1" applyAlignment="1">
      <alignment horizontal="left"/>
    </xf>
    <xf numFmtId="3" fontId="3" fillId="2" borderId="0" xfId="0" applyNumberFormat="1" applyFont="1" applyFill="1" applyAlignment="1">
      <alignment horizontal="right"/>
    </xf>
    <xf numFmtId="0" fontId="3" fillId="2" borderId="7" xfId="0" quotePrefix="1" applyFont="1" applyFill="1" applyBorder="1" applyAlignment="1">
      <alignment horizontal="left"/>
    </xf>
    <xf numFmtId="0" fontId="3" fillId="2" borderId="0" xfId="0" quotePrefix="1" applyFont="1" applyFill="1" applyBorder="1" applyAlignment="1">
      <alignment horizontal="left"/>
    </xf>
    <xf numFmtId="0" fontId="5" fillId="2" borderId="7" xfId="0" applyFont="1" applyFill="1" applyBorder="1" applyAlignment="1">
      <alignment horizontal="left"/>
    </xf>
    <xf numFmtId="0" fontId="5" fillId="2" borderId="0" xfId="0" applyFont="1" applyFill="1" applyBorder="1" applyAlignment="1">
      <alignment horizontal="left"/>
    </xf>
    <xf numFmtId="3" fontId="5" fillId="2" borderId="0" xfId="0" applyNumberFormat="1" applyFont="1" applyFill="1" applyAlignment="1">
      <alignment horizontal="right"/>
    </xf>
    <xf numFmtId="0" fontId="16" fillId="2" borderId="9" xfId="0" applyFont="1" applyFill="1" applyBorder="1" applyAlignment="1">
      <alignment horizontal="left"/>
    </xf>
    <xf numFmtId="0" fontId="16" fillId="2" borderId="10" xfId="0" applyFont="1" applyFill="1" applyBorder="1" applyAlignment="1">
      <alignment horizontal="left"/>
    </xf>
    <xf numFmtId="0" fontId="5" fillId="2" borderId="4" xfId="13" applyFont="1" applyFill="1" applyBorder="1" applyAlignment="1">
      <alignment horizontal="left"/>
    </xf>
    <xf numFmtId="0" fontId="5" fillId="2" borderId="5" xfId="13" applyFont="1" applyFill="1" applyBorder="1" applyAlignment="1">
      <alignment horizontal="left"/>
    </xf>
    <xf numFmtId="0" fontId="5" fillId="2" borderId="5" xfId="13" applyFont="1" applyFill="1" applyBorder="1" applyAlignment="1">
      <alignment horizontal="right" wrapText="1"/>
    </xf>
    <xf numFmtId="9" fontId="3" fillId="2" borderId="4" xfId="13" applyNumberFormat="1" applyFont="1" applyFill="1" applyBorder="1" applyAlignment="1">
      <alignment horizontal="left"/>
    </xf>
    <xf numFmtId="9" fontId="3" fillId="2" borderId="5" xfId="13" applyNumberFormat="1" applyFont="1" applyFill="1" applyBorder="1" applyAlignment="1">
      <alignment horizontal="left"/>
    </xf>
    <xf numFmtId="3" fontId="3" fillId="2" borderId="5" xfId="1" applyNumberFormat="1" applyFont="1" applyFill="1" applyBorder="1" applyAlignment="1">
      <alignment horizontal="right"/>
    </xf>
    <xf numFmtId="9" fontId="3" fillId="2" borderId="7" xfId="13" applyNumberFormat="1" applyFont="1" applyFill="1" applyBorder="1" applyAlignment="1">
      <alignment horizontal="left"/>
    </xf>
    <xf numFmtId="9" fontId="3" fillId="2" borderId="0" xfId="13" applyNumberFormat="1" applyFont="1" applyFill="1" applyBorder="1" applyAlignment="1">
      <alignment horizontal="left"/>
    </xf>
    <xf numFmtId="3" fontId="3" fillId="2" borderId="0" xfId="1" applyNumberFormat="1" applyFont="1" applyFill="1" applyBorder="1" applyAlignment="1">
      <alignment horizontal="right"/>
    </xf>
    <xf numFmtId="0" fontId="5" fillId="2" borderId="9" xfId="13" applyFont="1" applyFill="1" applyBorder="1" applyAlignment="1">
      <alignment horizontal="left"/>
    </xf>
    <xf numFmtId="0" fontId="5" fillId="2" borderId="10" xfId="13" applyFont="1" applyFill="1" applyBorder="1" applyAlignment="1">
      <alignment horizontal="left"/>
    </xf>
    <xf numFmtId="3" fontId="5" fillId="2" borderId="10" xfId="1" applyNumberFormat="1" applyFont="1" applyFill="1" applyBorder="1" applyAlignment="1">
      <alignment horizontal="right"/>
    </xf>
    <xf numFmtId="0" fontId="3" fillId="2" borderId="4" xfId="13" applyFont="1" applyFill="1" applyBorder="1" applyAlignment="1">
      <alignment horizontal="left"/>
    </xf>
    <xf numFmtId="0" fontId="3" fillId="2" borderId="5" xfId="13" applyFont="1" applyFill="1" applyBorder="1" applyAlignment="1">
      <alignment horizontal="left"/>
    </xf>
    <xf numFmtId="0" fontId="3" fillId="2" borderId="7" xfId="13" applyFont="1" applyFill="1" applyBorder="1" applyAlignment="1">
      <alignment horizontal="left"/>
    </xf>
    <xf numFmtId="0" fontId="3" fillId="2" borderId="0" xfId="13" applyFont="1" applyFill="1" applyBorder="1" applyAlignment="1">
      <alignment horizontal="left"/>
    </xf>
    <xf numFmtId="0" fontId="5" fillId="2" borderId="3" xfId="9" applyFont="1" applyFill="1" applyBorder="1" applyAlignment="1">
      <alignment horizontal="left" wrapText="1"/>
    </xf>
    <xf numFmtId="0" fontId="16" fillId="2" borderId="7" xfId="0" applyFont="1" applyFill="1" applyBorder="1" applyAlignment="1">
      <alignment horizontal="left"/>
    </xf>
    <xf numFmtId="0" fontId="16" fillId="2" borderId="8" xfId="0" applyFont="1" applyFill="1" applyBorder="1" applyAlignment="1">
      <alignment horizontal="left"/>
    </xf>
    <xf numFmtId="3" fontId="16" fillId="2" borderId="8" xfId="0" applyNumberFormat="1" applyFont="1" applyFill="1" applyBorder="1" applyAlignment="1">
      <alignment horizontal="right" wrapText="1"/>
    </xf>
    <xf numFmtId="3" fontId="16" fillId="2" borderId="12" xfId="0" applyNumberFormat="1" applyFont="1" applyFill="1" applyBorder="1" applyAlignment="1">
      <alignment horizontal="right" wrapText="1"/>
    </xf>
    <xf numFmtId="0" fontId="5" fillId="2" borderId="8" xfId="0" applyFont="1" applyFill="1" applyBorder="1" applyAlignment="1">
      <alignment horizontal="left"/>
    </xf>
    <xf numFmtId="3" fontId="5" fillId="2" borderId="8" xfId="0" applyNumberFormat="1" applyFont="1" applyFill="1" applyBorder="1" applyAlignment="1">
      <alignment horizontal="right" wrapText="1"/>
    </xf>
    <xf numFmtId="0" fontId="16" fillId="2" borderId="11" xfId="0" applyFont="1" applyFill="1" applyBorder="1" applyAlignment="1">
      <alignment horizontal="left"/>
    </xf>
    <xf numFmtId="9" fontId="16" fillId="2" borderId="11" xfId="2" applyFont="1" applyFill="1" applyBorder="1" applyAlignment="1">
      <alignment horizontal="right"/>
    </xf>
    <xf numFmtId="165" fontId="16" fillId="2" borderId="13" xfId="14" applyFont="1" applyFill="1" applyBorder="1" applyAlignment="1">
      <alignment horizontal="right" wrapText="1"/>
    </xf>
    <xf numFmtId="165" fontId="16" fillId="2" borderId="11" xfId="14" applyFont="1" applyFill="1" applyBorder="1" applyAlignment="1">
      <alignment horizontal="right" wrapText="1"/>
    </xf>
    <xf numFmtId="166" fontId="16" fillId="2" borderId="0" xfId="14" applyNumberFormat="1" applyFont="1" applyFill="1" applyBorder="1">
      <alignment horizontal="right"/>
    </xf>
    <xf numFmtId="166" fontId="16" fillId="2" borderId="0" xfId="2" applyNumberFormat="1" applyFont="1" applyFill="1" applyBorder="1" applyAlignment="1">
      <alignment horizontal="right"/>
    </xf>
    <xf numFmtId="165" fontId="16" fillId="2" borderId="0" xfId="14" quotePrefix="1" applyFont="1" applyFill="1" applyBorder="1">
      <alignment horizontal="right"/>
    </xf>
    <xf numFmtId="0" fontId="22" fillId="2" borderId="0" xfId="0" applyFont="1" applyFill="1"/>
    <xf numFmtId="0" fontId="3" fillId="2" borderId="2" xfId="0" applyFont="1" applyFill="1" applyBorder="1" applyAlignment="1">
      <alignment wrapText="1"/>
    </xf>
    <xf numFmtId="1" fontId="5" fillId="2" borderId="1" xfId="0" applyNumberFormat="1" applyFont="1" applyFill="1" applyBorder="1" applyAlignment="1">
      <alignment horizontal="right" wrapText="1" readingOrder="1"/>
    </xf>
    <xf numFmtId="0" fontId="5" fillId="2" borderId="3" xfId="0" applyFont="1" applyFill="1" applyBorder="1" applyAlignment="1">
      <alignment horizontal="right" wrapText="1" readingOrder="1"/>
    </xf>
    <xf numFmtId="0" fontId="16" fillId="2" borderId="0" xfId="0" applyFont="1" applyFill="1" applyAlignment="1">
      <alignment wrapText="1"/>
    </xf>
    <xf numFmtId="0" fontId="5" fillId="2" borderId="4" xfId="0" applyFont="1" applyFill="1" applyBorder="1" applyAlignment="1">
      <alignment horizontal="left" wrapText="1" readingOrder="1"/>
    </xf>
    <xf numFmtId="0" fontId="3" fillId="2" borderId="7" xfId="0" applyFont="1" applyFill="1" applyBorder="1" applyAlignment="1">
      <alignment horizontal="left" wrapText="1" indent="5" readingOrder="1"/>
    </xf>
    <xf numFmtId="0" fontId="3" fillId="2" borderId="7" xfId="0" applyFont="1" applyFill="1" applyBorder="1" applyAlignment="1">
      <alignment horizontal="left" wrapText="1" indent="9" readingOrder="1"/>
    </xf>
    <xf numFmtId="0" fontId="3" fillId="2" borderId="9" xfId="0" applyFont="1" applyFill="1" applyBorder="1" applyAlignment="1">
      <alignment horizontal="left" wrapText="1" indent="5" readingOrder="1"/>
    </xf>
    <xf numFmtId="164" fontId="3" fillId="2" borderId="10" xfId="0" applyNumberFormat="1" applyFont="1" applyFill="1" applyBorder="1" applyAlignment="1">
      <alignment horizontal="right" readingOrder="1"/>
    </xf>
    <xf numFmtId="0" fontId="23" fillId="2" borderId="0" xfId="0" applyFont="1" applyFill="1" applyAlignment="1">
      <alignment vertical="center" readingOrder="1"/>
    </xf>
    <xf numFmtId="0" fontId="5" fillId="2" borderId="1" xfId="0" applyFont="1" applyFill="1" applyBorder="1" applyAlignment="1">
      <alignment horizontal="right" wrapText="1"/>
    </xf>
    <xf numFmtId="0" fontId="5" fillId="2" borderId="3" xfId="0" applyFont="1" applyFill="1" applyBorder="1" applyAlignment="1">
      <alignment horizontal="right" wrapText="1"/>
    </xf>
    <xf numFmtId="0" fontId="5" fillId="2" borderId="4" xfId="0" applyFont="1" applyFill="1" applyBorder="1"/>
    <xf numFmtId="0" fontId="3" fillId="2" borderId="7" xfId="0" applyFont="1" applyFill="1" applyBorder="1" applyAlignment="1">
      <alignment horizontal="left" indent="1"/>
    </xf>
    <xf numFmtId="0" fontId="3" fillId="2" borderId="7" xfId="0" applyFont="1" applyFill="1" applyBorder="1" applyAlignment="1">
      <alignment horizontal="left" indent="3"/>
    </xf>
    <xf numFmtId="0" fontId="3" fillId="2" borderId="7" xfId="0" applyFont="1" applyFill="1" applyBorder="1"/>
    <xf numFmtId="0" fontId="3" fillId="2" borderId="9" xfId="0" applyFont="1" applyFill="1" applyBorder="1" applyAlignment="1">
      <alignment horizontal="left" indent="3"/>
    </xf>
    <xf numFmtId="166" fontId="3" fillId="2" borderId="10" xfId="0" applyNumberFormat="1" applyFont="1" applyFill="1" applyBorder="1"/>
    <xf numFmtId="166" fontId="24" fillId="2" borderId="0" xfId="0" applyNumberFormat="1" applyFont="1" applyFill="1"/>
    <xf numFmtId="0" fontId="17" fillId="0" borderId="0" xfId="3" applyFont="1" applyAlignment="1" applyProtection="1"/>
    <xf numFmtId="3" fontId="3" fillId="2" borderId="6" xfId="4" applyFont="1" applyFill="1" applyBorder="1" applyAlignment="1">
      <alignment horizontal="right"/>
    </xf>
    <xf numFmtId="165" fontId="3" fillId="2" borderId="11" xfId="2" applyNumberFormat="1" applyFont="1" applyFill="1" applyBorder="1" applyAlignment="1">
      <alignment horizontal="right"/>
    </xf>
    <xf numFmtId="9" fontId="3" fillId="2" borderId="0" xfId="2" applyFont="1" applyFill="1" applyAlignment="1">
      <alignment horizontal="right"/>
    </xf>
    <xf numFmtId="164" fontId="3" fillId="2" borderId="0" xfId="4" applyNumberFormat="1" applyFont="1" applyFill="1" applyAlignment="1">
      <alignment horizontal="right"/>
    </xf>
    <xf numFmtId="3" fontId="25" fillId="2" borderId="0" xfId="4" applyFont="1" applyFill="1" applyAlignment="1">
      <alignment horizontal="right"/>
    </xf>
    <xf numFmtId="0" fontId="3" fillId="0" borderId="7" xfId="15" quotePrefix="1" applyFont="1" applyBorder="1" applyAlignment="1">
      <alignment horizontal="left"/>
    </xf>
    <xf numFmtId="165" fontId="3" fillId="0" borderId="0" xfId="2" applyNumberFormat="1" applyFont="1" applyFill="1" applyBorder="1" applyAlignment="1">
      <alignment horizontal="right"/>
    </xf>
    <xf numFmtId="168" fontId="3" fillId="0" borderId="0" xfId="1" applyNumberFormat="1" applyFont="1" applyFill="1" applyBorder="1" applyAlignment="1">
      <alignment horizontal="right"/>
    </xf>
    <xf numFmtId="165" fontId="3" fillId="0" borderId="8" xfId="2" applyNumberFormat="1" applyFont="1" applyFill="1" applyBorder="1" applyAlignment="1">
      <alignment horizontal="right"/>
    </xf>
    <xf numFmtId="0" fontId="3" fillId="0" borderId="0" xfId="15" quotePrefix="1" applyFont="1" applyAlignment="1">
      <alignment horizontal="left"/>
    </xf>
    <xf numFmtId="0" fontId="3" fillId="0" borderId="10" xfId="15" quotePrefix="1" applyFont="1" applyBorder="1" applyAlignment="1">
      <alignment horizontal="left"/>
    </xf>
    <xf numFmtId="165" fontId="3" fillId="0" borderId="10" xfId="2" applyNumberFormat="1" applyFont="1" applyFill="1" applyBorder="1" applyAlignment="1">
      <alignment horizontal="right"/>
    </xf>
    <xf numFmtId="168" fontId="3" fillId="0" borderId="10" xfId="1" applyNumberFormat="1" applyFont="1" applyFill="1" applyBorder="1" applyAlignment="1">
      <alignment horizontal="right"/>
    </xf>
    <xf numFmtId="165" fontId="3" fillId="0" borderId="11" xfId="2" applyNumberFormat="1" applyFont="1" applyFill="1" applyBorder="1" applyAlignment="1">
      <alignment horizontal="right"/>
    </xf>
    <xf numFmtId="164" fontId="5" fillId="0" borderId="0" xfId="10" applyFont="1"/>
    <xf numFmtId="165" fontId="3" fillId="0" borderId="10" xfId="2" applyNumberFormat="1" applyFont="1" applyBorder="1"/>
    <xf numFmtId="165" fontId="3" fillId="0" borderId="6" xfId="2" applyNumberFormat="1" applyFont="1" applyBorder="1"/>
    <xf numFmtId="165" fontId="3" fillId="0" borderId="8" xfId="2" applyNumberFormat="1" applyFont="1" applyBorder="1"/>
    <xf numFmtId="165" fontId="3" fillId="0" borderId="11" xfId="2" applyNumberFormat="1" applyFont="1" applyBorder="1"/>
    <xf numFmtId="165" fontId="3" fillId="0" borderId="0" xfId="2" applyNumberFormat="1" applyFont="1" applyAlignment="1">
      <alignment horizontal="right"/>
    </xf>
    <xf numFmtId="165" fontId="5" fillId="0" borderId="10" xfId="2" applyNumberFormat="1" applyFont="1" applyBorder="1" applyAlignment="1">
      <alignment horizontal="right"/>
    </xf>
    <xf numFmtId="165" fontId="3" fillId="0" borderId="8" xfId="2" applyNumberFormat="1" applyFont="1" applyBorder="1" applyAlignment="1">
      <alignment horizontal="right"/>
    </xf>
    <xf numFmtId="165" fontId="5" fillId="0" borderId="11" xfId="2" applyNumberFormat="1" applyFont="1" applyBorder="1" applyAlignment="1">
      <alignment horizontal="right"/>
    </xf>
    <xf numFmtId="165" fontId="5" fillId="2" borderId="10" xfId="2" applyNumberFormat="1" applyFont="1" applyFill="1" applyBorder="1"/>
    <xf numFmtId="165" fontId="5" fillId="2" borderId="11" xfId="2" applyNumberFormat="1" applyFont="1" applyFill="1" applyBorder="1"/>
    <xf numFmtId="3" fontId="5" fillId="0" borderId="9" xfId="19" applyFont="1" applyBorder="1" applyAlignment="1">
      <alignment horizontal="left"/>
    </xf>
    <xf numFmtId="9" fontId="16" fillId="2" borderId="12" xfId="2" applyFont="1" applyFill="1" applyBorder="1" applyAlignment="1">
      <alignment horizontal="right" wrapText="1"/>
    </xf>
    <xf numFmtId="9" fontId="5" fillId="2" borderId="8" xfId="2" applyFont="1" applyFill="1" applyBorder="1" applyAlignment="1">
      <alignment horizontal="right" wrapText="1"/>
    </xf>
    <xf numFmtId="3" fontId="5" fillId="0" borderId="0" xfId="4" applyFont="1" applyAlignment="1">
      <alignment horizontal="right"/>
    </xf>
    <xf numFmtId="0" fontId="8" fillId="0" borderId="0" xfId="4" applyNumberFormat="1" applyFont="1"/>
    <xf numFmtId="3" fontId="8" fillId="0" borderId="0" xfId="4" applyFont="1" applyAlignment="1">
      <alignment horizontal="right"/>
    </xf>
    <xf numFmtId="3" fontId="5" fillId="0" borderId="0" xfId="4" applyFont="1"/>
    <xf numFmtId="165" fontId="3" fillId="0" borderId="0" xfId="22" applyNumberFormat="1" applyFont="1" applyAlignment="1">
      <alignment horizontal="right"/>
    </xf>
    <xf numFmtId="0" fontId="5" fillId="0" borderId="0" xfId="20" applyFont="1"/>
    <xf numFmtId="0" fontId="3" fillId="0" borderId="0" xfId="20" applyFont="1"/>
    <xf numFmtId="168" fontId="3" fillId="0" borderId="0" xfId="21" applyNumberFormat="1" applyFont="1" applyFill="1" applyBorder="1"/>
    <xf numFmtId="168" fontId="5" fillId="0" borderId="0" xfId="21" applyNumberFormat="1" applyFont="1" applyFill="1" applyBorder="1"/>
    <xf numFmtId="0" fontId="3" fillId="0" borderId="0" xfId="20" quotePrefix="1" applyFont="1"/>
    <xf numFmtId="0" fontId="5" fillId="0" borderId="0" xfId="5" quotePrefix="1" applyNumberFormat="1" applyFont="1" applyAlignment="1">
      <alignment horizontal="left"/>
    </xf>
    <xf numFmtId="0" fontId="3" fillId="0" borderId="0" xfId="5" quotePrefix="1" applyNumberFormat="1" applyFont="1" applyAlignment="1">
      <alignment horizontal="left"/>
    </xf>
    <xf numFmtId="165" fontId="3" fillId="0" borderId="0" xfId="22" applyNumberFormat="1" applyFont="1"/>
    <xf numFmtId="165" fontId="5" fillId="0" borderId="0" xfId="22" applyNumberFormat="1" applyFont="1"/>
    <xf numFmtId="3" fontId="7" fillId="0" borderId="0" xfId="19" applyFont="1"/>
    <xf numFmtId="169" fontId="3" fillId="0" borderId="0" xfId="21" applyNumberFormat="1" applyFont="1" applyAlignment="1">
      <alignment horizontal="right"/>
    </xf>
    <xf numFmtId="169" fontId="5" fillId="0" borderId="10" xfId="21" applyNumberFormat="1" applyFont="1" applyBorder="1" applyAlignment="1">
      <alignment horizontal="right"/>
    </xf>
    <xf numFmtId="0" fontId="5" fillId="0" borderId="0" xfId="4" applyNumberFormat="1" applyFont="1"/>
    <xf numFmtId="43" fontId="3" fillId="2" borderId="0" xfId="1" applyFont="1" applyFill="1" applyAlignment="1">
      <alignment horizontal="right"/>
    </xf>
    <xf numFmtId="0" fontId="5" fillId="2" borderId="0" xfId="0" applyFont="1" applyFill="1" applyAlignment="1">
      <alignment horizontal="left"/>
    </xf>
    <xf numFmtId="9" fontId="3" fillId="2" borderId="8" xfId="2" applyNumberFormat="1" applyFont="1" applyFill="1" applyBorder="1" applyAlignment="1">
      <alignment horizontal="right"/>
    </xf>
    <xf numFmtId="0" fontId="5" fillId="2" borderId="1" xfId="9" applyFont="1" applyFill="1" applyAlignment="1">
      <alignment horizontal="center"/>
    </xf>
    <xf numFmtId="0" fontId="24" fillId="2" borderId="0" xfId="0" applyFont="1" applyFill="1" applyAlignment="1"/>
    <xf numFmtId="3" fontId="8" fillId="0" borderId="6" xfId="4" applyFont="1" applyBorder="1" applyAlignment="1">
      <alignment horizontal="right"/>
    </xf>
    <xf numFmtId="3" fontId="3" fillId="0" borderId="8" xfId="4" applyFont="1" applyBorder="1"/>
    <xf numFmtId="165" fontId="3" fillId="0" borderId="8" xfId="2" applyNumberFormat="1" applyFont="1" applyFill="1" applyBorder="1"/>
    <xf numFmtId="165" fontId="5" fillId="0" borderId="8" xfId="2" applyNumberFormat="1" applyFont="1" applyFill="1" applyBorder="1"/>
    <xf numFmtId="0" fontId="5" fillId="0" borderId="10" xfId="5" quotePrefix="1" applyNumberFormat="1" applyFont="1" applyBorder="1" applyAlignment="1">
      <alignment horizontal="left"/>
    </xf>
    <xf numFmtId="168" fontId="5" fillId="0" borderId="10" xfId="21" applyNumberFormat="1" applyFont="1" applyFill="1" applyBorder="1"/>
    <xf numFmtId="165" fontId="5" fillId="0" borderId="11" xfId="2" applyNumberFormat="1" applyFont="1" applyFill="1" applyBorder="1"/>
    <xf numFmtId="3" fontId="5" fillId="0" borderId="3" xfId="4" quotePrefix="1" applyFont="1" applyBorder="1" applyAlignment="1">
      <alignment horizontal="right"/>
    </xf>
    <xf numFmtId="0" fontId="3" fillId="0" borderId="8" xfId="20" applyFont="1" applyBorder="1"/>
    <xf numFmtId="165" fontId="3" fillId="0" borderId="8" xfId="22" applyNumberFormat="1" applyFont="1" applyBorder="1"/>
    <xf numFmtId="165" fontId="5" fillId="0" borderId="8" xfId="22" applyNumberFormat="1" applyFont="1" applyBorder="1"/>
    <xf numFmtId="165" fontId="5" fillId="0" borderId="10" xfId="22" applyNumberFormat="1" applyFont="1" applyBorder="1"/>
    <xf numFmtId="165" fontId="5" fillId="0" borderId="11" xfId="22" applyNumberFormat="1" applyFont="1" applyBorder="1"/>
    <xf numFmtId="165" fontId="5" fillId="2" borderId="8" xfId="2" applyNumberFormat="1" applyFont="1" applyFill="1" applyBorder="1" applyAlignment="1">
      <alignment horizontal="right"/>
    </xf>
    <xf numFmtId="165" fontId="5" fillId="0" borderId="8" xfId="2" applyNumberFormat="1" applyFont="1" applyBorder="1"/>
    <xf numFmtId="3" fontId="5" fillId="0" borderId="0" xfId="4" quotePrefix="1" applyFont="1" applyBorder="1" applyAlignment="1">
      <alignment horizontal="right"/>
    </xf>
    <xf numFmtId="0" fontId="3" fillId="2" borderId="2" xfId="15" applyFont="1" applyFill="1" applyBorder="1" applyAlignment="1">
      <alignment wrapText="1"/>
    </xf>
    <xf numFmtId="0" fontId="5" fillId="2" borderId="1" xfId="15" applyFont="1" applyFill="1" applyBorder="1" applyAlignment="1">
      <alignment horizontal="right" wrapText="1"/>
    </xf>
    <xf numFmtId="0" fontId="5" fillId="2" borderId="3" xfId="15" applyFont="1" applyFill="1" applyBorder="1" applyAlignment="1">
      <alignment horizontal="right" wrapText="1"/>
    </xf>
    <xf numFmtId="169" fontId="3" fillId="0" borderId="8" xfId="21" applyNumberFormat="1" applyFont="1" applyBorder="1" applyAlignment="1">
      <alignment horizontal="right"/>
    </xf>
    <xf numFmtId="169" fontId="5" fillId="0" borderId="11" xfId="21" applyNumberFormat="1" applyFont="1" applyBorder="1" applyAlignment="1">
      <alignment horizontal="right"/>
    </xf>
    <xf numFmtId="3" fontId="17" fillId="2" borderId="0" xfId="3" applyNumberFormat="1" applyFont="1" applyFill="1" applyAlignment="1" applyProtection="1"/>
    <xf numFmtId="164" fontId="5" fillId="2" borderId="0" xfId="0" applyNumberFormat="1" applyFont="1" applyFill="1" applyAlignment="1">
      <alignment horizontal="right" readingOrder="1"/>
    </xf>
    <xf numFmtId="165" fontId="3" fillId="2" borderId="6" xfId="0" applyNumberFormat="1" applyFont="1" applyFill="1" applyBorder="1" applyAlignment="1">
      <alignment horizontal="right" wrapText="1" readingOrder="1"/>
    </xf>
    <xf numFmtId="164" fontId="3" fillId="2" borderId="0" xfId="0" applyNumberFormat="1" applyFont="1" applyFill="1" applyAlignment="1">
      <alignment horizontal="right" readingOrder="1"/>
    </xf>
    <xf numFmtId="165" fontId="3" fillId="2" borderId="8" xfId="0" applyNumberFormat="1" applyFont="1" applyFill="1" applyBorder="1" applyAlignment="1">
      <alignment horizontal="right" wrapText="1" readingOrder="1"/>
    </xf>
    <xf numFmtId="165" fontId="3" fillId="2" borderId="11" xfId="0" applyNumberFormat="1" applyFont="1" applyFill="1" applyBorder="1" applyAlignment="1">
      <alignment horizontal="right" wrapText="1" readingOrder="1"/>
    </xf>
    <xf numFmtId="166" fontId="5" fillId="2" borderId="0" xfId="0" applyNumberFormat="1" applyFont="1" applyFill="1"/>
    <xf numFmtId="9" fontId="5" fillId="2" borderId="6" xfId="2" applyFont="1" applyFill="1" applyBorder="1"/>
    <xf numFmtId="166" fontId="3" fillId="2" borderId="0" xfId="0" applyNumberFormat="1" applyFont="1" applyFill="1"/>
    <xf numFmtId="9" fontId="3" fillId="2" borderId="8" xfId="2" applyFont="1" applyFill="1" applyBorder="1"/>
    <xf numFmtId="9" fontId="3" fillId="2" borderId="11" xfId="2" applyFont="1" applyFill="1" applyBorder="1"/>
    <xf numFmtId="3" fontId="5" fillId="0" borderId="2" xfId="4" applyFont="1" applyBorder="1"/>
    <xf numFmtId="3" fontId="5" fillId="0" borderId="3" xfId="4" applyFont="1" applyBorder="1" applyAlignment="1">
      <alignment horizontal="right" wrapText="1"/>
    </xf>
    <xf numFmtId="0" fontId="17" fillId="2" borderId="0" xfId="3" applyFont="1" applyFill="1" applyAlignment="1"/>
    <xf numFmtId="3" fontId="17" fillId="2" borderId="0" xfId="3" applyNumberFormat="1" applyFont="1" applyFill="1"/>
    <xf numFmtId="0" fontId="5" fillId="2" borderId="2" xfId="9" applyFont="1" applyFill="1" applyBorder="1">
      <alignment horizontal="center" wrapText="1"/>
    </xf>
    <xf numFmtId="3" fontId="3" fillId="2" borderId="0" xfId="11" quotePrefix="1" applyFont="1" applyFill="1"/>
    <xf numFmtId="0" fontId="3" fillId="2" borderId="0" xfId="18" applyFont="1" applyFill="1"/>
    <xf numFmtId="49" fontId="3" fillId="2" borderId="0" xfId="4" applyNumberFormat="1" applyFont="1" applyFill="1" applyAlignment="1">
      <alignment horizontal="right"/>
    </xf>
    <xf numFmtId="3" fontId="3" fillId="2" borderId="0" xfId="8" applyFont="1" applyFill="1"/>
    <xf numFmtId="0" fontId="1" fillId="0" borderId="0" xfId="0" applyFont="1"/>
    <xf numFmtId="3" fontId="29" fillId="2" borderId="0" xfId="7" applyFont="1" applyFill="1"/>
    <xf numFmtId="3" fontId="28" fillId="2" borderId="0" xfId="3" applyNumberFormat="1" applyFont="1" applyFill="1" applyAlignment="1" applyProtection="1">
      <alignment horizontal="right"/>
    </xf>
    <xf numFmtId="3" fontId="30" fillId="2" borderId="0" xfId="4" applyFont="1" applyFill="1" applyAlignment="1">
      <alignment horizontal="right"/>
    </xf>
    <xf numFmtId="0" fontId="5" fillId="2" borderId="1" xfId="9" quotePrefix="1" applyFont="1" applyFill="1" applyAlignment="1">
      <alignment horizontal="right" wrapText="1"/>
    </xf>
    <xf numFmtId="3" fontId="3" fillId="2" borderId="4" xfId="4" applyFont="1" applyFill="1" applyBorder="1"/>
    <xf numFmtId="3" fontId="3" fillId="2" borderId="5" xfId="4" applyFont="1" applyFill="1" applyBorder="1" applyAlignment="1">
      <alignment horizontal="right"/>
    </xf>
    <xf numFmtId="164" fontId="3" fillId="2" borderId="7" xfId="10" applyFont="1" applyFill="1" applyBorder="1" applyAlignment="1">
      <alignment wrapText="1"/>
    </xf>
    <xf numFmtId="3" fontId="3" fillId="2" borderId="7" xfId="4" applyFont="1" applyFill="1" applyBorder="1" applyAlignment="1">
      <alignment horizontal="left" wrapText="1"/>
    </xf>
    <xf numFmtId="3" fontId="3" fillId="2" borderId="9" xfId="4" applyFont="1" applyFill="1" applyBorder="1" applyAlignment="1">
      <alignment horizontal="left" wrapText="1"/>
    </xf>
    <xf numFmtId="0" fontId="5" fillId="2" borderId="3" xfId="9" quotePrefix="1" applyFont="1" applyFill="1" applyBorder="1" applyAlignment="1">
      <alignment horizontal="right" wrapText="1"/>
    </xf>
    <xf numFmtId="164" fontId="3" fillId="2" borderId="7" xfId="10" applyFont="1" applyFill="1" applyBorder="1"/>
    <xf numFmtId="164" fontId="3" fillId="2" borderId="8" xfId="10" applyFont="1" applyFill="1" applyBorder="1" applyAlignment="1">
      <alignment horizontal="right"/>
    </xf>
    <xf numFmtId="164" fontId="3" fillId="2" borderId="9" xfId="10" applyFont="1" applyFill="1" applyBorder="1" applyAlignment="1">
      <alignment wrapText="1"/>
    </xf>
    <xf numFmtId="164" fontId="3" fillId="2" borderId="10" xfId="10" applyFont="1" applyFill="1" applyBorder="1" applyAlignment="1">
      <alignment horizontal="right"/>
    </xf>
    <xf numFmtId="164" fontId="3" fillId="2" borderId="11" xfId="10" applyFont="1" applyFill="1" applyBorder="1" applyAlignment="1">
      <alignment horizontal="right"/>
    </xf>
    <xf numFmtId="0" fontId="29" fillId="2" borderId="0" xfId="0" applyFont="1" applyFill="1"/>
    <xf numFmtId="0" fontId="30" fillId="2" borderId="0" xfId="0" applyFont="1" applyFill="1"/>
    <xf numFmtId="3" fontId="29" fillId="2" borderId="0" xfId="7" applyFont="1" applyFill="1" applyAlignment="1">
      <alignment horizontal="left"/>
    </xf>
    <xf numFmtId="0" fontId="5" fillId="2" borderId="0" xfId="15" applyFont="1" applyFill="1" applyAlignment="1">
      <alignment horizontal="left"/>
    </xf>
    <xf numFmtId="0" fontId="31" fillId="2" borderId="0" xfId="17" applyFont="1" applyFill="1"/>
    <xf numFmtId="164" fontId="3" fillId="0" borderId="0" xfId="10" applyFont="1"/>
    <xf numFmtId="3" fontId="32" fillId="2" borderId="0" xfId="7" applyFont="1" applyFill="1"/>
    <xf numFmtId="3" fontId="33" fillId="2" borderId="0" xfId="4" applyFont="1" applyFill="1" applyAlignment="1">
      <alignment horizontal="right"/>
    </xf>
    <xf numFmtId="0" fontId="7" fillId="0" borderId="0" xfId="20" applyFont="1"/>
    <xf numFmtId="165" fontId="1" fillId="0" borderId="0" xfId="22" applyNumberFormat="1" applyFont="1"/>
    <xf numFmtId="165" fontId="7" fillId="0" borderId="0" xfId="22" applyNumberFormat="1" applyFont="1"/>
    <xf numFmtId="3" fontId="5" fillId="0" borderId="0" xfId="6" applyFont="1"/>
    <xf numFmtId="0" fontId="5" fillId="0" borderId="2" xfId="9" applyFont="1" applyBorder="1">
      <alignment horizontal="center" wrapText="1"/>
    </xf>
    <xf numFmtId="0" fontId="5" fillId="0" borderId="1" xfId="9" applyFont="1" applyAlignment="1">
      <alignment horizontal="right" wrapText="1"/>
    </xf>
    <xf numFmtId="0" fontId="5" fillId="0" borderId="3" xfId="9" applyFont="1" applyBorder="1" applyAlignment="1">
      <alignment horizontal="right" wrapText="1"/>
    </xf>
    <xf numFmtId="3" fontId="3" fillId="0" borderId="7" xfId="19" applyFont="1" applyBorder="1"/>
    <xf numFmtId="3" fontId="3" fillId="0" borderId="7" xfId="19" applyFont="1" applyBorder="1" applyAlignment="1">
      <alignment horizontal="left"/>
    </xf>
    <xf numFmtId="0" fontId="3" fillId="0" borderId="0" xfId="4" applyNumberFormat="1" applyFont="1"/>
    <xf numFmtId="9" fontId="3" fillId="0" borderId="0" xfId="12" applyFont="1">
      <alignment horizontal="right"/>
    </xf>
    <xf numFmtId="0" fontId="34" fillId="2" borderId="0" xfId="0" applyFont="1" applyFill="1"/>
    <xf numFmtId="3" fontId="30" fillId="2" borderId="0" xfId="4" applyFont="1" applyFill="1"/>
    <xf numFmtId="3" fontId="16" fillId="2" borderId="0" xfId="24" applyFont="1" applyFill="1"/>
    <xf numFmtId="3" fontId="4" fillId="2" borderId="0" xfId="23" applyNumberFormat="1" applyFont="1" applyFill="1" applyAlignment="1" applyProtection="1"/>
    <xf numFmtId="3" fontId="4" fillId="2" borderId="0" xfId="23" applyFont="1" applyFill="1" applyAlignment="1" applyProtection="1">
      <alignment horizontal="left"/>
    </xf>
    <xf numFmtId="49" fontId="4" fillId="2" borderId="0" xfId="23" applyNumberFormat="1" applyFont="1" applyFill="1" applyAlignment="1" applyProtection="1">
      <alignment horizontal="left"/>
    </xf>
    <xf numFmtId="3" fontId="16" fillId="2" borderId="0" xfId="24" quotePrefix="1" applyFont="1" applyFill="1"/>
    <xf numFmtId="49" fontId="4" fillId="2" borderId="0" xfId="23" quotePrefix="1" applyNumberFormat="1" applyFont="1" applyFill="1" applyAlignment="1" applyProtection="1">
      <alignment horizontal="left"/>
    </xf>
    <xf numFmtId="3" fontId="27" fillId="2" borderId="0" xfId="23" quotePrefix="1" applyFont="1" applyFill="1" applyAlignment="1"/>
    <xf numFmtId="3" fontId="34" fillId="2" borderId="0" xfId="7" applyFont="1" applyFill="1"/>
    <xf numFmtId="3" fontId="17" fillId="2" borderId="0" xfId="23" applyNumberFormat="1" applyFont="1" applyFill="1" applyAlignment="1" applyProtection="1"/>
    <xf numFmtId="3" fontId="17" fillId="2" borderId="0" xfId="23" applyFont="1" applyFill="1" applyAlignment="1" applyProtection="1"/>
    <xf numFmtId="3" fontId="17" fillId="2" borderId="0" xfId="23" applyFont="1" applyFill="1" applyAlignment="1"/>
    <xf numFmtId="3" fontId="17" fillId="2" borderId="0" xfId="23" applyFont="1" applyFill="1"/>
    <xf numFmtId="3" fontId="17" fillId="2" borderId="0" xfId="23" applyFont="1" applyFill="1" applyAlignment="1" applyProtection="1">
      <alignment horizontal="left"/>
    </xf>
    <xf numFmtId="3" fontId="17" fillId="2" borderId="0" xfId="23" applyNumberFormat="1" applyFont="1" applyFill="1"/>
    <xf numFmtId="3" fontId="17" fillId="2" borderId="0" xfId="23" applyNumberFormat="1" applyFont="1" applyFill="1" applyAlignment="1"/>
    <xf numFmtId="3" fontId="17" fillId="2" borderId="0" xfId="23" quotePrefix="1" applyFont="1" applyFill="1" applyAlignment="1"/>
    <xf numFmtId="3" fontId="3" fillId="2" borderId="0" xfId="24" quotePrefix="1" applyFont="1" applyFill="1" applyAlignment="1">
      <alignment horizontal="right"/>
    </xf>
    <xf numFmtId="49" fontId="1" fillId="2" borderId="0" xfId="5" quotePrefix="1" applyFont="1" applyFill="1">
      <alignment horizontal="right"/>
    </xf>
    <xf numFmtId="3" fontId="3" fillId="2" borderId="0" xfId="24" applyFont="1" applyFill="1"/>
    <xf numFmtId="3" fontId="17" fillId="2" borderId="0" xfId="23" quotePrefix="1" applyNumberFormat="1" applyFont="1" applyFill="1" applyAlignment="1" applyProtection="1">
      <alignment horizontal="right"/>
    </xf>
    <xf numFmtId="3" fontId="17" fillId="2" borderId="0" xfId="23" applyNumberFormat="1" applyFont="1" applyFill="1" applyAlignment="1" applyProtection="1">
      <alignment horizontal="right"/>
    </xf>
    <xf numFmtId="3" fontId="3" fillId="2" borderId="0" xfId="24" applyFont="1" applyFill="1" applyAlignment="1">
      <alignment horizontal="right"/>
    </xf>
    <xf numFmtId="3" fontId="17" fillId="2" borderId="0" xfId="3" applyNumberFormat="1" applyFont="1" applyFill="1" applyAlignment="1">
      <alignment horizontal="right"/>
    </xf>
    <xf numFmtId="3" fontId="3" fillId="2" borderId="0" xfId="4" applyFont="1" applyFill="1"/>
    <xf numFmtId="3" fontId="17" fillId="2" borderId="0" xfId="3" applyNumberFormat="1" applyFont="1" applyFill="1" applyAlignment="1"/>
    <xf numFmtId="0" fontId="17" fillId="0" borderId="0" xfId="3" applyFont="1"/>
    <xf numFmtId="3" fontId="9" fillId="2" borderId="0" xfId="11" applyFont="1" applyFill="1"/>
    <xf numFmtId="3" fontId="35" fillId="2" borderId="0" xfId="0" applyNumberFormat="1" applyFont="1" applyFill="1"/>
    <xf numFmtId="0" fontId="36" fillId="2" borderId="0" xfId="0" applyFont="1" applyFill="1"/>
    <xf numFmtId="164" fontId="36" fillId="2" borderId="0" xfId="0" applyNumberFormat="1" applyFont="1" applyFill="1"/>
    <xf numFmtId="0" fontId="35" fillId="2" borderId="0" xfId="0" applyFont="1" applyFill="1"/>
    <xf numFmtId="0" fontId="9" fillId="2" borderId="0" xfId="0" applyFont="1" applyFill="1"/>
    <xf numFmtId="4" fontId="9" fillId="2" borderId="0" xfId="0" applyNumberFormat="1" applyFont="1" applyFill="1"/>
    <xf numFmtId="3" fontId="9" fillId="0" borderId="0" xfId="5" quotePrefix="1" applyNumberFormat="1" applyFont="1" applyAlignment="1">
      <alignment horizontal="left"/>
    </xf>
    <xf numFmtId="0" fontId="35" fillId="0" borderId="0" xfId="0" applyFont="1"/>
    <xf numFmtId="3" fontId="9" fillId="0" borderId="0" xfId="4" applyFont="1"/>
    <xf numFmtId="165" fontId="36" fillId="0" borderId="0" xfId="22" applyNumberFormat="1" applyFont="1"/>
    <xf numFmtId="168" fontId="9" fillId="0" borderId="0" xfId="21" applyNumberFormat="1" applyFont="1" applyFill="1" applyBorder="1"/>
    <xf numFmtId="0" fontId="9" fillId="0" borderId="0" xfId="20" applyFont="1"/>
    <xf numFmtId="3" fontId="17" fillId="2" borderId="0" xfId="23" applyFont="1" applyFill="1"/>
    <xf numFmtId="3" fontId="17" fillId="2" borderId="0" xfId="23" applyNumberFormat="1" applyFont="1" applyFill="1" applyAlignment="1" applyProtection="1"/>
    <xf numFmtId="3" fontId="3" fillId="2" borderId="0" xfId="4" applyFont="1" applyFill="1"/>
    <xf numFmtId="3" fontId="17" fillId="2" borderId="0" xfId="3" applyNumberFormat="1" applyFont="1" applyFill="1" applyAlignment="1"/>
    <xf numFmtId="0" fontId="17" fillId="2" borderId="0" xfId="3" applyFont="1" applyFill="1" applyAlignment="1"/>
    <xf numFmtId="0" fontId="5" fillId="2" borderId="1" xfId="9" applyFont="1" applyFill="1" applyAlignment="1">
      <alignment horizontal="center" wrapText="1"/>
    </xf>
    <xf numFmtId="0" fontId="5" fillId="2" borderId="3" xfId="9" applyFont="1" applyFill="1" applyBorder="1" applyAlignment="1">
      <alignment horizontal="center" wrapText="1"/>
    </xf>
    <xf numFmtId="3" fontId="3" fillId="2" borderId="0" xfId="11" applyFont="1" applyFill="1" applyBorder="1" applyAlignment="1">
      <alignment horizontal="left" wrapText="1"/>
    </xf>
    <xf numFmtId="0" fontId="5" fillId="2" borderId="2" xfId="9" applyFont="1" applyFill="1" applyBorder="1">
      <alignment horizontal="center" wrapText="1"/>
    </xf>
    <xf numFmtId="0" fontId="5" fillId="2" borderId="3" xfId="9" applyFont="1" applyFill="1" applyBorder="1">
      <alignment horizontal="center" wrapText="1"/>
    </xf>
    <xf numFmtId="3" fontId="3" fillId="2" borderId="0" xfId="11" quotePrefix="1" applyFont="1" applyFill="1"/>
    <xf numFmtId="0" fontId="3" fillId="2" borderId="0" xfId="18" applyFont="1" applyFill="1"/>
    <xf numFmtId="0" fontId="5" fillId="2" borderId="2" xfId="15" applyFont="1" applyFill="1" applyBorder="1" applyAlignment="1">
      <alignment horizontal="center"/>
    </xf>
    <xf numFmtId="0" fontId="5" fillId="2" borderId="1" xfId="15" applyFont="1" applyFill="1" applyBorder="1" applyAlignment="1">
      <alignment horizontal="center"/>
    </xf>
    <xf numFmtId="0" fontId="5" fillId="2" borderId="3" xfId="15" applyFont="1" applyFill="1" applyBorder="1" applyAlignment="1">
      <alignment horizontal="center"/>
    </xf>
    <xf numFmtId="3" fontId="16" fillId="3" borderId="0" xfId="11" applyFont="1" applyFill="1" applyAlignment="1">
      <alignment wrapText="1"/>
    </xf>
    <xf numFmtId="3" fontId="3" fillId="3" borderId="0" xfId="11" applyFont="1" applyFill="1" applyAlignment="1">
      <alignment wrapText="1"/>
    </xf>
  </cellXfs>
  <cellStyles count="25">
    <cellStyle name="Comma" xfId="1" builtinId="3"/>
    <cellStyle name="Comma 2" xfId="21"/>
    <cellStyle name="Comma_114146" xfId="10"/>
    <cellStyle name="Hyperlink" xfId="3" builtinId="8"/>
    <cellStyle name="Hyperlink 2" xfId="23"/>
    <cellStyle name="Normal" xfId="0" builtinId="0"/>
    <cellStyle name="Normal 2" xfId="18"/>
    <cellStyle name="Normal 3" xfId="20"/>
    <cellStyle name="Normal 4" xfId="24"/>
    <cellStyle name="Normal_114146" xfId="4"/>
    <cellStyle name="Normal_Copy of Quarterly Equipment Forecast" xfId="15"/>
    <cellStyle name="Normal_EQPSPLIT" xfId="13"/>
    <cellStyle name="Normal_MS_Stepper 1Q04_012004" xfId="19"/>
    <cellStyle name="Normal_TBL2-3" xfId="17"/>
    <cellStyle name="Normal_TBL2-4" xfId="16"/>
    <cellStyle name="Percent" xfId="2" builtinId="5"/>
    <cellStyle name="Percent 2" xfId="22"/>
    <cellStyle name="Percent_114146" xfId="12"/>
    <cellStyle name="Percent_Q208 Capex Forecast" xfId="14"/>
    <cellStyle name="Ref Numbers" xfId="5"/>
    <cellStyle name="Source Line" xfId="11"/>
    <cellStyle name="Style 1" xfId="8"/>
    <cellStyle name="Table Heading" xfId="6"/>
    <cellStyle name="Title Line" xfId="7"/>
    <cellStyle name="Top Row"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00" b="0" i="0" u="none" strike="noStrike" kern="1200" spc="0" baseline="0">
                <a:solidFill>
                  <a:schemeClr val="tx1"/>
                </a:solidFill>
                <a:latin typeface="Arial" panose="020B0604020202020204" pitchFamily="34" charset="0"/>
                <a:ea typeface="+mn-ea"/>
                <a:cs typeface="Arial" panose="020B0604020202020204" pitchFamily="34" charset="0"/>
              </a:defRPr>
            </a:pPr>
            <a:r>
              <a:rPr lang="en-US" sz="900"/>
              <a:t>Total Fab Capacity in MSI/Q</a:t>
            </a:r>
          </a:p>
        </c:rich>
      </c:tx>
      <c:overlay val="0"/>
      <c:spPr>
        <a:noFill/>
        <a:ln>
          <a:noFill/>
        </a:ln>
        <a:effectLst/>
      </c:spPr>
      <c:txPr>
        <a:bodyPr rot="0" spcFirstLastPara="1" vertOverflow="ellipsis" vert="horz" wrap="square" anchor="ctr" anchorCtr="1"/>
        <a:lstStyle/>
        <a:p>
          <a:pPr>
            <a:defRPr sz="900" b="0"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stacked"/>
        <c:varyColors val="0"/>
        <c:ser>
          <c:idx val="0"/>
          <c:order val="0"/>
          <c:tx>
            <c:v>Memory (MSI/Q)</c:v>
          </c:tx>
          <c:spPr>
            <a:solidFill>
              <a:schemeClr val="accent1"/>
            </a:solidFill>
            <a:ln>
              <a:noFill/>
            </a:ln>
            <a:effectLst/>
          </c:spPr>
          <c:invertIfNegative val="0"/>
          <c:cat>
            <c:numLit>
              <c:formatCode>General</c:formatCode>
              <c:ptCount val="7"/>
              <c:pt idx="0">
                <c:v>2020</c:v>
              </c:pt>
              <c:pt idx="1">
                <c:v>2021</c:v>
              </c:pt>
              <c:pt idx="2">
                <c:v>2022</c:v>
              </c:pt>
              <c:pt idx="3">
                <c:v>2023</c:v>
              </c:pt>
              <c:pt idx="4">
                <c:v>2024</c:v>
              </c:pt>
              <c:pt idx="5">
                <c:v>2025</c:v>
              </c:pt>
              <c:pt idx="6">
                <c:v>2026</c:v>
              </c:pt>
            </c:numLit>
          </c:cat>
          <c:val>
            <c:numLit>
              <c:formatCode>General</c:formatCode>
              <c:ptCount val="7"/>
              <c:pt idx="0">
                <c:v>968.46633333333341</c:v>
              </c:pt>
              <c:pt idx="1">
                <c:v>1047.4702</c:v>
              </c:pt>
              <c:pt idx="2">
                <c:v>1093.6947</c:v>
              </c:pt>
              <c:pt idx="3">
                <c:v>1172.1283000000001</c:v>
              </c:pt>
              <c:pt idx="4">
                <c:v>1219.3068999999998</c:v>
              </c:pt>
              <c:pt idx="5">
                <c:v>1301.0633999999998</c:v>
              </c:pt>
              <c:pt idx="6">
                <c:v>1381.2736</c:v>
              </c:pt>
            </c:numLit>
          </c:val>
          <c:extLst xmlns:c16r2="http://schemas.microsoft.com/office/drawing/2015/06/chart">
            <c:ext xmlns:c16="http://schemas.microsoft.com/office/drawing/2014/chart" uri="{C3380CC4-5D6E-409C-BE32-E72D297353CC}">
              <c16:uniqueId val="{00000000-EEC7-4077-A99D-77243B4ABCCF}"/>
            </c:ext>
          </c:extLst>
        </c:ser>
        <c:ser>
          <c:idx val="1"/>
          <c:order val="1"/>
          <c:tx>
            <c:v>IDM (MSI/Q)**</c:v>
          </c:tx>
          <c:spPr>
            <a:solidFill>
              <a:schemeClr val="accent2"/>
            </a:solidFill>
            <a:ln>
              <a:noFill/>
            </a:ln>
            <a:effectLst/>
          </c:spPr>
          <c:invertIfNegative val="0"/>
          <c:cat>
            <c:numLit>
              <c:formatCode>General</c:formatCode>
              <c:ptCount val="7"/>
              <c:pt idx="0">
                <c:v>2020</c:v>
              </c:pt>
              <c:pt idx="1">
                <c:v>2021</c:v>
              </c:pt>
              <c:pt idx="2">
                <c:v>2022</c:v>
              </c:pt>
              <c:pt idx="3">
                <c:v>2023</c:v>
              </c:pt>
              <c:pt idx="4">
                <c:v>2024</c:v>
              </c:pt>
              <c:pt idx="5">
                <c:v>2025</c:v>
              </c:pt>
              <c:pt idx="6">
                <c:v>2026</c:v>
              </c:pt>
            </c:numLit>
          </c:cat>
          <c:val>
            <c:numLit>
              <c:formatCode>General</c:formatCode>
              <c:ptCount val="7"/>
              <c:pt idx="0">
                <c:v>607.42180000000008</c:v>
              </c:pt>
              <c:pt idx="1">
                <c:v>664.57850000000008</c:v>
              </c:pt>
              <c:pt idx="2">
                <c:v>731.86450000000002</c:v>
              </c:pt>
              <c:pt idx="3">
                <c:v>790.10860000000002</c:v>
              </c:pt>
              <c:pt idx="4">
                <c:v>846.12220000000002</c:v>
              </c:pt>
              <c:pt idx="5">
                <c:v>919.71640000000002</c:v>
              </c:pt>
              <c:pt idx="6">
                <c:v>968.44880000000012</c:v>
              </c:pt>
            </c:numLit>
          </c:val>
          <c:extLst xmlns:c16r2="http://schemas.microsoft.com/office/drawing/2015/06/chart">
            <c:ext xmlns:c16="http://schemas.microsoft.com/office/drawing/2014/chart" uri="{C3380CC4-5D6E-409C-BE32-E72D297353CC}">
              <c16:uniqueId val="{00000001-EEC7-4077-A99D-77243B4ABCCF}"/>
            </c:ext>
          </c:extLst>
        </c:ser>
        <c:ser>
          <c:idx val="2"/>
          <c:order val="2"/>
          <c:tx>
            <c:v>Foundry (MSI/Q)</c:v>
          </c:tx>
          <c:spPr>
            <a:solidFill>
              <a:schemeClr val="accent3"/>
            </a:solidFill>
            <a:ln>
              <a:noFill/>
            </a:ln>
            <a:effectLst/>
          </c:spPr>
          <c:invertIfNegative val="0"/>
          <c:cat>
            <c:numLit>
              <c:formatCode>General</c:formatCode>
              <c:ptCount val="7"/>
              <c:pt idx="0">
                <c:v>2020</c:v>
              </c:pt>
              <c:pt idx="1">
                <c:v>2021</c:v>
              </c:pt>
              <c:pt idx="2">
                <c:v>2022</c:v>
              </c:pt>
              <c:pt idx="3">
                <c:v>2023</c:v>
              </c:pt>
              <c:pt idx="4">
                <c:v>2024</c:v>
              </c:pt>
              <c:pt idx="5">
                <c:v>2025</c:v>
              </c:pt>
              <c:pt idx="6">
                <c:v>2026</c:v>
              </c:pt>
            </c:numLit>
          </c:cat>
          <c:val>
            <c:numLit>
              <c:formatCode>General</c:formatCode>
              <c:ptCount val="7"/>
              <c:pt idx="0">
                <c:v>916.62175733333345</c:v>
              </c:pt>
              <c:pt idx="1">
                <c:v>990.57141333333334</c:v>
              </c:pt>
              <c:pt idx="2">
                <c:v>1125.65552</c:v>
              </c:pt>
              <c:pt idx="3">
                <c:v>1218.2150933333332</c:v>
              </c:pt>
              <c:pt idx="4">
                <c:v>1317.7542693333335</c:v>
              </c:pt>
              <c:pt idx="5">
                <c:v>1406.30116</c:v>
              </c:pt>
              <c:pt idx="6">
                <c:v>1491.4580266666667</c:v>
              </c:pt>
            </c:numLit>
          </c:val>
          <c:extLst xmlns:c16r2="http://schemas.microsoft.com/office/drawing/2015/06/chart">
            <c:ext xmlns:c16="http://schemas.microsoft.com/office/drawing/2014/chart" uri="{C3380CC4-5D6E-409C-BE32-E72D297353CC}">
              <c16:uniqueId val="{00000002-EEC7-4077-A99D-77243B4ABCCF}"/>
            </c:ext>
          </c:extLst>
        </c:ser>
        <c:ser>
          <c:idx val="3"/>
          <c:order val="3"/>
          <c:tx>
            <c:v>Fabs &lt;=150 mm (MSI/Q)</c:v>
          </c:tx>
          <c:spPr>
            <a:solidFill>
              <a:schemeClr val="accent4"/>
            </a:solidFill>
            <a:ln>
              <a:noFill/>
            </a:ln>
            <a:effectLst/>
          </c:spPr>
          <c:invertIfNegative val="0"/>
          <c:cat>
            <c:numLit>
              <c:formatCode>General</c:formatCode>
              <c:ptCount val="7"/>
              <c:pt idx="0">
                <c:v>2020</c:v>
              </c:pt>
              <c:pt idx="1">
                <c:v>2021</c:v>
              </c:pt>
              <c:pt idx="2">
                <c:v>2022</c:v>
              </c:pt>
              <c:pt idx="3">
                <c:v>2023</c:v>
              </c:pt>
              <c:pt idx="4">
                <c:v>2024</c:v>
              </c:pt>
              <c:pt idx="5">
                <c:v>2025</c:v>
              </c:pt>
              <c:pt idx="6">
                <c:v>2026</c:v>
              </c:pt>
            </c:numLit>
          </c:cat>
          <c:val>
            <c:numLit>
              <c:formatCode>General</c:formatCode>
              <c:ptCount val="7"/>
              <c:pt idx="0">
                <c:v>382.62597947601841</c:v>
              </c:pt>
              <c:pt idx="1">
                <c:v>385.10602033753327</c:v>
              </c:pt>
              <c:pt idx="2">
                <c:v>383.76162714763836</c:v>
              </c:pt>
              <c:pt idx="3">
                <c:v>380.51598921970162</c:v>
              </c:pt>
              <c:pt idx="4">
                <c:v>375.61598921970153</c:v>
              </c:pt>
              <c:pt idx="5">
                <c:v>374.4</c:v>
              </c:pt>
              <c:pt idx="6">
                <c:v>373.1</c:v>
              </c:pt>
            </c:numLit>
          </c:val>
          <c:extLst xmlns:c16r2="http://schemas.microsoft.com/office/drawing/2015/06/chart">
            <c:ext xmlns:c16="http://schemas.microsoft.com/office/drawing/2014/chart" uri="{C3380CC4-5D6E-409C-BE32-E72D297353CC}">
              <c16:uniqueId val="{00000003-EEC7-4077-A99D-77243B4ABCCF}"/>
            </c:ext>
          </c:extLst>
        </c:ser>
        <c:dLbls>
          <c:showLegendKey val="0"/>
          <c:showVal val="0"/>
          <c:showCatName val="0"/>
          <c:showSerName val="0"/>
          <c:showPercent val="0"/>
          <c:showBubbleSize val="0"/>
        </c:dLbls>
        <c:gapWidth val="150"/>
        <c:overlap val="100"/>
        <c:axId val="315130696"/>
        <c:axId val="315131088"/>
      </c:barChart>
      <c:catAx>
        <c:axId val="315130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315131088"/>
        <c:crosses val="autoZero"/>
        <c:auto val="1"/>
        <c:lblAlgn val="ctr"/>
        <c:lblOffset val="100"/>
        <c:noMultiLvlLbl val="0"/>
      </c:catAx>
      <c:valAx>
        <c:axId val="315131088"/>
        <c:scaling>
          <c:orientation val="minMax"/>
        </c:scaling>
        <c:delete val="0"/>
        <c:axPos val="l"/>
        <c:numFmt formatCode="#,##0" sourceLinked="0"/>
        <c:majorTickMark val="none"/>
        <c:minorTickMark val="none"/>
        <c:tickLblPos val="nextTo"/>
        <c:spPr>
          <a:noFill/>
          <a:ln>
            <a:solidFill>
              <a:srgbClr val="D9D9D9"/>
            </a:solidFill>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315130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noFill/>
    <a:ln w="9525" cap="flat" cmpd="sng" algn="ctr">
      <a:solidFill>
        <a:srgbClr val="D9D9D9"/>
      </a:solidFill>
      <a:round/>
    </a:ln>
    <a:effectLst/>
  </c:spPr>
  <c:txPr>
    <a:bodyPr/>
    <a:lstStyle/>
    <a:p>
      <a:pPr>
        <a:defRPr sz="900">
          <a:solidFill>
            <a:schemeClr val="tx1"/>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00" b="0" i="0" u="none" strike="noStrike" kern="1200" spc="0" baseline="0">
                <a:solidFill>
                  <a:schemeClr val="tx1"/>
                </a:solidFill>
                <a:latin typeface="Arial" panose="020B0604020202020204" pitchFamily="34" charset="0"/>
                <a:ea typeface="+mn-ea"/>
                <a:cs typeface="Arial" panose="020B0604020202020204" pitchFamily="34" charset="0"/>
              </a:defRPr>
            </a:pPr>
            <a:r>
              <a:rPr lang="en-US" sz="900">
                <a:latin typeface="Arial" panose="020B0604020202020204" pitchFamily="34" charset="0"/>
                <a:cs typeface="Arial" panose="020B0604020202020204" pitchFamily="34" charset="0"/>
              </a:rPr>
              <a:t>Memory Capacity by Various Categories in MSI/Q</a:t>
            </a:r>
          </a:p>
        </c:rich>
      </c:tx>
      <c:overlay val="0"/>
      <c:spPr>
        <a:noFill/>
        <a:ln>
          <a:noFill/>
        </a:ln>
        <a:effectLst/>
      </c:spPr>
      <c:txPr>
        <a:bodyPr rot="0" spcFirstLastPara="1" vertOverflow="ellipsis" vert="horz" wrap="square" anchor="ctr" anchorCtr="1"/>
        <a:lstStyle/>
        <a:p>
          <a:pPr>
            <a:defRPr sz="900" b="0"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stacked"/>
        <c:varyColors val="0"/>
        <c:ser>
          <c:idx val="0"/>
          <c:order val="0"/>
          <c:tx>
            <c:v>DRAM (MSI/Q)</c:v>
          </c:tx>
          <c:spPr>
            <a:solidFill>
              <a:schemeClr val="accent1"/>
            </a:solidFill>
            <a:ln>
              <a:noFill/>
            </a:ln>
            <a:effectLst/>
          </c:spPr>
          <c:invertIfNegative val="0"/>
          <c:cat>
            <c:numLit>
              <c:formatCode>General</c:formatCode>
              <c:ptCount val="7"/>
              <c:pt idx="0">
                <c:v>2020</c:v>
              </c:pt>
              <c:pt idx="1">
                <c:v>2021</c:v>
              </c:pt>
              <c:pt idx="2">
                <c:v>2022</c:v>
              </c:pt>
              <c:pt idx="3">
                <c:v>2023</c:v>
              </c:pt>
              <c:pt idx="4">
                <c:v>2024</c:v>
              </c:pt>
              <c:pt idx="5">
                <c:v>2025</c:v>
              </c:pt>
              <c:pt idx="6">
                <c:v>2026</c:v>
              </c:pt>
            </c:numLit>
          </c:cat>
          <c:val>
            <c:numLit>
              <c:formatCode>General</c:formatCode>
              <c:ptCount val="7"/>
              <c:pt idx="0">
                <c:v>414.86900000000003</c:v>
              </c:pt>
              <c:pt idx="1">
                <c:v>454.678</c:v>
              </c:pt>
              <c:pt idx="2">
                <c:v>485.93300000000005</c:v>
              </c:pt>
              <c:pt idx="3">
                <c:v>530.01900000000001</c:v>
              </c:pt>
              <c:pt idx="4">
                <c:v>565.88</c:v>
              </c:pt>
              <c:pt idx="5">
                <c:v>616.875</c:v>
              </c:pt>
              <c:pt idx="6">
                <c:v>667.87</c:v>
              </c:pt>
            </c:numLit>
          </c:val>
          <c:extLst xmlns:c16r2="http://schemas.microsoft.com/office/drawing/2015/06/chart">
            <c:ext xmlns:c16="http://schemas.microsoft.com/office/drawing/2014/chart" uri="{C3380CC4-5D6E-409C-BE32-E72D297353CC}">
              <c16:uniqueId val="{00000000-108A-4076-A0F3-BCD6E9142FD5}"/>
            </c:ext>
          </c:extLst>
        </c:ser>
        <c:ser>
          <c:idx val="1"/>
          <c:order val="1"/>
          <c:tx>
            <c:v>NAND (MSI/Q)</c:v>
          </c:tx>
          <c:spPr>
            <a:solidFill>
              <a:schemeClr val="accent2"/>
            </a:solidFill>
            <a:ln>
              <a:noFill/>
            </a:ln>
            <a:effectLst/>
          </c:spPr>
          <c:invertIfNegative val="0"/>
          <c:cat>
            <c:numLit>
              <c:formatCode>General</c:formatCode>
              <c:ptCount val="7"/>
              <c:pt idx="0">
                <c:v>2020</c:v>
              </c:pt>
              <c:pt idx="1">
                <c:v>2021</c:v>
              </c:pt>
              <c:pt idx="2">
                <c:v>2022</c:v>
              </c:pt>
              <c:pt idx="3">
                <c:v>2023</c:v>
              </c:pt>
              <c:pt idx="4">
                <c:v>2024</c:v>
              </c:pt>
              <c:pt idx="5">
                <c:v>2025</c:v>
              </c:pt>
              <c:pt idx="6">
                <c:v>2026</c:v>
              </c:pt>
            </c:numLit>
          </c:cat>
          <c:val>
            <c:numLit>
              <c:formatCode>General</c:formatCode>
              <c:ptCount val="7"/>
              <c:pt idx="0">
                <c:v>530.56733333333341</c:v>
              </c:pt>
              <c:pt idx="1">
                <c:v>569.76220000000001</c:v>
              </c:pt>
              <c:pt idx="2">
                <c:v>581.44169999999997</c:v>
              </c:pt>
              <c:pt idx="3">
                <c:v>612.49930000000006</c:v>
              </c:pt>
              <c:pt idx="4">
                <c:v>623.81690000000003</c:v>
              </c:pt>
              <c:pt idx="5">
                <c:v>654.57839999999999</c:v>
              </c:pt>
              <c:pt idx="6">
                <c:v>683.79360000000008</c:v>
              </c:pt>
            </c:numLit>
          </c:val>
          <c:extLst xmlns:c16r2="http://schemas.microsoft.com/office/drawing/2015/06/chart">
            <c:ext xmlns:c16="http://schemas.microsoft.com/office/drawing/2014/chart" uri="{C3380CC4-5D6E-409C-BE32-E72D297353CC}">
              <c16:uniqueId val="{00000001-108A-4076-A0F3-BCD6E9142FD5}"/>
            </c:ext>
          </c:extLst>
        </c:ser>
        <c:ser>
          <c:idx val="2"/>
          <c:order val="2"/>
          <c:tx>
            <c:v>Emerging Memory (MSI/Q)</c:v>
          </c:tx>
          <c:spPr>
            <a:solidFill>
              <a:schemeClr val="accent3"/>
            </a:solidFill>
            <a:ln>
              <a:noFill/>
            </a:ln>
            <a:effectLst/>
          </c:spPr>
          <c:invertIfNegative val="0"/>
          <c:cat>
            <c:numLit>
              <c:formatCode>General</c:formatCode>
              <c:ptCount val="7"/>
              <c:pt idx="0">
                <c:v>2020</c:v>
              </c:pt>
              <c:pt idx="1">
                <c:v>2021</c:v>
              </c:pt>
              <c:pt idx="2">
                <c:v>2022</c:v>
              </c:pt>
              <c:pt idx="3">
                <c:v>2023</c:v>
              </c:pt>
              <c:pt idx="4">
                <c:v>2024</c:v>
              </c:pt>
              <c:pt idx="5">
                <c:v>2025</c:v>
              </c:pt>
              <c:pt idx="6">
                <c:v>2026</c:v>
              </c:pt>
            </c:numLit>
          </c:cat>
          <c:val>
            <c:numLit>
              <c:formatCode>General</c:formatCode>
              <c:ptCount val="7"/>
              <c:pt idx="0">
                <c:v>23.03</c:v>
              </c:pt>
              <c:pt idx="1">
                <c:v>23.03</c:v>
              </c:pt>
              <c:pt idx="2">
                <c:v>26.32</c:v>
              </c:pt>
              <c:pt idx="3">
                <c:v>29.610000000000003</c:v>
              </c:pt>
              <c:pt idx="4">
                <c:v>29.610000000000003</c:v>
              </c:pt>
              <c:pt idx="5">
                <c:v>29.610000000000003</c:v>
              </c:pt>
              <c:pt idx="6">
                <c:v>29.610000000000003</c:v>
              </c:pt>
            </c:numLit>
          </c:val>
          <c:extLst xmlns:c16r2="http://schemas.microsoft.com/office/drawing/2015/06/chart">
            <c:ext xmlns:c16="http://schemas.microsoft.com/office/drawing/2014/chart" uri="{C3380CC4-5D6E-409C-BE32-E72D297353CC}">
              <c16:uniqueId val="{00000002-108A-4076-A0F3-BCD6E9142FD5}"/>
            </c:ext>
          </c:extLst>
        </c:ser>
        <c:dLbls>
          <c:showLegendKey val="0"/>
          <c:showVal val="0"/>
          <c:showCatName val="0"/>
          <c:showSerName val="0"/>
          <c:showPercent val="0"/>
          <c:showBubbleSize val="0"/>
        </c:dLbls>
        <c:gapWidth val="150"/>
        <c:overlap val="100"/>
        <c:axId val="358520544"/>
        <c:axId val="358520936"/>
      </c:barChart>
      <c:catAx>
        <c:axId val="358520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358520936"/>
        <c:crosses val="autoZero"/>
        <c:auto val="1"/>
        <c:lblAlgn val="ctr"/>
        <c:lblOffset val="100"/>
        <c:noMultiLvlLbl val="0"/>
      </c:catAx>
      <c:valAx>
        <c:axId val="358520936"/>
        <c:scaling>
          <c:orientation val="minMax"/>
        </c:scaling>
        <c:delete val="0"/>
        <c:axPos val="l"/>
        <c:numFmt formatCode="#,##0" sourceLinked="0"/>
        <c:majorTickMark val="none"/>
        <c:minorTickMark val="none"/>
        <c:tickLblPos val="nextTo"/>
        <c:spPr>
          <a:noFill/>
          <a:ln>
            <a:solidFill>
              <a:srgbClr val="D9D9D9"/>
            </a:solidFill>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3585205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sz="900">
          <a:solidFill>
            <a:schemeClr val="tx1"/>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00" b="0" i="0" u="none" strike="noStrike" kern="1200" spc="0" baseline="0">
                <a:solidFill>
                  <a:schemeClr val="tx1"/>
                </a:solidFill>
                <a:latin typeface="Arial" panose="020B0604020202020204" pitchFamily="34" charset="0"/>
                <a:ea typeface="+mn-ea"/>
                <a:cs typeface="Arial" panose="020B0604020202020204" pitchFamily="34" charset="0"/>
              </a:defRPr>
            </a:pPr>
            <a:r>
              <a:rPr lang="en-US" sz="900">
                <a:latin typeface="Arial" panose="020B0604020202020204" pitchFamily="34" charset="0"/>
                <a:cs typeface="Arial" panose="020B0604020202020204" pitchFamily="34" charset="0"/>
              </a:rPr>
              <a:t>China Wafer Fab Capacity by Device in MSI/Q</a:t>
            </a:r>
          </a:p>
        </c:rich>
      </c:tx>
      <c:overlay val="0"/>
      <c:spPr>
        <a:noFill/>
        <a:ln>
          <a:noFill/>
        </a:ln>
        <a:effectLst/>
      </c:spPr>
      <c:txPr>
        <a:bodyPr rot="0" spcFirstLastPara="1" vertOverflow="ellipsis" vert="horz" wrap="square" anchor="ctr" anchorCtr="1"/>
        <a:lstStyle/>
        <a:p>
          <a:pPr>
            <a:defRPr sz="900" b="0"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stacked"/>
        <c:varyColors val="0"/>
        <c:ser>
          <c:idx val="0"/>
          <c:order val="0"/>
          <c:tx>
            <c:v>Memory (MSI/Q)</c:v>
          </c:tx>
          <c:spPr>
            <a:solidFill>
              <a:schemeClr val="accent1"/>
            </a:solidFill>
            <a:ln>
              <a:noFill/>
            </a:ln>
            <a:effectLst/>
          </c:spPr>
          <c:invertIfNegative val="0"/>
          <c:cat>
            <c:numLit>
              <c:formatCode>General</c:formatCode>
              <c:ptCount val="7"/>
              <c:pt idx="0">
                <c:v>2020</c:v>
              </c:pt>
              <c:pt idx="1">
                <c:v>2021</c:v>
              </c:pt>
              <c:pt idx="2">
                <c:v>2022</c:v>
              </c:pt>
              <c:pt idx="3">
                <c:v>2023</c:v>
              </c:pt>
              <c:pt idx="4">
                <c:v>2024</c:v>
              </c:pt>
              <c:pt idx="5">
                <c:v>2025</c:v>
              </c:pt>
              <c:pt idx="6">
                <c:v>2026</c:v>
              </c:pt>
            </c:numLit>
          </c:cat>
          <c:val>
            <c:numLit>
              <c:formatCode>General</c:formatCode>
              <c:ptCount val="7"/>
              <c:pt idx="0">
                <c:v>174.69900000000001</c:v>
              </c:pt>
              <c:pt idx="1">
                <c:v>202.99299999999999</c:v>
              </c:pt>
              <c:pt idx="2">
                <c:v>222.733</c:v>
              </c:pt>
              <c:pt idx="3">
                <c:v>244.11800000000002</c:v>
              </c:pt>
              <c:pt idx="4">
                <c:v>262.21300000000002</c:v>
              </c:pt>
              <c:pt idx="5">
                <c:v>273.72800000000001</c:v>
              </c:pt>
              <c:pt idx="6">
                <c:v>291.82299999999998</c:v>
              </c:pt>
            </c:numLit>
          </c:val>
          <c:extLst xmlns:c16r2="http://schemas.microsoft.com/office/drawing/2015/06/chart">
            <c:ext xmlns:c16="http://schemas.microsoft.com/office/drawing/2014/chart" uri="{C3380CC4-5D6E-409C-BE32-E72D297353CC}">
              <c16:uniqueId val="{00000000-5BC2-444D-ADCB-92F70E0CBF25}"/>
            </c:ext>
          </c:extLst>
        </c:ser>
        <c:ser>
          <c:idx val="1"/>
          <c:order val="1"/>
          <c:tx>
            <c:v>IDM (MSI/Q)**</c:v>
          </c:tx>
          <c:spPr>
            <a:solidFill>
              <a:schemeClr val="accent2"/>
            </a:solidFill>
            <a:ln>
              <a:noFill/>
            </a:ln>
            <a:effectLst/>
          </c:spPr>
          <c:invertIfNegative val="0"/>
          <c:cat>
            <c:numLit>
              <c:formatCode>General</c:formatCode>
              <c:ptCount val="7"/>
              <c:pt idx="0">
                <c:v>2020</c:v>
              </c:pt>
              <c:pt idx="1">
                <c:v>2021</c:v>
              </c:pt>
              <c:pt idx="2">
                <c:v>2022</c:v>
              </c:pt>
              <c:pt idx="3">
                <c:v>2023</c:v>
              </c:pt>
              <c:pt idx="4">
                <c:v>2024</c:v>
              </c:pt>
              <c:pt idx="5">
                <c:v>2025</c:v>
              </c:pt>
              <c:pt idx="6">
                <c:v>2026</c:v>
              </c:pt>
            </c:numLit>
          </c:cat>
          <c:val>
            <c:numLit>
              <c:formatCode>General</c:formatCode>
              <c:ptCount val="7"/>
              <c:pt idx="0">
                <c:v>29.572200000000002</c:v>
              </c:pt>
              <c:pt idx="1">
                <c:v>42.794900000000005</c:v>
              </c:pt>
              <c:pt idx="2">
                <c:v>65.10690000000001</c:v>
              </c:pt>
              <c:pt idx="3">
                <c:v>84.860800000000012</c:v>
              </c:pt>
              <c:pt idx="4">
                <c:v>102.85400000000001</c:v>
              </c:pt>
              <c:pt idx="5">
                <c:v>112.2946</c:v>
              </c:pt>
              <c:pt idx="6">
                <c:v>119.5326</c:v>
              </c:pt>
            </c:numLit>
          </c:val>
          <c:extLst xmlns:c16r2="http://schemas.microsoft.com/office/drawing/2015/06/chart">
            <c:ext xmlns:c16="http://schemas.microsoft.com/office/drawing/2014/chart" uri="{C3380CC4-5D6E-409C-BE32-E72D297353CC}">
              <c16:uniqueId val="{00000001-5BC2-444D-ADCB-92F70E0CBF25}"/>
            </c:ext>
          </c:extLst>
        </c:ser>
        <c:ser>
          <c:idx val="2"/>
          <c:order val="2"/>
          <c:tx>
            <c:v>Foundry (MSI/Q)</c:v>
          </c:tx>
          <c:spPr>
            <a:solidFill>
              <a:schemeClr val="accent3"/>
            </a:solidFill>
            <a:ln>
              <a:noFill/>
            </a:ln>
            <a:effectLst/>
          </c:spPr>
          <c:invertIfNegative val="0"/>
          <c:cat>
            <c:numLit>
              <c:formatCode>General</c:formatCode>
              <c:ptCount val="7"/>
              <c:pt idx="0">
                <c:v>2020</c:v>
              </c:pt>
              <c:pt idx="1">
                <c:v>2021</c:v>
              </c:pt>
              <c:pt idx="2">
                <c:v>2022</c:v>
              </c:pt>
              <c:pt idx="3">
                <c:v>2023</c:v>
              </c:pt>
              <c:pt idx="4">
                <c:v>2024</c:v>
              </c:pt>
              <c:pt idx="5">
                <c:v>2025</c:v>
              </c:pt>
              <c:pt idx="6">
                <c:v>2026</c:v>
              </c:pt>
            </c:numLit>
          </c:cat>
          <c:val>
            <c:numLit>
              <c:formatCode>General</c:formatCode>
              <c:ptCount val="7"/>
              <c:pt idx="0">
                <c:v>159.90961066666665</c:v>
              </c:pt>
              <c:pt idx="1">
                <c:v>201.47570666666667</c:v>
              </c:pt>
              <c:pt idx="2">
                <c:v>254.88261333333332</c:v>
              </c:pt>
              <c:pt idx="3">
                <c:v>302.51701333333335</c:v>
              </c:pt>
              <c:pt idx="4">
                <c:v>336.24741333333338</c:v>
              </c:pt>
              <c:pt idx="5">
                <c:v>372.67061333333334</c:v>
              </c:pt>
              <c:pt idx="6">
                <c:v>402.10074666666674</c:v>
              </c:pt>
            </c:numLit>
          </c:val>
          <c:extLst xmlns:c16r2="http://schemas.microsoft.com/office/drawing/2015/06/chart">
            <c:ext xmlns:c16="http://schemas.microsoft.com/office/drawing/2014/chart" uri="{C3380CC4-5D6E-409C-BE32-E72D297353CC}">
              <c16:uniqueId val="{00000002-5BC2-444D-ADCB-92F70E0CBF25}"/>
            </c:ext>
          </c:extLst>
        </c:ser>
        <c:dLbls>
          <c:showLegendKey val="0"/>
          <c:showVal val="0"/>
          <c:showCatName val="0"/>
          <c:showSerName val="0"/>
          <c:showPercent val="0"/>
          <c:showBubbleSize val="0"/>
        </c:dLbls>
        <c:gapWidth val="150"/>
        <c:overlap val="100"/>
        <c:axId val="358517800"/>
        <c:axId val="358519760"/>
        <c:extLst xmlns:c16r2="http://schemas.microsoft.com/office/drawing/2015/06/chart"/>
      </c:barChart>
      <c:catAx>
        <c:axId val="358517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358519760"/>
        <c:crosses val="autoZero"/>
        <c:auto val="1"/>
        <c:lblAlgn val="ctr"/>
        <c:lblOffset val="100"/>
        <c:noMultiLvlLbl val="0"/>
      </c:catAx>
      <c:valAx>
        <c:axId val="358519760"/>
        <c:scaling>
          <c:orientation val="minMax"/>
        </c:scaling>
        <c:delete val="0"/>
        <c:axPos val="l"/>
        <c:numFmt formatCode="0" sourceLinked="0"/>
        <c:majorTickMark val="none"/>
        <c:minorTickMark val="none"/>
        <c:tickLblPos val="nextTo"/>
        <c:spPr>
          <a:noFill/>
          <a:ln>
            <a:solidFill>
              <a:srgbClr val="D9D9D9"/>
            </a:solidFill>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3585178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sz="900">
          <a:solidFill>
            <a:schemeClr val="tx1"/>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00" b="0" i="0" u="none" strike="noStrike" kern="1200" spc="0" baseline="0">
                <a:solidFill>
                  <a:schemeClr val="tx1"/>
                </a:solidFill>
                <a:latin typeface="Arial" panose="020B0604020202020204" pitchFamily="34" charset="0"/>
                <a:ea typeface="+mn-ea"/>
                <a:cs typeface="Arial" panose="020B0604020202020204" pitchFamily="34" charset="0"/>
              </a:defRPr>
            </a:pPr>
            <a:r>
              <a:rPr lang="en-US" sz="900"/>
              <a:t>China Foundry Wafer Fab Capacity by Wafer Size in MSI/Q</a:t>
            </a:r>
          </a:p>
        </c:rich>
      </c:tx>
      <c:layout>
        <c:manualLayout>
          <c:xMode val="edge"/>
          <c:yMode val="edge"/>
          <c:x val="0.21498925931837193"/>
          <c:y val="2.4593240921902543E-2"/>
        </c:manualLayout>
      </c:layout>
      <c:overlay val="0"/>
      <c:spPr>
        <a:noFill/>
        <a:ln>
          <a:noFill/>
        </a:ln>
        <a:effectLst/>
      </c:spPr>
      <c:txPr>
        <a:bodyPr rot="0" spcFirstLastPara="1" vertOverflow="ellipsis" vert="horz" wrap="square" anchor="ctr" anchorCtr="1"/>
        <a:lstStyle/>
        <a:p>
          <a:pPr>
            <a:defRPr sz="900" b="0"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stacked"/>
        <c:varyColors val="0"/>
        <c:ser>
          <c:idx val="0"/>
          <c:order val="0"/>
          <c:tx>
            <c:v>200 mm (MSI/Q)</c:v>
          </c:tx>
          <c:spPr>
            <a:solidFill>
              <a:schemeClr val="accent1"/>
            </a:solidFill>
            <a:ln>
              <a:noFill/>
            </a:ln>
            <a:effectLst/>
          </c:spPr>
          <c:invertIfNegative val="0"/>
          <c:cat>
            <c:numLit>
              <c:formatCode>General</c:formatCode>
              <c:ptCount val="7"/>
              <c:pt idx="0">
                <c:v>2020</c:v>
              </c:pt>
              <c:pt idx="1">
                <c:v>2021</c:v>
              </c:pt>
              <c:pt idx="2">
                <c:v>2022</c:v>
              </c:pt>
              <c:pt idx="3">
                <c:v>2023</c:v>
              </c:pt>
              <c:pt idx="4">
                <c:v>2024</c:v>
              </c:pt>
              <c:pt idx="5">
                <c:v>2025</c:v>
              </c:pt>
              <c:pt idx="6">
                <c:v>2026</c:v>
              </c:pt>
            </c:numLit>
          </c:cat>
          <c:val>
            <c:numLit>
              <c:formatCode>General</c:formatCode>
              <c:ptCount val="7"/>
              <c:pt idx="0">
                <c:v>81.901013333333324</c:v>
              </c:pt>
              <c:pt idx="1">
                <c:v>99.354346666666686</c:v>
              </c:pt>
              <c:pt idx="2">
                <c:v>117.89888000000001</c:v>
              </c:pt>
              <c:pt idx="3">
                <c:v>135.35808</c:v>
              </c:pt>
              <c:pt idx="4">
                <c:v>144.62741333333335</c:v>
              </c:pt>
              <c:pt idx="5">
                <c:v>155.29301333333336</c:v>
              </c:pt>
              <c:pt idx="6">
                <c:v>164.24554666666668</c:v>
              </c:pt>
            </c:numLit>
          </c:val>
          <c:extLst xmlns:c16r2="http://schemas.microsoft.com/office/drawing/2015/06/chart">
            <c:ext xmlns:c16="http://schemas.microsoft.com/office/drawing/2014/chart" uri="{C3380CC4-5D6E-409C-BE32-E72D297353CC}">
              <c16:uniqueId val="{00000000-DFD5-4D3C-9E5A-84AF695D434E}"/>
            </c:ext>
          </c:extLst>
        </c:ser>
        <c:ser>
          <c:idx val="1"/>
          <c:order val="1"/>
          <c:tx>
            <c:v>300 mm (MSI/Q)</c:v>
          </c:tx>
          <c:spPr>
            <a:solidFill>
              <a:schemeClr val="accent2"/>
            </a:solidFill>
            <a:ln>
              <a:noFill/>
            </a:ln>
            <a:effectLst/>
          </c:spPr>
          <c:invertIfNegative val="0"/>
          <c:cat>
            <c:numLit>
              <c:formatCode>General</c:formatCode>
              <c:ptCount val="7"/>
              <c:pt idx="0">
                <c:v>2020</c:v>
              </c:pt>
              <c:pt idx="1">
                <c:v>2021</c:v>
              </c:pt>
              <c:pt idx="2">
                <c:v>2022</c:v>
              </c:pt>
              <c:pt idx="3">
                <c:v>2023</c:v>
              </c:pt>
              <c:pt idx="4">
                <c:v>2024</c:v>
              </c:pt>
              <c:pt idx="5">
                <c:v>2025</c:v>
              </c:pt>
              <c:pt idx="6">
                <c:v>2026</c:v>
              </c:pt>
            </c:numLit>
          </c:cat>
          <c:val>
            <c:numLit>
              <c:formatCode>General</c:formatCode>
              <c:ptCount val="7"/>
              <c:pt idx="0">
                <c:v>78.008597333333327</c:v>
              </c:pt>
              <c:pt idx="1">
                <c:v>102.12136</c:v>
              </c:pt>
              <c:pt idx="2">
                <c:v>136.98373333333333</c:v>
              </c:pt>
              <c:pt idx="3">
                <c:v>167.15893333333332</c:v>
              </c:pt>
              <c:pt idx="4">
                <c:v>191.62</c:v>
              </c:pt>
              <c:pt idx="5">
                <c:v>217.3776</c:v>
              </c:pt>
              <c:pt idx="6">
                <c:v>237.85520000000002</c:v>
              </c:pt>
            </c:numLit>
          </c:val>
          <c:extLst xmlns:c16r2="http://schemas.microsoft.com/office/drawing/2015/06/chart">
            <c:ext xmlns:c16="http://schemas.microsoft.com/office/drawing/2014/chart" uri="{C3380CC4-5D6E-409C-BE32-E72D297353CC}">
              <c16:uniqueId val="{00000001-DFD5-4D3C-9E5A-84AF695D434E}"/>
            </c:ext>
          </c:extLst>
        </c:ser>
        <c:dLbls>
          <c:showLegendKey val="0"/>
          <c:showVal val="0"/>
          <c:showCatName val="0"/>
          <c:showSerName val="0"/>
          <c:showPercent val="0"/>
          <c:showBubbleSize val="0"/>
        </c:dLbls>
        <c:gapWidth val="150"/>
        <c:overlap val="100"/>
        <c:axId val="358518192"/>
        <c:axId val="358518584"/>
      </c:barChart>
      <c:catAx>
        <c:axId val="358518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358518584"/>
        <c:crosses val="autoZero"/>
        <c:auto val="1"/>
        <c:lblAlgn val="ctr"/>
        <c:lblOffset val="100"/>
        <c:noMultiLvlLbl val="0"/>
      </c:catAx>
      <c:valAx>
        <c:axId val="358518584"/>
        <c:scaling>
          <c:orientation val="minMax"/>
        </c:scaling>
        <c:delete val="0"/>
        <c:axPos val="l"/>
        <c:numFmt formatCode="0" sourceLinked="0"/>
        <c:majorTickMark val="none"/>
        <c:minorTickMark val="none"/>
        <c:tickLblPos val="nextTo"/>
        <c:spPr>
          <a:noFill/>
          <a:ln>
            <a:solidFill>
              <a:srgbClr val="D9D9D9"/>
            </a:solidFill>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358518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sz="900">
          <a:solidFill>
            <a:schemeClr val="tx1"/>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00" b="0" i="0" u="none" strike="noStrike" kern="1200" spc="0" baseline="0">
                <a:solidFill>
                  <a:schemeClr val="tx1"/>
                </a:solidFill>
                <a:latin typeface="Arial" panose="020B0604020202020204" pitchFamily="34" charset="0"/>
                <a:ea typeface="+mn-ea"/>
                <a:cs typeface="Arial" panose="020B0604020202020204" pitchFamily="34" charset="0"/>
              </a:defRPr>
            </a:pPr>
            <a:r>
              <a:rPr lang="en-US" sz="900">
                <a:latin typeface="Arial" panose="020B0604020202020204" pitchFamily="34" charset="0"/>
                <a:cs typeface="Arial" panose="020B0604020202020204" pitchFamily="34" charset="0"/>
              </a:rPr>
              <a:t>China Memory Fab Capacity in MSI/Q</a:t>
            </a:r>
          </a:p>
        </c:rich>
      </c:tx>
      <c:overlay val="0"/>
      <c:spPr>
        <a:noFill/>
        <a:ln>
          <a:noFill/>
        </a:ln>
        <a:effectLst/>
      </c:spPr>
      <c:txPr>
        <a:bodyPr rot="0" spcFirstLastPara="1" vertOverflow="ellipsis" vert="horz" wrap="square" anchor="ctr" anchorCtr="1"/>
        <a:lstStyle/>
        <a:p>
          <a:pPr>
            <a:defRPr sz="900" b="0"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stacked"/>
        <c:varyColors val="0"/>
        <c:ser>
          <c:idx val="0"/>
          <c:order val="0"/>
          <c:tx>
            <c:v>DRAM (MSI/Q)</c:v>
          </c:tx>
          <c:spPr>
            <a:solidFill>
              <a:schemeClr val="accent1"/>
            </a:solidFill>
            <a:ln>
              <a:noFill/>
            </a:ln>
            <a:effectLst/>
          </c:spPr>
          <c:invertIfNegative val="0"/>
          <c:cat>
            <c:numLit>
              <c:formatCode>General</c:formatCode>
              <c:ptCount val="7"/>
              <c:pt idx="0">
                <c:v>2020</c:v>
              </c:pt>
              <c:pt idx="1">
                <c:v>2021</c:v>
              </c:pt>
              <c:pt idx="2">
                <c:v>2022</c:v>
              </c:pt>
              <c:pt idx="3">
                <c:v>2023</c:v>
              </c:pt>
              <c:pt idx="4">
                <c:v>2024</c:v>
              </c:pt>
              <c:pt idx="5">
                <c:v>2025</c:v>
              </c:pt>
              <c:pt idx="6">
                <c:v>2026</c:v>
              </c:pt>
            </c:numLit>
          </c:cat>
          <c:val>
            <c:numLit>
              <c:formatCode>General</c:formatCode>
              <c:ptCount val="7"/>
              <c:pt idx="0">
                <c:v>66.129000000000005</c:v>
              </c:pt>
              <c:pt idx="1">
                <c:v>81.263000000000005</c:v>
              </c:pt>
              <c:pt idx="2">
                <c:v>87.843000000000004</c:v>
              </c:pt>
              <c:pt idx="3">
                <c:v>99.358000000000004</c:v>
              </c:pt>
              <c:pt idx="4">
                <c:v>105.938</c:v>
              </c:pt>
              <c:pt idx="5">
                <c:v>104.29300000000001</c:v>
              </c:pt>
              <c:pt idx="6">
                <c:v>109.22800000000001</c:v>
              </c:pt>
            </c:numLit>
          </c:val>
          <c:extLst xmlns:c16r2="http://schemas.microsoft.com/office/drawing/2015/06/chart">
            <c:ext xmlns:c16="http://schemas.microsoft.com/office/drawing/2014/chart" uri="{C3380CC4-5D6E-409C-BE32-E72D297353CC}">
              <c16:uniqueId val="{00000000-D8FC-463C-A70A-BB8C30FE2902}"/>
            </c:ext>
          </c:extLst>
        </c:ser>
        <c:ser>
          <c:idx val="1"/>
          <c:order val="1"/>
          <c:tx>
            <c:v>NAND (MSI/Q)</c:v>
          </c:tx>
          <c:spPr>
            <a:solidFill>
              <a:schemeClr val="accent2"/>
            </a:solidFill>
            <a:ln>
              <a:noFill/>
            </a:ln>
            <a:effectLst/>
          </c:spPr>
          <c:invertIfNegative val="0"/>
          <c:cat>
            <c:numLit>
              <c:formatCode>General</c:formatCode>
              <c:ptCount val="7"/>
              <c:pt idx="0">
                <c:v>2020</c:v>
              </c:pt>
              <c:pt idx="1">
                <c:v>2021</c:v>
              </c:pt>
              <c:pt idx="2">
                <c:v>2022</c:v>
              </c:pt>
              <c:pt idx="3">
                <c:v>2023</c:v>
              </c:pt>
              <c:pt idx="4">
                <c:v>2024</c:v>
              </c:pt>
              <c:pt idx="5">
                <c:v>2025</c:v>
              </c:pt>
              <c:pt idx="6">
                <c:v>2026</c:v>
              </c:pt>
            </c:numLit>
          </c:cat>
          <c:val>
            <c:numLit>
              <c:formatCode>General</c:formatCode>
              <c:ptCount val="7"/>
              <c:pt idx="0">
                <c:v>108.57000000000001</c:v>
              </c:pt>
              <c:pt idx="1">
                <c:v>121.73</c:v>
              </c:pt>
              <c:pt idx="2">
                <c:v>134.89000000000001</c:v>
              </c:pt>
              <c:pt idx="3">
                <c:v>144.76000000000002</c:v>
              </c:pt>
              <c:pt idx="4">
                <c:v>156.27500000000001</c:v>
              </c:pt>
              <c:pt idx="5">
                <c:v>169.435</c:v>
              </c:pt>
              <c:pt idx="6">
                <c:v>182.595</c:v>
              </c:pt>
            </c:numLit>
          </c:val>
          <c:extLst xmlns:c16r2="http://schemas.microsoft.com/office/drawing/2015/06/chart">
            <c:ext xmlns:c16="http://schemas.microsoft.com/office/drawing/2014/chart" uri="{C3380CC4-5D6E-409C-BE32-E72D297353CC}">
              <c16:uniqueId val="{00000001-D8FC-463C-A70A-BB8C30FE2902}"/>
            </c:ext>
          </c:extLst>
        </c:ser>
        <c:dLbls>
          <c:showLegendKey val="0"/>
          <c:showVal val="0"/>
          <c:showCatName val="0"/>
          <c:showSerName val="0"/>
          <c:showPercent val="0"/>
          <c:showBubbleSize val="0"/>
        </c:dLbls>
        <c:gapWidth val="150"/>
        <c:overlap val="100"/>
        <c:axId val="358435128"/>
        <c:axId val="358431600"/>
        <c:extLst xmlns:c16r2="http://schemas.microsoft.com/office/drawing/2015/06/chart"/>
      </c:barChart>
      <c:catAx>
        <c:axId val="358435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358431600"/>
        <c:crosses val="autoZero"/>
        <c:auto val="1"/>
        <c:lblAlgn val="ctr"/>
        <c:lblOffset val="100"/>
        <c:noMultiLvlLbl val="0"/>
      </c:catAx>
      <c:valAx>
        <c:axId val="358431600"/>
        <c:scaling>
          <c:orientation val="minMax"/>
        </c:scaling>
        <c:delete val="0"/>
        <c:axPos val="l"/>
        <c:numFmt formatCode="#,##0" sourceLinked="0"/>
        <c:majorTickMark val="none"/>
        <c:minorTickMark val="none"/>
        <c:tickLblPos val="nextTo"/>
        <c:spPr>
          <a:noFill/>
          <a:ln>
            <a:solidFill>
              <a:srgbClr val="D9D9D9"/>
            </a:solidFill>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3584351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sz="900">
          <a:solidFill>
            <a:schemeClr val="tx1"/>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Quarterly Wafer Fab Equipment Revenue Scenarios</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'Wafer Fab Equipment'!$B$18:$E$18</c:f>
              <c:strCache>
                <c:ptCount val="1"/>
                <c:pt idx="0">
                  <c:v>Base</c:v>
                </c:pt>
              </c:strCache>
            </c:strRef>
          </c:tx>
          <c:spPr>
            <a:solidFill>
              <a:schemeClr val="accent1"/>
            </a:solidFill>
            <a:ln>
              <a:noFill/>
            </a:ln>
            <a:effectLst/>
          </c:spPr>
          <c:invertIfNegative val="0"/>
          <c:cat>
            <c:strRef>
              <c:f>'Wafer Fab Equipment'!$A$20:$A$35</c:f>
              <c:strCache>
                <c:ptCount val="16"/>
                <c:pt idx="0">
                  <c:v>1Q20</c:v>
                </c:pt>
                <c:pt idx="1">
                  <c:v>2Q20</c:v>
                </c:pt>
                <c:pt idx="2">
                  <c:v>3Q20</c:v>
                </c:pt>
                <c:pt idx="3">
                  <c:v>4Q20</c:v>
                </c:pt>
                <c:pt idx="4">
                  <c:v>1Q21</c:v>
                </c:pt>
                <c:pt idx="5">
                  <c:v>2Q21</c:v>
                </c:pt>
                <c:pt idx="6">
                  <c:v>3Q21</c:v>
                </c:pt>
                <c:pt idx="7">
                  <c:v>4Q21</c:v>
                </c:pt>
                <c:pt idx="8">
                  <c:v>1Q22</c:v>
                </c:pt>
                <c:pt idx="9">
                  <c:v>2Q22</c:v>
                </c:pt>
                <c:pt idx="10">
                  <c:v>3Q22</c:v>
                </c:pt>
                <c:pt idx="11">
                  <c:v>4Q22</c:v>
                </c:pt>
                <c:pt idx="12">
                  <c:v>1Q23</c:v>
                </c:pt>
                <c:pt idx="13">
                  <c:v>2Q23</c:v>
                </c:pt>
                <c:pt idx="14">
                  <c:v>3Q23</c:v>
                </c:pt>
                <c:pt idx="15">
                  <c:v>4Q23</c:v>
                </c:pt>
              </c:strCache>
            </c:strRef>
          </c:cat>
          <c:val>
            <c:numRef>
              <c:f>'Wafer Fab Equipment'!$C$20:$C$35</c:f>
              <c:numCache>
                <c:formatCode>_(* #,##0.0_);_(* \(#,##0.0\);_(* "-"??_);_(@_)</c:formatCode>
                <c:ptCount val="16"/>
                <c:pt idx="0">
                  <c:v>14357.158704793848</c:v>
                </c:pt>
                <c:pt idx="1">
                  <c:v>15060.659481328747</c:v>
                </c:pt>
                <c:pt idx="2">
                  <c:v>17681.214231079946</c:v>
                </c:pt>
                <c:pt idx="3">
                  <c:v>17805.650730088499</c:v>
                </c:pt>
                <c:pt idx="4">
                  <c:v>21366.780876106197</c:v>
                </c:pt>
                <c:pt idx="5">
                  <c:v>22050.517864141595</c:v>
                </c:pt>
                <c:pt idx="6">
                  <c:v>24189.418096963331</c:v>
                </c:pt>
                <c:pt idx="7">
                  <c:v>24728.101570518775</c:v>
                </c:pt>
                <c:pt idx="8">
                  <c:v>23491.696491992836</c:v>
                </c:pt>
                <c:pt idx="9">
                  <c:v>26310.700071031977</c:v>
                </c:pt>
                <c:pt idx="10">
                  <c:v>28941.770078135178</c:v>
                </c:pt>
                <c:pt idx="11">
                  <c:v>31087.106091083453</c:v>
                </c:pt>
                <c:pt idx="12">
                  <c:v>28600.137603796778</c:v>
                </c:pt>
                <c:pt idx="13">
                  <c:v>25883.124531436086</c:v>
                </c:pt>
                <c:pt idx="14">
                  <c:v>23812.4745689212</c:v>
                </c:pt>
                <c:pt idx="15">
                  <c:v>21670.858913525371</c:v>
                </c:pt>
              </c:numCache>
            </c:numRef>
          </c:val>
          <c:extLst xmlns:c16r2="http://schemas.microsoft.com/office/drawing/2015/06/chart">
            <c:ext xmlns:c16="http://schemas.microsoft.com/office/drawing/2014/chart" uri="{C3380CC4-5D6E-409C-BE32-E72D297353CC}">
              <c16:uniqueId val="{00000000-9CE1-466C-80BB-29CE6616D1EA}"/>
            </c:ext>
          </c:extLst>
        </c:ser>
        <c:ser>
          <c:idx val="1"/>
          <c:order val="1"/>
          <c:tx>
            <c:strRef>
              <c:f>'Wafer Fab Equipment'!$F$18:$I$18</c:f>
              <c:strCache>
                <c:ptCount val="1"/>
                <c:pt idx="0">
                  <c:v>Alternative 1</c:v>
                </c:pt>
              </c:strCache>
            </c:strRef>
          </c:tx>
          <c:spPr>
            <a:solidFill>
              <a:schemeClr val="accent2"/>
            </a:solidFill>
            <a:ln>
              <a:noFill/>
            </a:ln>
            <a:effectLst/>
          </c:spPr>
          <c:invertIfNegative val="0"/>
          <c:cat>
            <c:strRef>
              <c:f>'Wafer Fab Equipment'!$A$20:$A$35</c:f>
              <c:strCache>
                <c:ptCount val="16"/>
                <c:pt idx="0">
                  <c:v>1Q20</c:v>
                </c:pt>
                <c:pt idx="1">
                  <c:v>2Q20</c:v>
                </c:pt>
                <c:pt idx="2">
                  <c:v>3Q20</c:v>
                </c:pt>
                <c:pt idx="3">
                  <c:v>4Q20</c:v>
                </c:pt>
                <c:pt idx="4">
                  <c:v>1Q21</c:v>
                </c:pt>
                <c:pt idx="5">
                  <c:v>2Q21</c:v>
                </c:pt>
                <c:pt idx="6">
                  <c:v>3Q21</c:v>
                </c:pt>
                <c:pt idx="7">
                  <c:v>4Q21</c:v>
                </c:pt>
                <c:pt idx="8">
                  <c:v>1Q22</c:v>
                </c:pt>
                <c:pt idx="9">
                  <c:v>2Q22</c:v>
                </c:pt>
                <c:pt idx="10">
                  <c:v>3Q22</c:v>
                </c:pt>
                <c:pt idx="11">
                  <c:v>4Q22</c:v>
                </c:pt>
                <c:pt idx="12">
                  <c:v>1Q23</c:v>
                </c:pt>
                <c:pt idx="13">
                  <c:v>2Q23</c:v>
                </c:pt>
                <c:pt idx="14">
                  <c:v>3Q23</c:v>
                </c:pt>
                <c:pt idx="15">
                  <c:v>4Q23</c:v>
                </c:pt>
              </c:strCache>
            </c:strRef>
          </c:cat>
          <c:val>
            <c:numRef>
              <c:f>'Wafer Fab Equipment'!$G$20:$G$35</c:f>
              <c:numCache>
                <c:formatCode>_(* #,##0.0_);_(* \(#,##0.0\);_(* "-"??_);_(@_)</c:formatCode>
                <c:ptCount val="16"/>
                <c:pt idx="9">
                  <c:v>26545.617035951902</c:v>
                </c:pt>
                <c:pt idx="10">
                  <c:v>29465.634909906614</c:v>
                </c:pt>
                <c:pt idx="11">
                  <c:v>31483.503288239983</c:v>
                </c:pt>
                <c:pt idx="12">
                  <c:v>31168.668255357581</c:v>
                </c:pt>
                <c:pt idx="13">
                  <c:v>29298.548160036124</c:v>
                </c:pt>
                <c:pt idx="14">
                  <c:v>28126.606233634677</c:v>
                </c:pt>
                <c:pt idx="15">
                  <c:v>25833.209080571763</c:v>
                </c:pt>
              </c:numCache>
            </c:numRef>
          </c:val>
          <c:extLst xmlns:c16r2="http://schemas.microsoft.com/office/drawing/2015/06/chart">
            <c:ext xmlns:c16="http://schemas.microsoft.com/office/drawing/2014/chart" uri="{C3380CC4-5D6E-409C-BE32-E72D297353CC}">
              <c16:uniqueId val="{00000002-9CE1-466C-80BB-29CE6616D1EA}"/>
            </c:ext>
          </c:extLst>
        </c:ser>
        <c:ser>
          <c:idx val="2"/>
          <c:order val="2"/>
          <c:tx>
            <c:strRef>
              <c:f>'Wafer Fab Equipment'!$J$18:$M$18</c:f>
              <c:strCache>
                <c:ptCount val="1"/>
                <c:pt idx="0">
                  <c:v>Alternative 2</c:v>
                </c:pt>
              </c:strCache>
            </c:strRef>
          </c:tx>
          <c:spPr>
            <a:solidFill>
              <a:schemeClr val="accent3"/>
            </a:solidFill>
            <a:ln>
              <a:noFill/>
            </a:ln>
            <a:effectLst/>
          </c:spPr>
          <c:invertIfNegative val="0"/>
          <c:cat>
            <c:strRef>
              <c:f>'Wafer Fab Equipment'!$A$20:$A$35</c:f>
              <c:strCache>
                <c:ptCount val="16"/>
                <c:pt idx="0">
                  <c:v>1Q20</c:v>
                </c:pt>
                <c:pt idx="1">
                  <c:v>2Q20</c:v>
                </c:pt>
                <c:pt idx="2">
                  <c:v>3Q20</c:v>
                </c:pt>
                <c:pt idx="3">
                  <c:v>4Q20</c:v>
                </c:pt>
                <c:pt idx="4">
                  <c:v>1Q21</c:v>
                </c:pt>
                <c:pt idx="5">
                  <c:v>2Q21</c:v>
                </c:pt>
                <c:pt idx="6">
                  <c:v>3Q21</c:v>
                </c:pt>
                <c:pt idx="7">
                  <c:v>4Q21</c:v>
                </c:pt>
                <c:pt idx="8">
                  <c:v>1Q22</c:v>
                </c:pt>
                <c:pt idx="9">
                  <c:v>2Q22</c:v>
                </c:pt>
                <c:pt idx="10">
                  <c:v>3Q22</c:v>
                </c:pt>
                <c:pt idx="11">
                  <c:v>4Q22</c:v>
                </c:pt>
                <c:pt idx="12">
                  <c:v>1Q23</c:v>
                </c:pt>
                <c:pt idx="13">
                  <c:v>2Q23</c:v>
                </c:pt>
                <c:pt idx="14">
                  <c:v>3Q23</c:v>
                </c:pt>
                <c:pt idx="15">
                  <c:v>4Q23</c:v>
                </c:pt>
              </c:strCache>
            </c:strRef>
          </c:cat>
          <c:val>
            <c:numRef>
              <c:f>'Wafer Fab Equipment'!$K$20:$K$35</c:f>
              <c:numCache>
                <c:formatCode>_(* #,##0.0_);_(* \(#,##0.0\);_(* "-"??_);_(@_)</c:formatCode>
                <c:ptCount val="16"/>
                <c:pt idx="9">
                  <c:v>25840.86614119212</c:v>
                </c:pt>
                <c:pt idx="10">
                  <c:v>26874.500786839806</c:v>
                </c:pt>
                <c:pt idx="11">
                  <c:v>27669.60728867137</c:v>
                </c:pt>
                <c:pt idx="12">
                  <c:v>28222.999434444799</c:v>
                </c:pt>
                <c:pt idx="13">
                  <c:v>28505.229428789247</c:v>
                </c:pt>
                <c:pt idx="14">
                  <c:v>26224.811074486108</c:v>
                </c:pt>
                <c:pt idx="15">
                  <c:v>23520.547538693379</c:v>
                </c:pt>
              </c:numCache>
            </c:numRef>
          </c:val>
          <c:extLst xmlns:c16r2="http://schemas.microsoft.com/office/drawing/2015/06/chart">
            <c:ext xmlns:c16="http://schemas.microsoft.com/office/drawing/2014/chart" uri="{C3380CC4-5D6E-409C-BE32-E72D297353CC}">
              <c16:uniqueId val="{00000003-9CE1-466C-80BB-29CE6616D1EA}"/>
            </c:ext>
          </c:extLst>
        </c:ser>
        <c:dLbls>
          <c:showLegendKey val="0"/>
          <c:showVal val="0"/>
          <c:showCatName val="0"/>
          <c:showSerName val="0"/>
          <c:showPercent val="0"/>
          <c:showBubbleSize val="0"/>
        </c:dLbls>
        <c:gapWidth val="75"/>
        <c:overlap val="-25"/>
        <c:axId val="358434344"/>
        <c:axId val="358431992"/>
      </c:barChart>
      <c:catAx>
        <c:axId val="358434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431992"/>
        <c:crosses val="autoZero"/>
        <c:auto val="1"/>
        <c:lblAlgn val="ctr"/>
        <c:lblOffset val="100"/>
        <c:noMultiLvlLbl val="0"/>
      </c:catAx>
      <c:valAx>
        <c:axId val="358431992"/>
        <c:scaling>
          <c:orientation val="minMax"/>
        </c:scaling>
        <c:delete val="0"/>
        <c:axPos val="l"/>
        <c:majorGridlines>
          <c:spPr>
            <a:ln w="9525" cap="flat" cmpd="sng" algn="ctr">
              <a:solidFill>
                <a:schemeClr val="tx1">
                  <a:lumMod val="15000"/>
                  <a:lumOff val="85000"/>
                </a:schemeClr>
              </a:solidFill>
              <a:round/>
            </a:ln>
            <a:effectLst/>
          </c:spPr>
        </c:majorGridlines>
        <c:numFmt formatCode="_(* #,##0.0_);_(* \(#,##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4343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https://www.gartner.com/en/about/ombuds/ombuds-guide" TargetMode="External"/><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absolute">
    <xdr:from>
      <xdr:col>0</xdr:col>
      <xdr:colOff>281940</xdr:colOff>
      <xdr:row>0</xdr:row>
      <xdr:rowOff>0</xdr:rowOff>
    </xdr:from>
    <xdr:to>
      <xdr:col>11</xdr:col>
      <xdr:colOff>2679192</xdr:colOff>
      <xdr:row>23</xdr:row>
      <xdr:rowOff>137160</xdr:rowOff>
    </xdr:to>
    <xdr:grpSp>
      <xdr:nvGrpSpPr>
        <xdr:cNvPr id="2" name="Frame">
          <a:extLst>
            <a:ext uri="{FF2B5EF4-FFF2-40B4-BE49-F238E27FC236}">
              <a16:creationId xmlns:a16="http://schemas.microsoft.com/office/drawing/2014/main" xmlns="" id="{16A1393D-8659-4253-97D9-4FA201DD6DB1}"/>
            </a:ext>
          </a:extLst>
        </xdr:cNvPr>
        <xdr:cNvGrpSpPr/>
      </xdr:nvGrpSpPr>
      <xdr:grpSpPr>
        <a:xfrm>
          <a:off x="281940" y="0"/>
          <a:ext cx="8226552" cy="3642360"/>
          <a:chOff x="281940" y="0"/>
          <a:chExt cx="8165592" cy="3642360"/>
        </a:xfrm>
      </xdr:grpSpPr>
      <xdr:sp macro="" textlink="">
        <xdr:nvSpPr>
          <xdr:cNvPr id="3" name="Top Line">
            <a:extLst>
              <a:ext uri="{FF2B5EF4-FFF2-40B4-BE49-F238E27FC236}">
                <a16:creationId xmlns:a16="http://schemas.microsoft.com/office/drawing/2014/main" xmlns="" id="{D1311EFF-76F7-4240-BA53-5FBF5EBE33CC}"/>
              </a:ext>
            </a:extLst>
          </xdr:cNvPr>
          <xdr:cNvSpPr>
            <a:spLocks noChangeShapeType="1"/>
          </xdr:cNvSpPr>
        </xdr:nvSpPr>
        <xdr:spPr bwMode="auto">
          <a:xfrm flipV="1">
            <a:off x="281940" y="3642360"/>
            <a:ext cx="8165592" cy="0"/>
          </a:xfrm>
          <a:prstGeom prst="line">
            <a:avLst/>
          </a:prstGeom>
          <a:noFill/>
          <a:ln w="19050">
            <a:solidFill>
              <a:srgbClr val="6F7878"/>
            </a:solidFill>
            <a:round/>
            <a:headEnd/>
            <a:tailEnd/>
          </a:ln>
        </xdr:spPr>
      </xdr:sp>
      <xdr:sp macro="" textlink="">
        <xdr:nvSpPr>
          <xdr:cNvPr id="4" name="Shape 8">
            <a:extLst>
              <a:ext uri="{FF2B5EF4-FFF2-40B4-BE49-F238E27FC236}">
                <a16:creationId xmlns:a16="http://schemas.microsoft.com/office/drawing/2014/main" xmlns="" id="{4A7F0BE2-0C4A-4961-8014-AAB46F39BD9A}"/>
              </a:ext>
            </a:extLst>
          </xdr:cNvPr>
          <xdr:cNvSpPr/>
        </xdr:nvSpPr>
        <xdr:spPr>
          <a:xfrm>
            <a:off x="5900247" y="144780"/>
            <a:ext cx="134793" cy="2524125"/>
          </a:xfrm>
          <a:prstGeom prst="rect">
            <a:avLst/>
          </a:prstGeom>
          <a:solidFill>
            <a:srgbClr val="009AD7"/>
          </a:solidFill>
          <a:ln>
            <a:noFill/>
          </a:ln>
        </xdr:spPr>
        <xdr:txBody>
          <a:bodyPr spcFirstLastPara="1" wrap="square" lIns="91425" tIns="45700" rIns="91425" bIns="45700" anchor="ctr" anchorCtr="0">
            <a:noAutofit/>
          </a:bodyPr>
          <a:lstStyle/>
          <a:p>
            <a:pPr marL="0" lvl="0" indent="0" algn="l" rtl="0">
              <a:lnSpc>
                <a:spcPct val="100000"/>
              </a:lnSpc>
              <a:spcBef>
                <a:spcPts val="0"/>
              </a:spcBef>
              <a:spcAft>
                <a:spcPts val="0"/>
              </a:spcAft>
              <a:buSzPts val="1800"/>
              <a:buFont typeface="Arial"/>
              <a:buNone/>
            </a:pPr>
            <a:endParaRPr sz="1800">
              <a:solidFill>
                <a:srgbClr val="000000"/>
              </a:solidFill>
            </a:endParaRPr>
          </a:p>
        </xdr:txBody>
      </xdr:sp>
      <xdr:sp macro="" textlink="">
        <xdr:nvSpPr>
          <xdr:cNvPr id="5" name="Shape 9">
            <a:extLst>
              <a:ext uri="{FF2B5EF4-FFF2-40B4-BE49-F238E27FC236}">
                <a16:creationId xmlns:a16="http://schemas.microsoft.com/office/drawing/2014/main" xmlns="" id="{C3AD9D6A-ED77-4CB7-B4C1-360EEF7E375E}"/>
              </a:ext>
            </a:extLst>
          </xdr:cNvPr>
          <xdr:cNvSpPr/>
        </xdr:nvSpPr>
        <xdr:spPr>
          <a:xfrm>
            <a:off x="281940" y="144780"/>
            <a:ext cx="134793" cy="2524125"/>
          </a:xfrm>
          <a:prstGeom prst="rect">
            <a:avLst/>
          </a:prstGeom>
          <a:solidFill>
            <a:srgbClr val="009AD7"/>
          </a:solidFill>
          <a:ln>
            <a:noFill/>
          </a:ln>
        </xdr:spPr>
        <xdr:txBody>
          <a:bodyPr spcFirstLastPara="1" wrap="square" lIns="91425" tIns="45700" rIns="91425" bIns="45700" anchor="ctr" anchorCtr="0">
            <a:noAutofit/>
          </a:bodyPr>
          <a:lstStyle/>
          <a:p>
            <a:pPr marL="0" lvl="0" indent="0" algn="l" rtl="0">
              <a:lnSpc>
                <a:spcPct val="100000"/>
              </a:lnSpc>
              <a:spcBef>
                <a:spcPts val="0"/>
              </a:spcBef>
              <a:spcAft>
                <a:spcPts val="0"/>
              </a:spcAft>
              <a:buSzPts val="1800"/>
              <a:buFont typeface="Arial"/>
              <a:buNone/>
            </a:pPr>
            <a:endParaRPr sz="1800">
              <a:solidFill>
                <a:srgbClr val="000000"/>
              </a:solidFill>
            </a:endParaRPr>
          </a:p>
        </xdr:txBody>
      </xdr:sp>
      <xdr:sp macro="" textlink="">
        <xdr:nvSpPr>
          <xdr:cNvPr id="6" name="Shape 10">
            <a:extLst>
              <a:ext uri="{FF2B5EF4-FFF2-40B4-BE49-F238E27FC236}">
                <a16:creationId xmlns:a16="http://schemas.microsoft.com/office/drawing/2014/main" xmlns="" id="{662F57F2-6F2C-42D9-A674-7D3CE64E8114}"/>
              </a:ext>
            </a:extLst>
          </xdr:cNvPr>
          <xdr:cNvSpPr/>
        </xdr:nvSpPr>
        <xdr:spPr>
          <a:xfrm>
            <a:off x="643890" y="0"/>
            <a:ext cx="5029200" cy="577215"/>
          </a:xfrm>
          <a:prstGeom prst="rect">
            <a:avLst/>
          </a:prstGeom>
          <a:noFill/>
          <a:ln>
            <a:noFill/>
          </a:ln>
        </xdr:spPr>
        <xdr:txBody>
          <a:bodyPr spcFirstLastPara="1" vertOverflow="clip" horzOverflow="clip" wrap="square" lIns="0" tIns="0" rIns="0" bIns="0" anchor="b" anchorCtr="0">
            <a:noAutofit/>
          </a:bodyPr>
          <a:lstStyle/>
          <a:p>
            <a:pPr marL="0" lvl="0" indent="0" algn="l" rtl="0">
              <a:spcBef>
                <a:spcPts val="0"/>
              </a:spcBef>
              <a:spcAft>
                <a:spcPts val="0"/>
              </a:spcAft>
              <a:buSzPts val="1600"/>
              <a:buFont typeface="Arial"/>
              <a:buNone/>
            </a:pPr>
            <a:r>
              <a:rPr lang="en-US" sz="1600" b="1">
                <a:latin typeface="Arial" panose="020B0604020202020204" pitchFamily="34" charset="0"/>
              </a:rPr>
              <a:t>Gartner Market Statistics</a:t>
            </a:r>
            <a:endParaRPr sz="1400" b="1">
              <a:latin typeface="Arial" panose="020B0604020202020204" pitchFamily="34" charset="0"/>
            </a:endParaRPr>
          </a:p>
        </xdr:txBody>
      </xdr:sp>
      <xdr:sp macro="" textlink="">
        <xdr:nvSpPr>
          <xdr:cNvPr id="7" name="Title">
            <a:extLst>
              <a:ext uri="{FF2B5EF4-FFF2-40B4-BE49-F238E27FC236}">
                <a16:creationId xmlns:a16="http://schemas.microsoft.com/office/drawing/2014/main" xmlns="" id="{E85DDCF2-0A57-4041-ADD6-6886217F2716}"/>
              </a:ext>
            </a:extLst>
          </xdr:cNvPr>
          <xdr:cNvSpPr/>
        </xdr:nvSpPr>
        <xdr:spPr>
          <a:xfrm>
            <a:off x="643890" y="681990"/>
            <a:ext cx="5029200" cy="1657350"/>
          </a:xfrm>
          <a:prstGeom prst="rect">
            <a:avLst/>
          </a:prstGeom>
          <a:noFill/>
          <a:ln>
            <a:noFill/>
          </a:ln>
        </xdr:spPr>
        <xdr:txBody>
          <a:bodyPr spcFirstLastPara="1" wrap="square" lIns="0" tIns="0" rIns="0" bIns="0" anchor="ctr" anchorCtr="0">
            <a:noAutofit/>
          </a:bodyPr>
          <a:lstStyle/>
          <a:p>
            <a:pPr marL="0" lvl="0" indent="0" algn="l" rtl="0">
              <a:spcBef>
                <a:spcPts val="0"/>
              </a:spcBef>
              <a:spcAft>
                <a:spcPts val="0"/>
              </a:spcAft>
              <a:buClr>
                <a:srgbClr val="002856"/>
              </a:buClr>
              <a:buSzPts val="2800"/>
              <a:buFont typeface="Arial Black"/>
              <a:buNone/>
            </a:pPr>
            <a:r>
              <a:rPr lang="en-IN" sz="2400" b="1" i="0" u="none" strike="noStrike">
                <a:solidFill>
                  <a:srgbClr val="000000"/>
                </a:solidFill>
                <a:effectLst/>
                <a:latin typeface="Arial" panose="020B0604020202020204" pitchFamily="34" charset="0"/>
              </a:rPr>
              <a:t>Forecast: Semiconductor Capital Spending, Wafer Fab Equipment and Capacity, Worldwide, 2Q22 Update</a:t>
            </a:r>
            <a:endParaRPr sz="2400" b="1">
              <a:latin typeface="Arial" panose="020B0604020202020204" pitchFamily="34" charset="0"/>
            </a:endParaRPr>
          </a:p>
        </xdr:txBody>
      </xdr:sp>
    </xdr:grpSp>
    <xdr:clientData/>
  </xdr:twoCellAnchor>
  <xdr:twoCellAnchor editAs="oneCell">
    <xdr:from>
      <xdr:col>0</xdr:col>
      <xdr:colOff>0</xdr:colOff>
      <xdr:row>19</xdr:row>
      <xdr:rowOff>6350</xdr:rowOff>
    </xdr:from>
    <xdr:to>
      <xdr:col>11</xdr:col>
      <xdr:colOff>2677160</xdr:colOff>
      <xdr:row>25</xdr:row>
      <xdr:rowOff>31750</xdr:rowOff>
    </xdr:to>
    <xdr:sp macro="" textlink="">
      <xdr:nvSpPr>
        <xdr:cNvPr id="8" name="Text Box 1">
          <a:extLst>
            <a:ext uri="{FF2B5EF4-FFF2-40B4-BE49-F238E27FC236}">
              <a16:creationId xmlns:a16="http://schemas.microsoft.com/office/drawing/2014/main" xmlns="" id="{D7B8C49C-A13D-46F6-B43E-518DC86D06FE}"/>
            </a:ext>
          </a:extLst>
        </xdr:cNvPr>
        <xdr:cNvSpPr txBox="1">
          <a:spLocks noChangeArrowheads="1"/>
        </xdr:cNvSpPr>
      </xdr:nvSpPr>
      <xdr:spPr bwMode="auto">
        <a:xfrm>
          <a:off x="0" y="2901950"/>
          <a:ext cx="8596948" cy="939800"/>
        </a:xfrm>
        <a:prstGeom prst="rect">
          <a:avLst/>
        </a:prstGeom>
        <a:noFill/>
        <a:ln w="9525">
          <a:noFill/>
          <a:miter lim="800000"/>
          <a:headEnd/>
          <a:tailEnd/>
        </a:ln>
      </xdr:spPr>
      <xdr:txBody>
        <a:bodyPr vertOverflow="clip" wrap="square" lIns="274320" tIns="22860" rIns="0" bIns="0" anchor="t" upright="1"/>
        <a:lstStyle/>
        <a:p>
          <a:pPr algn="l" rtl="0">
            <a:defRPr sz="1000"/>
          </a:pPr>
          <a:r>
            <a:rPr lang="en-US" sz="900" b="1" i="0" u="none" strike="noStrike" baseline="0">
              <a:solidFill>
                <a:schemeClr val="tx1">
                  <a:lumMod val="95000"/>
                  <a:lumOff val="5000"/>
                </a:schemeClr>
              </a:solidFill>
              <a:latin typeface="Arial" panose="020B0604020202020204" pitchFamily="34" charset="0"/>
              <a:cs typeface="Arial" panose="020B0604020202020204" pitchFamily="34" charset="0"/>
            </a:rPr>
            <a:t>Summary:</a:t>
          </a:r>
          <a:r>
            <a:rPr lang="en-US" sz="900" b="1" i="1" u="none" strike="noStrike" baseline="0">
              <a:solidFill>
                <a:schemeClr val="tx1">
                  <a:lumMod val="95000"/>
                  <a:lumOff val="5000"/>
                </a:schemeClr>
              </a:solidFill>
              <a:latin typeface="Arial" panose="020B0604020202020204" pitchFamily="34" charset="0"/>
              <a:cs typeface="Arial" panose="020B0604020202020204" pitchFamily="34" charset="0"/>
            </a:rPr>
            <a:t> </a:t>
          </a:r>
          <a:r>
            <a:rPr lang="en-US" sz="900" b="0" i="1" u="none" strike="noStrike">
              <a:effectLst/>
              <a:latin typeface="Arial" panose="020B0604020202020204" pitchFamily="34" charset="0"/>
              <a:ea typeface="+mn-ea"/>
              <a:cs typeface="Arial" panose="020B0604020202020204" pitchFamily="34" charset="0"/>
            </a:rPr>
            <a:t>Wafer Fab Equipment revenue will increase by 19% in 2022</a:t>
          </a:r>
          <a:r>
            <a:rPr lang="en-US" sz="900" b="0" i="1" u="none" strike="noStrike" baseline="0">
              <a:effectLst/>
              <a:latin typeface="Arial" panose="020B0604020202020204" pitchFamily="34" charset="0"/>
              <a:ea typeface="+mn-ea"/>
              <a:cs typeface="Arial" panose="020B0604020202020204" pitchFamily="34" charset="0"/>
            </a:rPr>
            <a:t> </a:t>
          </a:r>
          <a:r>
            <a:rPr lang="en-US" sz="900" b="0" i="1" u="none" strike="noStrike">
              <a:effectLst/>
              <a:latin typeface="Arial" panose="020B0604020202020204" pitchFamily="34" charset="0"/>
              <a:ea typeface="+mn-ea"/>
              <a:cs typeface="Arial" panose="020B0604020202020204" pitchFamily="34" charset="0"/>
            </a:rPr>
            <a:t>as IDMs and foundries continue to invest heavily in leading edge logic and memory suppliers increase new capacity. WFE revenue will decline 9% in 2023 and 4% 2024 as manufacturers pause to digest the new capacity. Growth will resume</a:t>
          </a:r>
          <a:r>
            <a:rPr lang="en-US" sz="900" b="0" i="1" u="none" strike="noStrike" baseline="0">
              <a:effectLst/>
              <a:latin typeface="Arial" panose="020B0604020202020204" pitchFamily="34" charset="0"/>
              <a:ea typeface="+mn-ea"/>
              <a:cs typeface="Arial" panose="020B0604020202020204" pitchFamily="34" charset="0"/>
            </a:rPr>
            <a:t> in 2025.</a:t>
          </a:r>
          <a:endParaRPr lang="en-US" sz="900" b="0" i="1" u="none" strike="noStrike">
            <a:effectLst/>
            <a:latin typeface="Arial" panose="020B0604020202020204" pitchFamily="34" charset="0"/>
            <a:ea typeface="+mn-ea"/>
            <a:cs typeface="Arial" panose="020B0604020202020204" pitchFamily="34" charset="0"/>
          </a:endParaRPr>
        </a:p>
        <a:p>
          <a:pPr algn="l" rtl="0">
            <a:defRPr sz="1000"/>
          </a:pPr>
          <a:endParaRPr lang="en-US" sz="900" b="0" i="1" u="none" strike="noStrike" baseline="0">
            <a:solidFill>
              <a:schemeClr val="tx1">
                <a:lumMod val="95000"/>
                <a:lumOff val="5000"/>
              </a:schemeClr>
            </a:solidFill>
            <a:latin typeface="Arial" panose="020B0604020202020204" pitchFamily="34" charset="0"/>
            <a:cs typeface="Arial" panose="020B0604020202020204" pitchFamily="34" charset="0"/>
          </a:endParaRPr>
        </a:p>
        <a:p>
          <a:pPr algn="l" rtl="0">
            <a:defRPr sz="1000"/>
          </a:pPr>
          <a:r>
            <a:rPr lang="en-US" sz="900" b="0" i="1" u="none" strike="noStrike" baseline="0">
              <a:solidFill>
                <a:schemeClr val="tx1">
                  <a:lumMod val="95000"/>
                  <a:lumOff val="5000"/>
                </a:schemeClr>
              </a:solidFill>
              <a:latin typeface="Arial" panose="020B0604020202020204" pitchFamily="34" charset="0"/>
              <a:cs typeface="Arial" panose="020B0604020202020204" pitchFamily="34" charset="0"/>
            </a:rPr>
            <a:t>By Bob Johnson, Gaurav Gupta and Samuel Wang</a:t>
          </a:r>
        </a:p>
      </xdr:txBody>
    </xdr:sp>
    <xdr:clientData/>
  </xdr:twoCellAnchor>
  <xdr:twoCellAnchor>
    <xdr:from>
      <xdr:col>0</xdr:col>
      <xdr:colOff>0</xdr:colOff>
      <xdr:row>69</xdr:row>
      <xdr:rowOff>0</xdr:rowOff>
    </xdr:from>
    <xdr:to>
      <xdr:col>12</xdr:col>
      <xdr:colOff>0</xdr:colOff>
      <xdr:row>79</xdr:row>
      <xdr:rowOff>18861</xdr:rowOff>
    </xdr:to>
    <xdr:grpSp>
      <xdr:nvGrpSpPr>
        <xdr:cNvPr id="9" name="Copyright">
          <a:extLst>
            <a:ext uri="{FF2B5EF4-FFF2-40B4-BE49-F238E27FC236}">
              <a16:creationId xmlns:a16="http://schemas.microsoft.com/office/drawing/2014/main" xmlns="" id="{B5B66833-869B-4F01-A00A-0E04CEF375D8}"/>
            </a:ext>
          </a:extLst>
        </xdr:cNvPr>
        <xdr:cNvGrpSpPr/>
      </xdr:nvGrpSpPr>
      <xdr:grpSpPr>
        <a:xfrm>
          <a:off x="0" y="10629900"/>
          <a:ext cx="8610600" cy="1542861"/>
          <a:chOff x="0" y="7896225"/>
          <a:chExt cx="8450580" cy="1542861"/>
        </a:xfrm>
      </xdr:grpSpPr>
      <xdr:sp macro="" textlink="">
        <xdr:nvSpPr>
          <xdr:cNvPr id="10" name="Bottom Line">
            <a:extLst>
              <a:ext uri="{FF2B5EF4-FFF2-40B4-BE49-F238E27FC236}">
                <a16:creationId xmlns:a16="http://schemas.microsoft.com/office/drawing/2014/main" xmlns="" id="{93D469A1-CD7A-4875-8317-DF70D5729F59}"/>
              </a:ext>
            </a:extLst>
          </xdr:cNvPr>
          <xdr:cNvSpPr>
            <a:spLocks noChangeShapeType="1"/>
          </xdr:cNvSpPr>
        </xdr:nvSpPr>
        <xdr:spPr bwMode="auto">
          <a:xfrm flipV="1">
            <a:off x="281940" y="7896225"/>
            <a:ext cx="8168640" cy="0"/>
          </a:xfrm>
          <a:prstGeom prst="line">
            <a:avLst/>
          </a:prstGeom>
          <a:noFill/>
          <a:ln w="19050">
            <a:solidFill>
              <a:srgbClr val="6F7878"/>
            </a:solidFill>
            <a:round/>
            <a:headEnd/>
            <a:tailEnd/>
          </a:ln>
        </xdr:spPr>
      </xdr:sp>
      <xdr:pic>
        <xdr:nvPicPr>
          <xdr:cNvPr id="11" name="Logo">
            <a:extLst>
              <a:ext uri="{FF2B5EF4-FFF2-40B4-BE49-F238E27FC236}">
                <a16:creationId xmlns:a16="http://schemas.microsoft.com/office/drawing/2014/main" xmlns="" id="{DE4B578C-72BC-4BE6-BFC9-1DFBF045921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xmlns="" r:embed="rId2"/>
              </a:ext>
            </a:extLst>
          </a:blip>
          <a:stretch>
            <a:fillRect/>
          </a:stretch>
        </xdr:blipFill>
        <xdr:spPr>
          <a:xfrm>
            <a:off x="7107555" y="9016370"/>
            <a:ext cx="1343025" cy="304800"/>
          </a:xfrm>
          <a:prstGeom prst="rect">
            <a:avLst/>
          </a:prstGeom>
        </xdr:spPr>
      </xdr:pic>
      <xdr:sp macro="" textlink="">
        <xdr:nvSpPr>
          <xdr:cNvPr id="12" name="Copyright">
            <a:hlinkClick xmlns:r="http://schemas.openxmlformats.org/officeDocument/2006/relationships" r:id="rId3"/>
            <a:extLst>
              <a:ext uri="{FF2B5EF4-FFF2-40B4-BE49-F238E27FC236}">
                <a16:creationId xmlns:a16="http://schemas.microsoft.com/office/drawing/2014/main" xmlns="" id="{1FBD5710-41F7-4357-8B15-681457984DFC}"/>
              </a:ext>
            </a:extLst>
          </xdr:cNvPr>
          <xdr:cNvSpPr txBox="1">
            <a:spLocks noChangeArrowheads="1"/>
          </xdr:cNvSpPr>
        </xdr:nvSpPr>
        <xdr:spPr bwMode="auto">
          <a:xfrm>
            <a:off x="0" y="8001000"/>
            <a:ext cx="6921500" cy="1438086"/>
          </a:xfrm>
          <a:prstGeom prst="rect">
            <a:avLst/>
          </a:prstGeom>
          <a:solidFill>
            <a:srgbClr val="FFFFFF"/>
          </a:solidFill>
          <a:ln w="9525">
            <a:noFill/>
            <a:miter lim="800000"/>
            <a:headEnd/>
            <a:tailEnd/>
          </a:ln>
        </xdr:spPr>
        <xdr:txBody>
          <a:bodyPr vertOverflow="clip" wrap="square" lIns="274320" tIns="22860" rIns="0" bIns="0" anchor="t" upright="1">
            <a:spAutoFit/>
          </a:bodyPr>
          <a:lstStyle/>
          <a:p>
            <a:pPr rtl="0" eaLnBrk="1" fontAlgn="auto" latinLnBrk="0" hangingPunct="1"/>
            <a:r>
              <a:rPr lang="en-US" sz="800" b="0">
                <a:effectLst/>
                <a:latin typeface="Arial" pitchFamily="34" charset="0"/>
                <a:ea typeface="+mn-ea"/>
                <a:cs typeface="Arial" pitchFamily="34" charset="0"/>
              </a:rPr>
              <a:t>© 2022 Gartner, Inc. and/or its affiliates. All rights reserved. Gartner is a registered trademark of Gartner, Inc. or its affiliates. This publication may not be reproduced or distributed in any form without Gartner’s prior written permission. The information contained in this publication has been obtained from sources believed to be reliable. Gartner disclaims all warranties as to the accuracy, completeness or adequacy of such information and shall have no liability for errors, omissions or inadequacies in such information. This publication consists of the opinions of Gartner’s research organization and should not be construed as statements of fact. The opinions expressed herein are subject to change without notice. Although Gartner research may include a discussion of related legal issues, Gartner does not provide legal advice or services and its research should not be construed or used as such. Gartner is a public company, and its shareholders may include firms and funds that have financial interests in entities covered in Gartner research. Gartner’s Board of Directors may include senior managers of these firms or funds. Gartner research is produced independently by its research organization without input or influence from these firms, funds or their managers. For further information on the independence and integrity of Gartner research, see “Guiding Principles on Independence and Objectivity” on its website, </a:t>
            </a:r>
            <a:r>
              <a:rPr lang="en-GB" sz="800" u="sng">
                <a:effectLst/>
                <a:latin typeface="Arial" panose="020B0604020202020204" pitchFamily="34" charset="0"/>
                <a:ea typeface="+mn-ea"/>
                <a:cs typeface="Arial" panose="020B0604020202020204" pitchFamily="34" charset="0"/>
                <a:hlinkClick xmlns:r="http://schemas.openxmlformats.org/officeDocument/2006/relationships" r:id=""/>
              </a:rPr>
              <a:t>https://www.gartner.com/en/about/ombuds/ombuds-guide</a:t>
            </a:r>
            <a:endParaRPr lang="en-US" sz="800">
              <a:effectLst/>
              <a:latin typeface="Arial" panose="020B0604020202020204" pitchFamily="34" charset="0"/>
              <a:ea typeface="+mn-ea"/>
              <a:cs typeface="Arial" panose="020B0604020202020204" pitchFamily="34" charset="0"/>
            </a:endParaRPr>
          </a:p>
          <a:p>
            <a:pPr marL="0" marR="0" indent="0" algn="l" defTabSz="914400" rtl="0" eaLnBrk="1" fontAlgn="auto" latinLnBrk="0" hangingPunct="1">
              <a:lnSpc>
                <a:spcPct val="100000"/>
              </a:lnSpc>
              <a:spcBef>
                <a:spcPts val="0"/>
              </a:spcBef>
              <a:spcAft>
                <a:spcPts val="0"/>
              </a:spcAft>
              <a:buClrTx/>
              <a:buSzTx/>
              <a:buFontTx/>
              <a:buNone/>
              <a:tabLst/>
              <a:defRPr sz="1000"/>
            </a:pPr>
            <a:endParaRPr lang="en-US" sz="800">
              <a:latin typeface="Arial" pitchFamily="34" charset="0"/>
              <a:ea typeface="+mn-ea"/>
              <a:cs typeface="Arial" pitchFamily="34"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174625</xdr:colOff>
      <xdr:row>36</xdr:row>
      <xdr:rowOff>95251</xdr:rowOff>
    </xdr:from>
    <xdr:to>
      <xdr:col>9</xdr:col>
      <xdr:colOff>693209</xdr:colOff>
      <xdr:row>61</xdr:row>
      <xdr:rowOff>52918</xdr:rowOff>
    </xdr:to>
    <xdr:graphicFrame macro="">
      <xdr:nvGraphicFramePr>
        <xdr:cNvPr id="8" name="Chart 7">
          <a:extLst>
            <a:ext uri="{FF2B5EF4-FFF2-40B4-BE49-F238E27FC236}">
              <a16:creationId xmlns:a16="http://schemas.microsoft.com/office/drawing/2014/main" xmlns="" id="{EA0ED176-BF8E-4532-9CDD-C0A65579EE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116416</xdr:colOff>
      <xdr:row>66</xdr:row>
      <xdr:rowOff>58209</xdr:rowOff>
    </xdr:from>
    <xdr:to>
      <xdr:col>9</xdr:col>
      <xdr:colOff>711708</xdr:colOff>
      <xdr:row>91</xdr:row>
      <xdr:rowOff>21167</xdr:rowOff>
    </xdr:to>
    <xdr:graphicFrame macro="">
      <xdr:nvGraphicFramePr>
        <xdr:cNvPr id="9" name="Chart 8">
          <a:extLst>
            <a:ext uri="{FF2B5EF4-FFF2-40B4-BE49-F238E27FC236}">
              <a16:creationId xmlns:a16="http://schemas.microsoft.com/office/drawing/2014/main" xmlns="" id="{FDD9DE44-FEFB-4AE6-9F38-8DA93986FE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89958</xdr:colOff>
      <xdr:row>112</xdr:row>
      <xdr:rowOff>111125</xdr:rowOff>
    </xdr:from>
    <xdr:to>
      <xdr:col>9</xdr:col>
      <xdr:colOff>685589</xdr:colOff>
      <xdr:row>134</xdr:row>
      <xdr:rowOff>84667</xdr:rowOff>
    </xdr:to>
    <xdr:graphicFrame macro="">
      <xdr:nvGraphicFramePr>
        <xdr:cNvPr id="10" name="Chart 9">
          <a:extLst>
            <a:ext uri="{FF2B5EF4-FFF2-40B4-BE49-F238E27FC236}">
              <a16:creationId xmlns:a16="http://schemas.microsoft.com/office/drawing/2014/main" xmlns="" id="{C0ED19EB-9B0A-4B33-A165-BD728BB0A6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105832</xdr:colOff>
      <xdr:row>139</xdr:row>
      <xdr:rowOff>105832</xdr:rowOff>
    </xdr:from>
    <xdr:to>
      <xdr:col>9</xdr:col>
      <xdr:colOff>695536</xdr:colOff>
      <xdr:row>161</xdr:row>
      <xdr:rowOff>132291</xdr:rowOff>
    </xdr:to>
    <xdr:graphicFrame macro="">
      <xdr:nvGraphicFramePr>
        <xdr:cNvPr id="11" name="Chart 10">
          <a:extLst>
            <a:ext uri="{FF2B5EF4-FFF2-40B4-BE49-F238E27FC236}">
              <a16:creationId xmlns:a16="http://schemas.microsoft.com/office/drawing/2014/main" xmlns="" id="{99226190-D864-4078-83FE-8A57286849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116414</xdr:colOff>
      <xdr:row>166</xdr:row>
      <xdr:rowOff>95250</xdr:rowOff>
    </xdr:from>
    <xdr:to>
      <xdr:col>9</xdr:col>
      <xdr:colOff>706372</xdr:colOff>
      <xdr:row>188</xdr:row>
      <xdr:rowOff>63500</xdr:rowOff>
    </xdr:to>
    <xdr:graphicFrame macro="">
      <xdr:nvGraphicFramePr>
        <xdr:cNvPr id="13" name="Chart 12">
          <a:extLst>
            <a:ext uri="{FF2B5EF4-FFF2-40B4-BE49-F238E27FC236}">
              <a16:creationId xmlns:a16="http://schemas.microsoft.com/office/drawing/2014/main" xmlns="" id="{B490D1EB-1AD3-45FD-AB01-11CB40E077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224364</xdr:colOff>
      <xdr:row>41</xdr:row>
      <xdr:rowOff>83606</xdr:rowOff>
    </xdr:from>
    <xdr:to>
      <xdr:col>6</xdr:col>
      <xdr:colOff>481013</xdr:colOff>
      <xdr:row>67</xdr:row>
      <xdr:rowOff>89959</xdr:rowOff>
    </xdr:to>
    <xdr:graphicFrame macro="">
      <xdr:nvGraphicFramePr>
        <xdr:cNvPr id="2" name="Chart 1">
          <a:extLst>
            <a:ext uri="{FF2B5EF4-FFF2-40B4-BE49-F238E27FC236}">
              <a16:creationId xmlns:a16="http://schemas.microsoft.com/office/drawing/2014/main" xmlns="" id="{CAB4E523-2095-4C0C-9603-CDC278BE3C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746760</xdr:colOff>
      <xdr:row>7</xdr:row>
      <xdr:rowOff>76200</xdr:rowOff>
    </xdr:from>
    <xdr:to>
      <xdr:col>0</xdr:col>
      <xdr:colOff>804750</xdr:colOff>
      <xdr:row>8</xdr:row>
      <xdr:rowOff>101713</xdr:rowOff>
    </xdr:to>
    <xdr:sp macro="" textlink="">
      <xdr:nvSpPr>
        <xdr:cNvPr id="2" name="Text Box 1">
          <a:extLst>
            <a:ext uri="{FF2B5EF4-FFF2-40B4-BE49-F238E27FC236}">
              <a16:creationId xmlns:a16="http://schemas.microsoft.com/office/drawing/2014/main" xmlns="" id="{C91D9731-FC44-4D8D-A129-1F806B8B3E00}"/>
            </a:ext>
          </a:extLst>
        </xdr:cNvPr>
        <xdr:cNvSpPr txBox="1">
          <a:spLocks noChangeArrowheads="1"/>
        </xdr:cNvSpPr>
      </xdr:nvSpPr>
      <xdr:spPr bwMode="auto">
        <a:xfrm>
          <a:off x="746760" y="1733550"/>
          <a:ext cx="77040" cy="184580"/>
        </a:xfrm>
        <a:prstGeom prst="rect">
          <a:avLst/>
        </a:prstGeom>
        <a:noFill/>
        <a:ln w="9525">
          <a:noFill/>
          <a:miter lim="800000"/>
          <a:headEnd/>
          <a:tailEnd/>
        </a:ln>
      </xdr:spPr>
    </xdr:sp>
    <xdr:clientData/>
  </xdr:twoCellAnchor>
  <xdr:twoCellAnchor editAs="oneCell">
    <xdr:from>
      <xdr:col>0</xdr:col>
      <xdr:colOff>1089660</xdr:colOff>
      <xdr:row>7</xdr:row>
      <xdr:rowOff>144780</xdr:rowOff>
    </xdr:from>
    <xdr:to>
      <xdr:col>0</xdr:col>
      <xdr:colOff>1166700</xdr:colOff>
      <xdr:row>9</xdr:row>
      <xdr:rowOff>13130</xdr:rowOff>
    </xdr:to>
    <xdr:sp macro="" textlink="">
      <xdr:nvSpPr>
        <xdr:cNvPr id="3" name="Text Box 2">
          <a:extLst>
            <a:ext uri="{FF2B5EF4-FFF2-40B4-BE49-F238E27FC236}">
              <a16:creationId xmlns:a16="http://schemas.microsoft.com/office/drawing/2014/main" xmlns="" id="{A0E8FD99-E329-4648-8C78-54E0AC723D6D}"/>
            </a:ext>
          </a:extLst>
        </xdr:cNvPr>
        <xdr:cNvSpPr txBox="1">
          <a:spLocks noChangeArrowheads="1"/>
        </xdr:cNvSpPr>
      </xdr:nvSpPr>
      <xdr:spPr bwMode="auto">
        <a:xfrm>
          <a:off x="1089660" y="1802130"/>
          <a:ext cx="77040" cy="176960"/>
        </a:xfrm>
        <a:prstGeom prst="rect">
          <a:avLst/>
        </a:prstGeom>
        <a:noFill/>
        <a:ln w="9525">
          <a:noFill/>
          <a:miter lim="800000"/>
          <a:headEnd/>
          <a:tailEnd/>
        </a:ln>
      </xdr:spPr>
    </xdr:sp>
    <xdr:clientData/>
  </xdr:twoCellAnchor>
  <xdr:twoCellAnchor editAs="oneCell">
    <xdr:from>
      <xdr:col>0</xdr:col>
      <xdr:colOff>1211580</xdr:colOff>
      <xdr:row>8</xdr:row>
      <xdr:rowOff>114300</xdr:rowOff>
    </xdr:from>
    <xdr:to>
      <xdr:col>0</xdr:col>
      <xdr:colOff>1286093</xdr:colOff>
      <xdr:row>9</xdr:row>
      <xdr:rowOff>147102</xdr:rowOff>
    </xdr:to>
    <xdr:sp macro="" textlink="">
      <xdr:nvSpPr>
        <xdr:cNvPr id="4" name="Text Box 3">
          <a:extLst>
            <a:ext uri="{FF2B5EF4-FFF2-40B4-BE49-F238E27FC236}">
              <a16:creationId xmlns:a16="http://schemas.microsoft.com/office/drawing/2014/main" xmlns="" id="{E81C88DE-79A6-425B-98B4-49F8686DD71C}"/>
            </a:ext>
          </a:extLst>
        </xdr:cNvPr>
        <xdr:cNvSpPr txBox="1">
          <a:spLocks noChangeArrowheads="1"/>
        </xdr:cNvSpPr>
      </xdr:nvSpPr>
      <xdr:spPr bwMode="auto">
        <a:xfrm>
          <a:off x="1211580" y="1962150"/>
          <a:ext cx="74513" cy="174407"/>
        </a:xfrm>
        <a:prstGeom prst="rect">
          <a:avLst/>
        </a:prstGeom>
        <a:noFill/>
        <a:ln w="9525">
          <a:noFill/>
          <a:miter lim="800000"/>
          <a:headEnd/>
          <a:tailEnd/>
        </a:ln>
      </xdr:spPr>
    </xdr:sp>
    <xdr:clientData/>
  </xdr:twoCellAnchor>
  <xdr:twoCellAnchor editAs="oneCell">
    <xdr:from>
      <xdr:col>0</xdr:col>
      <xdr:colOff>1356360</xdr:colOff>
      <xdr:row>11</xdr:row>
      <xdr:rowOff>0</xdr:rowOff>
    </xdr:from>
    <xdr:to>
      <xdr:col>0</xdr:col>
      <xdr:colOff>1433400</xdr:colOff>
      <xdr:row>12</xdr:row>
      <xdr:rowOff>35037</xdr:rowOff>
    </xdr:to>
    <xdr:sp macro="" textlink="">
      <xdr:nvSpPr>
        <xdr:cNvPr id="5" name="Text Box 4">
          <a:extLst>
            <a:ext uri="{FF2B5EF4-FFF2-40B4-BE49-F238E27FC236}">
              <a16:creationId xmlns:a16="http://schemas.microsoft.com/office/drawing/2014/main" xmlns="" id="{3B737BAC-5284-4E74-84C3-7307F1C1A8CA}"/>
            </a:ext>
          </a:extLst>
        </xdr:cNvPr>
        <xdr:cNvSpPr txBox="1">
          <a:spLocks noChangeArrowheads="1"/>
        </xdr:cNvSpPr>
      </xdr:nvSpPr>
      <xdr:spPr bwMode="auto">
        <a:xfrm>
          <a:off x="1356360" y="2990850"/>
          <a:ext cx="77040" cy="184580"/>
        </a:xfrm>
        <a:prstGeom prst="rect">
          <a:avLst/>
        </a:prstGeom>
        <a:noFill/>
        <a:ln w="9525">
          <a:noFill/>
          <a:miter lim="800000"/>
          <a:headEnd/>
          <a:tailEnd/>
        </a:ln>
      </xdr:spPr>
    </xdr:sp>
    <xdr:clientData/>
  </xdr:twoCellAnchor>
  <xdr:twoCellAnchor editAs="oneCell">
    <xdr:from>
      <xdr:col>0</xdr:col>
      <xdr:colOff>1059180</xdr:colOff>
      <xdr:row>11</xdr:row>
      <xdr:rowOff>45720</xdr:rowOff>
    </xdr:from>
    <xdr:to>
      <xdr:col>0</xdr:col>
      <xdr:colOff>1133693</xdr:colOff>
      <xdr:row>12</xdr:row>
      <xdr:rowOff>78210</xdr:rowOff>
    </xdr:to>
    <xdr:sp macro="" textlink="">
      <xdr:nvSpPr>
        <xdr:cNvPr id="6" name="Text Box 5">
          <a:extLst>
            <a:ext uri="{FF2B5EF4-FFF2-40B4-BE49-F238E27FC236}">
              <a16:creationId xmlns:a16="http://schemas.microsoft.com/office/drawing/2014/main" xmlns="" id="{7F7D4C41-034C-40F4-BB53-D2AA31133E70}"/>
            </a:ext>
          </a:extLst>
        </xdr:cNvPr>
        <xdr:cNvSpPr txBox="1">
          <a:spLocks noChangeArrowheads="1"/>
        </xdr:cNvSpPr>
      </xdr:nvSpPr>
      <xdr:spPr bwMode="auto">
        <a:xfrm>
          <a:off x="1059180" y="3036570"/>
          <a:ext cx="74513" cy="182033"/>
        </a:xfrm>
        <a:prstGeom prst="rect">
          <a:avLst/>
        </a:prstGeom>
        <a:noFill/>
        <a:ln w="9525">
          <a:noFill/>
          <a:miter lim="800000"/>
          <a:headEnd/>
          <a:tailEnd/>
        </a:ln>
      </xdr:spPr>
    </xdr:sp>
    <xdr:clientData/>
  </xdr:twoCellAnchor>
  <xdr:twoCellAnchor editAs="oneCell">
    <xdr:from>
      <xdr:col>0</xdr:col>
      <xdr:colOff>746760</xdr:colOff>
      <xdr:row>15</xdr:row>
      <xdr:rowOff>0</xdr:rowOff>
    </xdr:from>
    <xdr:to>
      <xdr:col>0</xdr:col>
      <xdr:colOff>804750</xdr:colOff>
      <xdr:row>16</xdr:row>
      <xdr:rowOff>35038</xdr:rowOff>
    </xdr:to>
    <xdr:sp macro="" textlink="">
      <xdr:nvSpPr>
        <xdr:cNvPr id="8" name="Text Box 1">
          <a:extLst>
            <a:ext uri="{FF2B5EF4-FFF2-40B4-BE49-F238E27FC236}">
              <a16:creationId xmlns:a16="http://schemas.microsoft.com/office/drawing/2014/main" xmlns="" id="{4167CAFF-74A5-46A3-B306-1B0B360061DC}"/>
            </a:ext>
          </a:extLst>
        </xdr:cNvPr>
        <xdr:cNvSpPr txBox="1">
          <a:spLocks noChangeArrowheads="1"/>
        </xdr:cNvSpPr>
      </xdr:nvSpPr>
      <xdr:spPr bwMode="auto">
        <a:xfrm>
          <a:off x="746760" y="3752850"/>
          <a:ext cx="77040" cy="184581"/>
        </a:xfrm>
        <a:prstGeom prst="rect">
          <a:avLst/>
        </a:prstGeom>
        <a:noFill/>
        <a:ln w="9525">
          <a:noFill/>
          <a:miter lim="800000"/>
          <a:headEnd/>
          <a:tailEnd/>
        </a:ln>
      </xdr:spPr>
    </xdr:sp>
    <xdr:clientData/>
  </xdr:twoCellAnchor>
  <xdr:twoCellAnchor editAs="oneCell">
    <xdr:from>
      <xdr:col>0</xdr:col>
      <xdr:colOff>1089660</xdr:colOff>
      <xdr:row>15</xdr:row>
      <xdr:rowOff>0</xdr:rowOff>
    </xdr:from>
    <xdr:to>
      <xdr:col>0</xdr:col>
      <xdr:colOff>1166700</xdr:colOff>
      <xdr:row>16</xdr:row>
      <xdr:rowOff>35038</xdr:rowOff>
    </xdr:to>
    <xdr:sp macro="" textlink="">
      <xdr:nvSpPr>
        <xdr:cNvPr id="9" name="Text Box 2">
          <a:extLst>
            <a:ext uri="{FF2B5EF4-FFF2-40B4-BE49-F238E27FC236}">
              <a16:creationId xmlns:a16="http://schemas.microsoft.com/office/drawing/2014/main" xmlns="" id="{96D98175-6537-453C-880C-B0D42E9C830A}"/>
            </a:ext>
          </a:extLst>
        </xdr:cNvPr>
        <xdr:cNvSpPr txBox="1">
          <a:spLocks noChangeArrowheads="1"/>
        </xdr:cNvSpPr>
      </xdr:nvSpPr>
      <xdr:spPr bwMode="auto">
        <a:xfrm>
          <a:off x="1089660" y="3752850"/>
          <a:ext cx="77040" cy="184581"/>
        </a:xfrm>
        <a:prstGeom prst="rect">
          <a:avLst/>
        </a:prstGeom>
        <a:noFill/>
        <a:ln w="9525">
          <a:noFill/>
          <a:miter lim="800000"/>
          <a:headEnd/>
          <a:tailEnd/>
        </a:ln>
      </xdr:spPr>
    </xdr:sp>
    <xdr:clientData/>
  </xdr:twoCellAnchor>
  <xdr:twoCellAnchor editAs="oneCell">
    <xdr:from>
      <xdr:col>0</xdr:col>
      <xdr:colOff>1211580</xdr:colOff>
      <xdr:row>16</xdr:row>
      <xdr:rowOff>0</xdr:rowOff>
    </xdr:from>
    <xdr:to>
      <xdr:col>0</xdr:col>
      <xdr:colOff>1286093</xdr:colOff>
      <xdr:row>17</xdr:row>
      <xdr:rowOff>25711</xdr:rowOff>
    </xdr:to>
    <xdr:sp macro="" textlink="">
      <xdr:nvSpPr>
        <xdr:cNvPr id="10" name="Text Box 3">
          <a:extLst>
            <a:ext uri="{FF2B5EF4-FFF2-40B4-BE49-F238E27FC236}">
              <a16:creationId xmlns:a16="http://schemas.microsoft.com/office/drawing/2014/main" xmlns="" id="{1584343A-CE96-4736-A6B6-F9D054DA4C83}"/>
            </a:ext>
          </a:extLst>
        </xdr:cNvPr>
        <xdr:cNvSpPr txBox="1">
          <a:spLocks noChangeArrowheads="1"/>
        </xdr:cNvSpPr>
      </xdr:nvSpPr>
      <xdr:spPr bwMode="auto">
        <a:xfrm>
          <a:off x="1211580" y="3943350"/>
          <a:ext cx="74513" cy="175253"/>
        </a:xfrm>
        <a:prstGeom prst="rect">
          <a:avLst/>
        </a:prstGeom>
        <a:noFill/>
        <a:ln w="9525">
          <a:noFill/>
          <a:miter lim="800000"/>
          <a:headEnd/>
          <a:tailEnd/>
        </a:ln>
      </xdr:spPr>
    </xdr:sp>
    <xdr:clientData/>
  </xdr:twoCellAnchor>
  <xdr:twoCellAnchor editAs="oneCell">
    <xdr:from>
      <xdr:col>0</xdr:col>
      <xdr:colOff>1356360</xdr:colOff>
      <xdr:row>22</xdr:row>
      <xdr:rowOff>0</xdr:rowOff>
    </xdr:from>
    <xdr:to>
      <xdr:col>0</xdr:col>
      <xdr:colOff>1433400</xdr:colOff>
      <xdr:row>23</xdr:row>
      <xdr:rowOff>29429</xdr:rowOff>
    </xdr:to>
    <xdr:sp macro="" textlink="">
      <xdr:nvSpPr>
        <xdr:cNvPr id="11" name="Text Box 4">
          <a:extLst>
            <a:ext uri="{FF2B5EF4-FFF2-40B4-BE49-F238E27FC236}">
              <a16:creationId xmlns:a16="http://schemas.microsoft.com/office/drawing/2014/main" xmlns="" id="{E862B906-C4A5-46B9-8838-121F7CD1C398}"/>
            </a:ext>
          </a:extLst>
        </xdr:cNvPr>
        <xdr:cNvSpPr txBox="1">
          <a:spLocks noChangeArrowheads="1"/>
        </xdr:cNvSpPr>
      </xdr:nvSpPr>
      <xdr:spPr bwMode="auto">
        <a:xfrm>
          <a:off x="1356360" y="6160770"/>
          <a:ext cx="77040" cy="176114"/>
        </a:xfrm>
        <a:prstGeom prst="rect">
          <a:avLst/>
        </a:prstGeom>
        <a:noFill/>
        <a:ln w="9525">
          <a:noFill/>
          <a:miter lim="800000"/>
          <a:headEnd/>
          <a:tailEnd/>
        </a:ln>
      </xdr:spPr>
    </xdr:sp>
    <xdr:clientData/>
  </xdr:twoCellAnchor>
  <xdr:twoCellAnchor editAs="oneCell">
    <xdr:from>
      <xdr:col>0</xdr:col>
      <xdr:colOff>1059180</xdr:colOff>
      <xdr:row>23</xdr:row>
      <xdr:rowOff>0</xdr:rowOff>
    </xdr:from>
    <xdr:to>
      <xdr:col>0</xdr:col>
      <xdr:colOff>1133693</xdr:colOff>
      <xdr:row>24</xdr:row>
      <xdr:rowOff>32490</xdr:rowOff>
    </xdr:to>
    <xdr:sp macro="" textlink="">
      <xdr:nvSpPr>
        <xdr:cNvPr id="12" name="Text Box 5">
          <a:extLst>
            <a:ext uri="{FF2B5EF4-FFF2-40B4-BE49-F238E27FC236}">
              <a16:creationId xmlns:a16="http://schemas.microsoft.com/office/drawing/2014/main" xmlns="" id="{F9EE9EB9-F023-4E78-8F9F-4BA72263947D}"/>
            </a:ext>
          </a:extLst>
        </xdr:cNvPr>
        <xdr:cNvSpPr txBox="1">
          <a:spLocks noChangeArrowheads="1"/>
        </xdr:cNvSpPr>
      </xdr:nvSpPr>
      <xdr:spPr bwMode="auto">
        <a:xfrm>
          <a:off x="1059180" y="6465570"/>
          <a:ext cx="74513" cy="182033"/>
        </a:xfrm>
        <a:prstGeom prst="rect">
          <a:avLst/>
        </a:prstGeom>
        <a:noFill/>
        <a:ln w="9525">
          <a:no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Jabba\Users\Work\Market%20Stats\hwcp-la\10524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abba\Users\DOCUME~1\jallen\LOCALS~1\Temp\2Q02PCQSJAM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Jabba\Users\SemiManufGroup%20(SMG)\'01%20Market%20Share\Pub%20Systems\Table%20Generator_0401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Market_Share"/>
      <sheetName val="Trends"/>
    </sheetNames>
    <sheetDataSet>
      <sheetData sheetId="0" refreshError="1"/>
      <sheetData sheetId="1" refreshError="1">
        <row r="12">
          <cell r="A12" t="str">
            <v>1-7</v>
          </cell>
        </row>
      </sheetData>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MarketData"/>
      <sheetName val="Definitions"/>
    </sheetNames>
    <sheetDataSet>
      <sheetData sheetId="0" refreshError="1"/>
      <sheetData sheetId="1" refreshError="1"/>
      <sheetData sheetId="2" refreshError="1">
        <row r="14">
          <cell r="A14" t="str">
            <v>Table 1-1</v>
          </cell>
          <cell r="B14" t="str">
            <v>(Top)</v>
          </cell>
          <cell r="C14" t="str">
            <v>(Front Page)</v>
          </cell>
        </row>
        <row r="15">
          <cell r="A15" t="str">
            <v>Top 10 Vendors Ranked by Unit Shipments</v>
          </cell>
        </row>
        <row r="16">
          <cell r="A16" t="str">
            <v>Vendor Name</v>
          </cell>
          <cell r="B16" t="str">
            <v>2Q01</v>
          </cell>
          <cell r="C16" t="str">
            <v>3Q01</v>
          </cell>
          <cell r="D16" t="str">
            <v>4Q01</v>
          </cell>
          <cell r="E16" t="str">
            <v>1Q02</v>
          </cell>
          <cell r="F16" t="str">
            <v>2Q02</v>
          </cell>
          <cell r="G16" t="str">
            <v>2Q02/2Q01</v>
          </cell>
        </row>
        <row r="17">
          <cell r="A17" t="str">
            <v>NEC</v>
          </cell>
          <cell r="B17">
            <v>651</v>
          </cell>
          <cell r="C17">
            <v>520.9</v>
          </cell>
          <cell r="D17">
            <v>575</v>
          </cell>
          <cell r="E17">
            <v>800</v>
          </cell>
          <cell r="F17">
            <v>695.36</v>
          </cell>
          <cell r="G17">
            <v>6.8141321044546996E-2</v>
          </cell>
        </row>
        <row r="18">
          <cell r="A18" t="str">
            <v>Fujitsu</v>
          </cell>
          <cell r="B18">
            <v>610</v>
          </cell>
          <cell r="C18">
            <v>554.79999999999995</v>
          </cell>
          <cell r="D18">
            <v>580</v>
          </cell>
          <cell r="E18">
            <v>751</v>
          </cell>
          <cell r="F18">
            <v>542</v>
          </cell>
          <cell r="G18">
            <v>-0.11147540983606601</v>
          </cell>
        </row>
        <row r="19">
          <cell r="A19" t="str">
            <v>Sony</v>
          </cell>
          <cell r="B19">
            <v>368.2</v>
          </cell>
          <cell r="C19">
            <v>223</v>
          </cell>
          <cell r="D19">
            <v>450</v>
          </cell>
          <cell r="E19">
            <v>462</v>
          </cell>
          <cell r="F19">
            <v>358</v>
          </cell>
          <cell r="G19">
            <v>-2.77023356871265E-2</v>
          </cell>
        </row>
        <row r="20">
          <cell r="A20" t="str">
            <v>Toshiba</v>
          </cell>
          <cell r="B20">
            <v>257.10000000000002</v>
          </cell>
          <cell r="C20">
            <v>214</v>
          </cell>
          <cell r="D20">
            <v>150</v>
          </cell>
          <cell r="E20">
            <v>267</v>
          </cell>
          <cell r="F20">
            <v>202</v>
          </cell>
          <cell r="G20">
            <v>-0.21431349669389399</v>
          </cell>
        </row>
        <row r="21">
          <cell r="A21" t="str">
            <v>IBM</v>
          </cell>
          <cell r="B21">
            <v>290.10000000000002</v>
          </cell>
          <cell r="C21">
            <v>217.3</v>
          </cell>
          <cell r="D21">
            <v>208.5</v>
          </cell>
          <cell r="E21">
            <v>196.5</v>
          </cell>
          <cell r="F21">
            <v>188.1</v>
          </cell>
          <cell r="G21">
            <v>-0.35160289555325802</v>
          </cell>
        </row>
        <row r="22">
          <cell r="A22" t="str">
            <v>Dell Computer</v>
          </cell>
          <cell r="B22">
            <v>177.6</v>
          </cell>
          <cell r="C22">
            <v>182.1</v>
          </cell>
          <cell r="D22">
            <v>179</v>
          </cell>
          <cell r="E22">
            <v>210.3</v>
          </cell>
          <cell r="F22">
            <v>188</v>
          </cell>
          <cell r="G22">
            <v>5.8558558558558599E-2</v>
          </cell>
        </row>
        <row r="23">
          <cell r="A23" t="str">
            <v>Hitachi</v>
          </cell>
          <cell r="B23">
            <v>144</v>
          </cell>
          <cell r="C23">
            <v>162</v>
          </cell>
          <cell r="D23">
            <v>164</v>
          </cell>
          <cell r="E23">
            <v>188.6</v>
          </cell>
          <cell r="F23">
            <v>133</v>
          </cell>
          <cell r="G23">
            <v>-7.6388888888888798E-2</v>
          </cell>
        </row>
        <row r="24">
          <cell r="A24" t="str">
            <v>Sharp</v>
          </cell>
          <cell r="B24">
            <v>110</v>
          </cell>
          <cell r="C24">
            <v>84.2</v>
          </cell>
          <cell r="D24">
            <v>102.4</v>
          </cell>
          <cell r="E24">
            <v>112.5</v>
          </cell>
          <cell r="F24">
            <v>104.9</v>
          </cell>
          <cell r="G24">
            <v>-4.6363636363636301E-2</v>
          </cell>
        </row>
        <row r="25">
          <cell r="A25" t="str">
            <v>Apple Computer</v>
          </cell>
          <cell r="B25">
            <v>128</v>
          </cell>
          <cell r="C25">
            <v>97.9</v>
          </cell>
          <cell r="D25">
            <v>96</v>
          </cell>
          <cell r="E25">
            <v>131</v>
          </cell>
          <cell r="F25">
            <v>97.8</v>
          </cell>
          <cell r="G25">
            <v>-0.23593749999999999</v>
          </cell>
        </row>
        <row r="26">
          <cell r="A26" t="str">
            <v>Sotec</v>
          </cell>
          <cell r="B26">
            <v>100.1</v>
          </cell>
          <cell r="C26">
            <v>70</v>
          </cell>
          <cell r="D26">
            <v>91.5</v>
          </cell>
          <cell r="E26">
            <v>98</v>
          </cell>
          <cell r="F26">
            <v>80.5</v>
          </cell>
          <cell r="G26">
            <v>-0.195804195804196</v>
          </cell>
        </row>
        <row r="27">
          <cell r="A27" t="str">
            <v>Others</v>
          </cell>
          <cell r="B27">
            <v>416.59</v>
          </cell>
          <cell r="C27">
            <v>264.76000000000101</v>
          </cell>
          <cell r="D27">
            <v>248.01</v>
          </cell>
          <cell r="E27">
            <v>288.66000000000003</v>
          </cell>
          <cell r="F27">
            <v>233.17</v>
          </cell>
          <cell r="G27">
            <v>-0.440289013178426</v>
          </cell>
        </row>
        <row r="28">
          <cell r="A28" t="str">
            <v>Total</v>
          </cell>
          <cell r="B28">
            <v>3252.69</v>
          </cell>
          <cell r="C28">
            <v>2590.96</v>
          </cell>
          <cell r="D28">
            <v>2844.41</v>
          </cell>
          <cell r="E28">
            <v>3505.56</v>
          </cell>
          <cell r="F28">
            <v>2822.83</v>
          </cell>
          <cell r="G28">
            <v>-0.13215523151606801</v>
          </cell>
        </row>
        <row r="29">
          <cell r="A29" t="str">
            <v>Market Share</v>
          </cell>
        </row>
        <row r="30">
          <cell r="A30" t="str">
            <v>NEC</v>
          </cell>
          <cell r="B30">
            <v>0.200142036283814</v>
          </cell>
          <cell r="C30">
            <v>0.201045172445734</v>
          </cell>
          <cell r="D30">
            <v>0.202150885420878</v>
          </cell>
          <cell r="E30">
            <v>0.22820890242928399</v>
          </cell>
          <cell r="F30">
            <v>0.24633435240521001</v>
          </cell>
        </row>
        <row r="31">
          <cell r="A31" t="str">
            <v>Fujitsu</v>
          </cell>
          <cell r="B31">
            <v>0.18753708468990299</v>
          </cell>
          <cell r="C31">
            <v>0.214129125883842</v>
          </cell>
          <cell r="D31">
            <v>0.20390871920714701</v>
          </cell>
          <cell r="E31">
            <v>0.21423110715549001</v>
          </cell>
          <cell r="F31">
            <v>0.19200589479352301</v>
          </cell>
        </row>
        <row r="32">
          <cell r="A32" t="str">
            <v>Sony</v>
          </cell>
          <cell r="B32">
            <v>0.1131986140702</v>
          </cell>
          <cell r="C32">
            <v>8.6068484268379306E-2</v>
          </cell>
          <cell r="D32">
            <v>0.158205040764166</v>
          </cell>
          <cell r="E32">
            <v>0.131790641152911</v>
          </cell>
          <cell r="F32">
            <v>0.126823081800888</v>
          </cell>
        </row>
        <row r="33">
          <cell r="A33" t="str">
            <v>Toshiba</v>
          </cell>
          <cell r="B33">
            <v>7.9042269629137699E-2</v>
          </cell>
          <cell r="C33">
            <v>8.2594868311359496E-2</v>
          </cell>
          <cell r="D33">
            <v>5.2735013588055199E-2</v>
          </cell>
          <cell r="E33">
            <v>7.6164721185773498E-2</v>
          </cell>
          <cell r="F33">
            <v>7.1559392524523299E-2</v>
          </cell>
        </row>
        <row r="34">
          <cell r="A34" t="str">
            <v>IBM</v>
          </cell>
          <cell r="B34">
            <v>8.9187718473017694E-2</v>
          </cell>
          <cell r="C34">
            <v>8.3868527495600101E-2</v>
          </cell>
          <cell r="D34">
            <v>7.3301668887396698E-2</v>
          </cell>
          <cell r="E34">
            <v>5.60538116591928E-2</v>
          </cell>
          <cell r="F34">
            <v>6.6635256108231802E-2</v>
          </cell>
        </row>
        <row r="35">
          <cell r="A35" t="str">
            <v>Dell Computer</v>
          </cell>
          <cell r="B35">
            <v>5.4600961050699601E-2</v>
          </cell>
          <cell r="C35">
            <v>7.0282829530367102E-2</v>
          </cell>
          <cell r="D35">
            <v>6.2930449548412495E-2</v>
          </cell>
          <cell r="E35">
            <v>5.9990415226098E-2</v>
          </cell>
          <cell r="F35">
            <v>6.6599830666387999E-2</v>
          </cell>
        </row>
        <row r="36">
          <cell r="A36" t="str">
            <v>Hitachi</v>
          </cell>
          <cell r="B36">
            <v>4.4271049500567199E-2</v>
          </cell>
          <cell r="C36">
            <v>6.2525087226356205E-2</v>
          </cell>
          <cell r="D36">
            <v>5.7656948189607003E-2</v>
          </cell>
          <cell r="E36">
            <v>5.3800248747703602E-2</v>
          </cell>
          <cell r="F36">
            <v>4.7115837652285102E-2</v>
          </cell>
        </row>
        <row r="37">
          <cell r="A37" t="str">
            <v>Sharp</v>
          </cell>
          <cell r="B37">
            <v>3.3818162812933303E-2</v>
          </cell>
          <cell r="C37">
            <v>3.2497607064562901E-2</v>
          </cell>
          <cell r="D37">
            <v>3.6000435942778998E-2</v>
          </cell>
          <cell r="E37">
            <v>3.2091876904118001E-2</v>
          </cell>
          <cell r="F37">
            <v>3.7161288494170698E-2</v>
          </cell>
        </row>
        <row r="38">
          <cell r="A38" t="str">
            <v>Apple Computer</v>
          </cell>
          <cell r="B38">
            <v>3.9352044000504197E-2</v>
          </cell>
          <cell r="C38">
            <v>3.7785222465804201E-2</v>
          </cell>
          <cell r="D38">
            <v>3.3750408696355302E-2</v>
          </cell>
          <cell r="E38">
            <v>3.7369207772795197E-2</v>
          </cell>
          <cell r="F38">
            <v>3.46460821232593E-2</v>
          </cell>
        </row>
        <row r="39">
          <cell r="A39" t="str">
            <v>Sotec</v>
          </cell>
          <cell r="B39">
            <v>3.0774528159769301E-2</v>
          </cell>
          <cell r="C39">
            <v>2.70170129990428E-2</v>
          </cell>
          <cell r="D39">
            <v>3.21683582887137E-2</v>
          </cell>
          <cell r="E39">
            <v>2.7955590547587301E-2</v>
          </cell>
          <cell r="F39">
            <v>2.8517480684277799E-2</v>
          </cell>
        </row>
        <row r="40">
          <cell r="A40" t="str">
            <v>Others</v>
          </cell>
          <cell r="B40">
            <v>0.12807553132945401</v>
          </cell>
          <cell r="C40">
            <v>0.102186062308951</v>
          </cell>
          <cell r="D40">
            <v>8.7192071466490301E-2</v>
          </cell>
          <cell r="E40">
            <v>8.2343477219046293E-2</v>
          </cell>
          <cell r="F40">
            <v>8.26015027472429E-2</v>
          </cell>
        </row>
        <row r="41">
          <cell r="A41" t="str">
            <v>Source: Gartner Dataquest (August 2002)</v>
          </cell>
        </row>
        <row r="43">
          <cell r="A43" t="str">
            <v>Table 1-2</v>
          </cell>
          <cell r="B43" t="str">
            <v>(Top)</v>
          </cell>
          <cell r="C43" t="str">
            <v>(Front Page)</v>
          </cell>
        </row>
        <row r="44">
          <cell r="A44" t="str">
            <v>Total Market Revenue by Vendor (Millions of Yen)</v>
          </cell>
        </row>
        <row r="45">
          <cell r="A45" t="str">
            <v>Vendor Name</v>
          </cell>
          <cell r="B45" t="str">
            <v>2Q01</v>
          </cell>
          <cell r="C45" t="str">
            <v>3Q01</v>
          </cell>
          <cell r="D45" t="str">
            <v>4Q01</v>
          </cell>
          <cell r="E45" t="str">
            <v>1Q02</v>
          </cell>
          <cell r="F45" t="str">
            <v>2Q02</v>
          </cell>
          <cell r="G45" t="str">
            <v>2Q02/2Q01</v>
          </cell>
        </row>
        <row r="46">
          <cell r="A46" t="str">
            <v>NEC</v>
          </cell>
          <cell r="B46">
            <v>107795.972096</v>
          </cell>
          <cell r="C46">
            <v>80805.593087999994</v>
          </cell>
          <cell r="D46">
            <v>92748.980223999999</v>
          </cell>
          <cell r="E46">
            <v>130790.24435199999</v>
          </cell>
          <cell r="F46">
            <v>118411.681792</v>
          </cell>
          <cell r="G46">
            <v>9.8479650858809095E-2</v>
          </cell>
        </row>
        <row r="47">
          <cell r="A47" t="str">
            <v>Fujitsu</v>
          </cell>
          <cell r="B47">
            <v>103981.473792</v>
          </cell>
          <cell r="C47">
            <v>88440.553472</v>
          </cell>
          <cell r="D47">
            <v>95563.513856000005</v>
          </cell>
          <cell r="E47">
            <v>123445.14969599999</v>
          </cell>
          <cell r="F47">
            <v>94140.555263999995</v>
          </cell>
          <cell r="G47">
            <v>-9.4641075656278398E-2</v>
          </cell>
        </row>
        <row r="48">
          <cell r="A48" t="str">
            <v>Sony</v>
          </cell>
          <cell r="B48">
            <v>67482.509311999995</v>
          </cell>
          <cell r="C48">
            <v>33701.988352</v>
          </cell>
          <cell r="D48">
            <v>77276.094463999994</v>
          </cell>
          <cell r="E48">
            <v>80877.682688000001</v>
          </cell>
          <cell r="F48">
            <v>62304.956416000001</v>
          </cell>
          <cell r="G48">
            <v>-7.6724368266479104E-2</v>
          </cell>
        </row>
        <row r="49">
          <cell r="A49" t="str">
            <v>Toshiba</v>
          </cell>
          <cell r="B49">
            <v>42142.298111999997</v>
          </cell>
          <cell r="C49">
            <v>33950.783488000001</v>
          </cell>
          <cell r="D49">
            <v>25025.128447999999</v>
          </cell>
          <cell r="E49">
            <v>46026.301440000003</v>
          </cell>
          <cell r="F49">
            <v>36138.090495999997</v>
          </cell>
          <cell r="G49">
            <v>-0.14247461303706899</v>
          </cell>
        </row>
        <row r="50">
          <cell r="A50" t="str">
            <v>IBM</v>
          </cell>
          <cell r="B50">
            <v>47070.199807999998</v>
          </cell>
          <cell r="C50">
            <v>32902.529024000003</v>
          </cell>
          <cell r="D50">
            <v>33920.710656000003</v>
          </cell>
          <cell r="E50">
            <v>34466.291711999998</v>
          </cell>
          <cell r="F50">
            <v>33845.870591999999</v>
          </cell>
          <cell r="G50">
            <v>-0.28094907754677501</v>
          </cell>
        </row>
        <row r="51">
          <cell r="A51" t="str">
            <v>Dell Computer</v>
          </cell>
          <cell r="B51">
            <v>20364.158975999999</v>
          </cell>
          <cell r="C51">
            <v>24732.293119999998</v>
          </cell>
          <cell r="D51">
            <v>24158.097408000001</v>
          </cell>
          <cell r="E51">
            <v>30028.627968000001</v>
          </cell>
          <cell r="F51">
            <v>30342.471679999999</v>
          </cell>
          <cell r="G51">
            <v>0.489993852226348</v>
          </cell>
        </row>
        <row r="52">
          <cell r="A52" t="str">
            <v>Hitachi</v>
          </cell>
          <cell r="B52">
            <v>24444.796928</v>
          </cell>
          <cell r="C52">
            <v>26822.303744000001</v>
          </cell>
          <cell r="D52">
            <v>26065.659904</v>
          </cell>
          <cell r="E52">
            <v>28491.655168000001</v>
          </cell>
          <cell r="F52">
            <v>21452.759040000001</v>
          </cell>
          <cell r="G52">
            <v>-0.122399784985442</v>
          </cell>
        </row>
        <row r="53">
          <cell r="A53" t="str">
            <v>Apple Computer</v>
          </cell>
          <cell r="B53">
            <v>26070.532095999999</v>
          </cell>
          <cell r="C53">
            <v>17969.661951999999</v>
          </cell>
          <cell r="D53">
            <v>18298.318847999999</v>
          </cell>
          <cell r="E53">
            <v>27189.180415999999</v>
          </cell>
          <cell r="F53">
            <v>19384.416256</v>
          </cell>
          <cell r="G53">
            <v>-0.25646257680432399</v>
          </cell>
        </row>
        <row r="54">
          <cell r="A54" t="str">
            <v>Sharp</v>
          </cell>
          <cell r="B54">
            <v>16893.277183999999</v>
          </cell>
          <cell r="C54">
            <v>13093.834752000001</v>
          </cell>
          <cell r="D54">
            <v>13499.070464</v>
          </cell>
          <cell r="E54">
            <v>14811.020288</v>
          </cell>
          <cell r="F54">
            <v>15684.221952</v>
          </cell>
          <cell r="G54">
            <v>-7.1570200312886703E-2</v>
          </cell>
        </row>
        <row r="55">
          <cell r="A55" t="str">
            <v>Sotec</v>
          </cell>
          <cell r="B55">
            <v>13104.216064</v>
          </cell>
          <cell r="C55">
            <v>8181.2244479999999</v>
          </cell>
          <cell r="D55">
            <v>11108.037632</v>
          </cell>
          <cell r="E55">
            <v>11119.673344000001</v>
          </cell>
          <cell r="F55">
            <v>10359.041024</v>
          </cell>
          <cell r="G55">
            <v>-0.20948792561056501</v>
          </cell>
        </row>
        <row r="56">
          <cell r="A56" t="str">
            <v>Others</v>
          </cell>
          <cell r="B56">
            <v>58766.019968000102</v>
          </cell>
          <cell r="C56">
            <v>35465.544988000103</v>
          </cell>
          <cell r="D56">
            <v>33745.476975999998</v>
          </cell>
          <cell r="E56">
            <v>38723.884367999999</v>
          </cell>
          <cell r="F56">
            <v>30651.769744000001</v>
          </cell>
          <cell r="G56">
            <v>-0.478409976365749</v>
          </cell>
        </row>
        <row r="57">
          <cell r="A57" t="str">
            <v>Total</v>
          </cell>
          <cell r="B57">
            <v>528115.45433600002</v>
          </cell>
          <cell r="C57">
            <v>396066.310428</v>
          </cell>
          <cell r="D57">
            <v>451409.08888</v>
          </cell>
          <cell r="E57">
            <v>565969.71143999998</v>
          </cell>
          <cell r="F57">
            <v>472715.834256</v>
          </cell>
          <cell r="G57">
            <v>-0.104900584948142</v>
          </cell>
        </row>
        <row r="58">
          <cell r="A58" t="str">
            <v>Market Share</v>
          </cell>
        </row>
        <row r="59">
          <cell r="A59" t="str">
            <v>NEC</v>
          </cell>
          <cell r="B59">
            <v>0.20411440568716499</v>
          </cell>
          <cell r="C59">
            <v>0.20402036467246901</v>
          </cell>
          <cell r="D59">
            <v>0.205465469147113</v>
          </cell>
          <cell r="E59">
            <v>0.23109053666357801</v>
          </cell>
          <cell r="F59">
            <v>0.25049231104848901</v>
          </cell>
        </row>
        <row r="60">
          <cell r="A60" t="str">
            <v>Fujitsu</v>
          </cell>
          <cell r="B60">
            <v>0.19689155645470699</v>
          </cell>
          <cell r="C60">
            <v>0.22329733972179699</v>
          </cell>
          <cell r="D60">
            <v>0.211700464634207</v>
          </cell>
          <cell r="E60">
            <v>0.21811264313406101</v>
          </cell>
          <cell r="F60">
            <v>0.199148301034101</v>
          </cell>
        </row>
        <row r="61">
          <cell r="A61" t="str">
            <v>Sony</v>
          </cell>
          <cell r="B61">
            <v>0.12777984199846201</v>
          </cell>
          <cell r="C61">
            <v>8.5091782523943296E-2</v>
          </cell>
          <cell r="D61">
            <v>0.171188609993944</v>
          </cell>
          <cell r="E61">
            <v>0.142901079427418</v>
          </cell>
          <cell r="F61">
            <v>0.131802135450065</v>
          </cell>
        </row>
        <row r="62">
          <cell r="A62" t="str">
            <v>Toshiba</v>
          </cell>
          <cell r="B62">
            <v>7.9797509741474107E-2</v>
          </cell>
          <cell r="C62">
            <v>8.5719947882746894E-2</v>
          </cell>
          <cell r="D62">
            <v>5.5437803678455702E-2</v>
          </cell>
          <cell r="E62">
            <v>8.13229056425918E-2</v>
          </cell>
          <cell r="F62">
            <v>7.6447810454407905E-2</v>
          </cell>
        </row>
        <row r="63">
          <cell r="A63" t="str">
            <v>IBM</v>
          </cell>
          <cell r="B63">
            <v>8.9128616520380705E-2</v>
          </cell>
          <cell r="C63">
            <v>8.3073283835842102E-2</v>
          </cell>
          <cell r="D63">
            <v>7.5144057777306497E-2</v>
          </cell>
          <cell r="E63">
            <v>6.08977671690367E-2</v>
          </cell>
          <cell r="F63">
            <v>7.1598766403222894E-2</v>
          </cell>
        </row>
        <row r="64">
          <cell r="A64" t="str">
            <v>Dell Computer</v>
          </cell>
          <cell r="B64">
            <v>3.8560051232743899E-2</v>
          </cell>
          <cell r="C64">
            <v>6.2444829233957298E-2</v>
          </cell>
          <cell r="D64">
            <v>5.3517082405095402E-2</v>
          </cell>
          <cell r="E64">
            <v>5.3056952273290402E-2</v>
          </cell>
          <cell r="F64">
            <v>6.4187550915774896E-2</v>
          </cell>
        </row>
        <row r="65">
          <cell r="A65" t="str">
            <v>Hitachi</v>
          </cell>
          <cell r="B65">
            <v>4.6286842635071997E-2</v>
          </cell>
          <cell r="C65">
            <v>6.7721750216561197E-2</v>
          </cell>
          <cell r="D65">
            <v>5.7742877904102499E-2</v>
          </cell>
          <cell r="E65">
            <v>5.0341307303368797E-2</v>
          </cell>
          <cell r="F65">
            <v>4.5381934526826602E-2</v>
          </cell>
        </row>
        <row r="66">
          <cell r="A66" t="str">
            <v>Apple Computer</v>
          </cell>
          <cell r="B66">
            <v>4.9365213386490497E-2</v>
          </cell>
          <cell r="C66">
            <v>4.5370336933180398E-2</v>
          </cell>
          <cell r="D66">
            <v>4.0536000046876103E-2</v>
          </cell>
          <cell r="E66">
            <v>4.8039992010919498E-2</v>
          </cell>
          <cell r="F66">
            <v>4.10064881505584E-2</v>
          </cell>
        </row>
        <row r="67">
          <cell r="A67" t="str">
            <v>Sharp</v>
          </cell>
          <cell r="B67">
            <v>3.19878485761034E-2</v>
          </cell>
          <cell r="C67">
            <v>3.3059703406357499E-2</v>
          </cell>
          <cell r="D67">
            <v>2.99042947883323E-2</v>
          </cell>
          <cell r="E67">
            <v>2.6169280773552801E-2</v>
          </cell>
          <cell r="F67">
            <v>3.3178964645187201E-2</v>
          </cell>
        </row>
        <row r="68">
          <cell r="A68" t="str">
            <v>Sotec</v>
          </cell>
          <cell r="B68">
            <v>2.4813165296357301E-2</v>
          </cell>
          <cell r="C68">
            <v>2.0656198804586901E-2</v>
          </cell>
          <cell r="D68">
            <v>2.4607474474119199E-2</v>
          </cell>
          <cell r="E68">
            <v>1.9647117362001899E-2</v>
          </cell>
          <cell r="F68">
            <v>2.1913886257488999E-2</v>
          </cell>
        </row>
        <row r="69">
          <cell r="A69" t="str">
            <v>Others</v>
          </cell>
          <cell r="B69">
            <v>0.11127494847104299</v>
          </cell>
          <cell r="C69">
            <v>8.9544462768557695E-2</v>
          </cell>
          <cell r="D69">
            <v>7.4755865150448297E-2</v>
          </cell>
          <cell r="E69">
            <v>6.8420418240182093E-2</v>
          </cell>
          <cell r="F69">
            <v>6.4841851113877705E-2</v>
          </cell>
        </row>
        <row r="70">
          <cell r="A70" t="str">
            <v>Source: Gartner Dataquest (August 2002)</v>
          </cell>
        </row>
        <row r="72">
          <cell r="A72" t="str">
            <v>Table 1-3</v>
          </cell>
          <cell r="B72" t="str">
            <v>(Top)</v>
          </cell>
          <cell r="C72" t="str">
            <v>(Front Page)</v>
          </cell>
        </row>
        <row r="73">
          <cell r="A73" t="str">
            <v>Total Market Shipments by Platform (Thousands of Units)</v>
          </cell>
        </row>
        <row r="74">
          <cell r="A74" t="str">
            <v>Product Type</v>
          </cell>
          <cell r="B74" t="str">
            <v>2Q01</v>
          </cell>
          <cell r="C74" t="str">
            <v>3Q01</v>
          </cell>
          <cell r="D74" t="str">
            <v>4Q01</v>
          </cell>
          <cell r="E74" t="str">
            <v>1Q02</v>
          </cell>
          <cell r="F74" t="str">
            <v>2Q02</v>
          </cell>
          <cell r="G74" t="str">
            <v>2Q02/2Q01</v>
          </cell>
        </row>
        <row r="75">
          <cell r="A75" t="str">
            <v>Small Form Factor No Slots</v>
          </cell>
          <cell r="B75">
            <v>27.9</v>
          </cell>
          <cell r="C75">
            <v>29.2</v>
          </cell>
          <cell r="D75">
            <v>24.5</v>
          </cell>
          <cell r="E75">
            <v>23.27</v>
          </cell>
          <cell r="F75">
            <v>22.59</v>
          </cell>
          <cell r="G75">
            <v>-0.19032258064516128</v>
          </cell>
        </row>
        <row r="76">
          <cell r="A76" t="str">
            <v>All-In-One</v>
          </cell>
          <cell r="B76">
            <v>97.47</v>
          </cell>
          <cell r="C76">
            <v>108.06</v>
          </cell>
          <cell r="D76">
            <v>87.25</v>
          </cell>
          <cell r="E76">
            <v>168.4</v>
          </cell>
          <cell r="F76">
            <v>119</v>
          </cell>
          <cell r="G76">
            <v>0.22088847850620708</v>
          </cell>
        </row>
        <row r="77">
          <cell r="A77" t="str">
            <v>Deskbound</v>
          </cell>
          <cell r="B77">
            <v>1428.35</v>
          </cell>
          <cell r="C77">
            <v>1198.28</v>
          </cell>
          <cell r="D77">
            <v>1265.1300000000001</v>
          </cell>
          <cell r="E77">
            <v>1505.17</v>
          </cell>
          <cell r="F77">
            <v>1141.79</v>
          </cell>
          <cell r="G77">
            <v>-0.20062309657996991</v>
          </cell>
        </row>
        <row r="78">
          <cell r="A78" t="str">
            <v>Notebook</v>
          </cell>
          <cell r="B78">
            <v>1365.2</v>
          </cell>
          <cell r="C78">
            <v>1018.62</v>
          </cell>
          <cell r="D78">
            <v>1200.45</v>
          </cell>
          <cell r="E78">
            <v>1492.61</v>
          </cell>
          <cell r="F78">
            <v>1243.4100000000001</v>
          </cell>
          <cell r="G78">
            <v>-8.9210372106651059E-2</v>
          </cell>
        </row>
        <row r="79">
          <cell r="A79" t="str">
            <v>Ultraportable</v>
          </cell>
          <cell r="B79">
            <v>333.77</v>
          </cell>
          <cell r="C79">
            <v>236.8</v>
          </cell>
          <cell r="D79">
            <v>267.08</v>
          </cell>
          <cell r="E79">
            <v>316.11</v>
          </cell>
          <cell r="F79">
            <v>296.04000000000002</v>
          </cell>
          <cell r="G79">
            <v>-0.1130419150912304</v>
          </cell>
        </row>
        <row r="80">
          <cell r="A80" t="str">
            <v>Total</v>
          </cell>
          <cell r="B80">
            <v>3252.69</v>
          </cell>
          <cell r="C80">
            <v>2590.96</v>
          </cell>
          <cell r="D80">
            <v>2844.41</v>
          </cell>
          <cell r="E80">
            <v>3505.56</v>
          </cell>
          <cell r="F80">
            <v>2822.83</v>
          </cell>
          <cell r="G80">
            <v>-0.13215523151606823</v>
          </cell>
        </row>
        <row r="81">
          <cell r="A81" t="str">
            <v>Market Share</v>
          </cell>
          <cell r="G81" t="str">
            <v/>
          </cell>
        </row>
        <row r="82">
          <cell r="A82" t="str">
            <v>Small Form Factor No Slots</v>
          </cell>
          <cell r="B82">
            <v>8.5775158407348992E-3</v>
          </cell>
          <cell r="C82">
            <v>1.1269953993886436E-2</v>
          </cell>
          <cell r="D82">
            <v>8.6133855527156782E-3</v>
          </cell>
          <cell r="E82">
            <v>6.6380264494117916E-3</v>
          </cell>
          <cell r="F82">
            <v>8.0026073125197064E-3</v>
          </cell>
        </row>
        <row r="83">
          <cell r="A83" t="str">
            <v>All-In-One</v>
          </cell>
          <cell r="B83">
            <v>2.996596663069644E-2</v>
          </cell>
          <cell r="C83">
            <v>4.1706548923950967E-2</v>
          </cell>
          <cell r="D83">
            <v>3.0674199570385426E-2</v>
          </cell>
          <cell r="E83">
            <v>4.8037973961364236E-2</v>
          </cell>
          <cell r="F83">
            <v>4.2156275794149843E-2</v>
          </cell>
        </row>
        <row r="84">
          <cell r="A84" t="str">
            <v>Deskbound</v>
          </cell>
          <cell r="B84">
            <v>0.43912884412593878</v>
          </cell>
          <cell r="C84">
            <v>0.46248494766418624</v>
          </cell>
          <cell r="D84">
            <v>0.44477765160437494</v>
          </cell>
          <cell r="E84">
            <v>0.42936649208685634</v>
          </cell>
          <cell r="F84">
            <v>0.40448415242859115</v>
          </cell>
        </row>
        <row r="85">
          <cell r="A85" t="str">
            <v>Notebook</v>
          </cell>
          <cell r="B85">
            <v>0.41971414429287757</v>
          </cell>
          <cell r="C85">
            <v>0.39314385401550006</v>
          </cell>
          <cell r="D85">
            <v>0.42203831374520556</v>
          </cell>
          <cell r="E85">
            <v>0.42578361231871653</v>
          </cell>
          <cell r="F85">
            <v>0.44048348643028457</v>
          </cell>
        </row>
        <row r="86">
          <cell r="A86" t="str">
            <v>Ultraportable</v>
          </cell>
          <cell r="B86">
            <v>0.10261352910975223</v>
          </cell>
          <cell r="C86">
            <v>9.13946954024763E-2</v>
          </cell>
          <cell r="D86">
            <v>9.3896449527318487E-2</v>
          </cell>
          <cell r="E86">
            <v>9.0173895183651126E-2</v>
          </cell>
          <cell r="F86">
            <v>0.10487347803445479</v>
          </cell>
        </row>
        <row r="87">
          <cell r="A87" t="str">
            <v>Source: Gartner Dataquest (August 2002)</v>
          </cell>
        </row>
        <row r="89">
          <cell r="A89" t="str">
            <v>Table 1-4</v>
          </cell>
          <cell r="B89" t="str">
            <v>(Top)</v>
          </cell>
          <cell r="C89" t="str">
            <v>(Front Page)</v>
          </cell>
        </row>
        <row r="90">
          <cell r="A90" t="str">
            <v>Total Market Shipments by CPU Type (Thousands of Units)</v>
          </cell>
        </row>
        <row r="91">
          <cell r="A91" t="str">
            <v>CPU Type</v>
          </cell>
          <cell r="B91" t="str">
            <v>2Q01</v>
          </cell>
          <cell r="C91" t="str">
            <v>3Q01</v>
          </cell>
          <cell r="D91" t="str">
            <v>4Q01</v>
          </cell>
          <cell r="E91" t="str">
            <v>1Q02</v>
          </cell>
          <cell r="F91" t="str">
            <v>2Q02</v>
          </cell>
          <cell r="G91" t="str">
            <v>2Q02/2Q01</v>
          </cell>
        </row>
        <row r="92">
          <cell r="A92" t="str">
            <v>486DX4/Pentium</v>
          </cell>
          <cell r="B92">
            <v>0.90000000286100001</v>
          </cell>
          <cell r="C92">
            <v>0.62999999809270002</v>
          </cell>
          <cell r="D92">
            <v>0.85000000953669996</v>
          </cell>
          <cell r="E92">
            <v>0.60000000190729996</v>
          </cell>
          <cell r="F92">
            <v>0.39999999237060002</v>
          </cell>
          <cell r="G92">
            <v>-0.55555556544550611</v>
          </cell>
        </row>
        <row r="93">
          <cell r="A93" t="str">
            <v>Pentium II</v>
          </cell>
          <cell r="B93">
            <v>1</v>
          </cell>
          <cell r="C93">
            <v>0.80000001525879993</v>
          </cell>
          <cell r="D93">
            <v>0.5</v>
          </cell>
          <cell r="E93">
            <v>0.2499999917969</v>
          </cell>
          <cell r="F93">
            <v>0.1000000019073</v>
          </cell>
          <cell r="G93">
            <v>-0.89999999809270004</v>
          </cell>
        </row>
        <row r="94">
          <cell r="A94" t="str">
            <v>Pentium III</v>
          </cell>
          <cell r="B94">
            <v>1409.90999975776</v>
          </cell>
          <cell r="C94">
            <v>1114.5199972227799</v>
          </cell>
          <cell r="D94">
            <v>990.60000156736305</v>
          </cell>
          <cell r="E94">
            <v>1165.5600023406098</v>
          </cell>
          <cell r="F94">
            <v>560.31000020647002</v>
          </cell>
          <cell r="G94">
            <v>-0.60259165457175401</v>
          </cell>
        </row>
        <row r="95">
          <cell r="A95" t="str">
            <v>Pentium 4</v>
          </cell>
          <cell r="B95">
            <v>42.330000367760704</v>
          </cell>
          <cell r="C95">
            <v>55.640000207424201</v>
          </cell>
          <cell r="D95">
            <v>421.87999431514697</v>
          </cell>
          <cell r="E95">
            <v>597.33000390195798</v>
          </cell>
          <cell r="F95">
            <v>655.55499784701999</v>
          </cell>
          <cell r="G95">
            <v>14.486770426449194</v>
          </cell>
        </row>
        <row r="96">
          <cell r="A96" t="str">
            <v>Celeron</v>
          </cell>
          <cell r="B96">
            <v>932.90000012421592</v>
          </cell>
          <cell r="C96">
            <v>738.86999765181497</v>
          </cell>
          <cell r="D96">
            <v>739.01999657559304</v>
          </cell>
          <cell r="E96">
            <v>887.76999581897201</v>
          </cell>
          <cell r="F96">
            <v>740.38500787186604</v>
          </cell>
          <cell r="G96">
            <v>-0.20636187397011085</v>
          </cell>
        </row>
        <row r="97">
          <cell r="A97" t="str">
            <v>K6/K6-2/K6-3</v>
          </cell>
          <cell r="B97">
            <v>63.709999766379603</v>
          </cell>
          <cell r="C97">
            <v>11.5</v>
          </cell>
          <cell r="D97">
            <v>6</v>
          </cell>
          <cell r="E97">
            <v>4.0000000610352</v>
          </cell>
          <cell r="F97">
            <v>0</v>
          </cell>
          <cell r="G97">
            <v>-1</v>
          </cell>
        </row>
        <row r="98">
          <cell r="A98" t="str">
            <v>Athlon</v>
          </cell>
          <cell r="B98">
            <v>133.11999983072198</v>
          </cell>
          <cell r="C98">
            <v>124.550000284791</v>
          </cell>
          <cell r="D98">
            <v>150.02000154042202</v>
          </cell>
          <cell r="E98">
            <v>152.89999972057299</v>
          </cell>
          <cell r="F98">
            <v>118.740000730514</v>
          </cell>
          <cell r="G98">
            <v>-0.10802282991657053</v>
          </cell>
        </row>
        <row r="99">
          <cell r="A99" t="str">
            <v>Duron</v>
          </cell>
          <cell r="B99">
            <v>466.44000264024697</v>
          </cell>
          <cell r="C99">
            <v>386.06999764478201</v>
          </cell>
          <cell r="D99">
            <v>379.24000043618599</v>
          </cell>
          <cell r="E99">
            <v>520.04999961233102</v>
          </cell>
          <cell r="F99">
            <v>576.58999519526901</v>
          </cell>
          <cell r="G99">
            <v>0.23615039861831466</v>
          </cell>
        </row>
        <row r="100">
          <cell r="A100" t="str">
            <v>Crusoe</v>
          </cell>
          <cell r="B100">
            <v>74.379998624801601</v>
          </cell>
          <cell r="C100">
            <v>60.480000042438498</v>
          </cell>
          <cell r="D100">
            <v>60.299999272525305</v>
          </cell>
          <cell r="E100">
            <v>46.099999758124405</v>
          </cell>
          <cell r="F100">
            <v>72.949999319374598</v>
          </cell>
          <cell r="G100">
            <v>-1.922558929639695E-2</v>
          </cell>
        </row>
        <row r="101">
          <cell r="A101" t="str">
            <v>PPC-G3/G4</v>
          </cell>
          <cell r="B101">
            <v>128.00000053405699</v>
          </cell>
          <cell r="C101">
            <v>97.900001281738298</v>
          </cell>
          <cell r="D101">
            <v>96.000001602172901</v>
          </cell>
          <cell r="E101">
            <v>130.99999942779499</v>
          </cell>
          <cell r="F101">
            <v>97.799999694824209</v>
          </cell>
          <cell r="G101">
            <v>-0.23593750557209925</v>
          </cell>
        </row>
        <row r="102">
          <cell r="A102" t="str">
            <v>Total</v>
          </cell>
          <cell r="B102">
            <v>3252.6900016488044</v>
          </cell>
          <cell r="C102">
            <v>2590.9599943491203</v>
          </cell>
          <cell r="D102">
            <v>2844.4099953189461</v>
          </cell>
          <cell r="E102">
            <v>3505.5600006351028</v>
          </cell>
          <cell r="F102">
            <v>2822.8300008596161</v>
          </cell>
          <cell r="G102">
            <v>-0.1321552316917044</v>
          </cell>
        </row>
        <row r="103">
          <cell r="A103" t="str">
            <v>Market Share</v>
          </cell>
        </row>
        <row r="104">
          <cell r="A104" t="str">
            <v>486DX4/Pentium</v>
          </cell>
          <cell r="B104">
            <v>2.7669406011786724E-4</v>
          </cell>
          <cell r="C104">
            <v>2.4315311678556559E-4</v>
          </cell>
          <cell r="D104">
            <v>2.9883174751022093E-4</v>
          </cell>
          <cell r="E104">
            <v>1.711566773350329E-4</v>
          </cell>
          <cell r="F104">
            <v>1.4170176462939351E-4</v>
          </cell>
        </row>
        <row r="105">
          <cell r="A105" t="str">
            <v>Pentium II</v>
          </cell>
          <cell r="B105">
            <v>3.0743784359809733E-4</v>
          </cell>
          <cell r="C105">
            <v>3.0876586940886729E-4</v>
          </cell>
          <cell r="D105">
            <v>1.7578337891613777E-4</v>
          </cell>
          <cell r="E105">
            <v>7.131527965620541E-5</v>
          </cell>
          <cell r="F105">
            <v>3.5425442508704992E-5</v>
          </cell>
        </row>
        <row r="106">
          <cell r="A106" t="str">
            <v>Pentium III</v>
          </cell>
          <cell r="B106">
            <v>0.43345968999291967</v>
          </cell>
          <cell r="C106">
            <v>0.43015716169047236</v>
          </cell>
          <cell r="D106">
            <v>0.34826203085968493</v>
          </cell>
          <cell r="E106">
            <v>0.33248896100179293</v>
          </cell>
          <cell r="F106">
            <v>0.19849229320782436</v>
          </cell>
        </row>
        <row r="107">
          <cell r="A107" t="str">
            <v>Pentium 4</v>
          </cell>
          <cell r="B107">
            <v>1.3013844032571017E-2</v>
          </cell>
          <cell r="C107">
            <v>2.1474665887846571E-2</v>
          </cell>
          <cell r="D107">
            <v>0.14831898179567507</v>
          </cell>
          <cell r="E107">
            <v>0.17039503069231154</v>
          </cell>
          <cell r="F107">
            <v>0.23223325444585347</v>
          </cell>
        </row>
        <row r="108">
          <cell r="A108" t="str">
            <v>Celeron</v>
          </cell>
          <cell r="B108">
            <v>0.28680876433085367</v>
          </cell>
          <cell r="C108">
            <v>0.28517229106712927</v>
          </cell>
          <cell r="D108">
            <v>0.25981486416930061</v>
          </cell>
          <cell r="E108">
            <v>0.25324627039849112</v>
          </cell>
          <cell r="F108">
            <v>0.26228466030416353</v>
          </cell>
        </row>
        <row r="109">
          <cell r="A109" t="str">
            <v>K6/K6-2/K6-3</v>
          </cell>
          <cell r="B109">
            <v>1.9586864943811028E-2</v>
          </cell>
          <cell r="C109">
            <v>4.4385092880945606E-3</v>
          </cell>
          <cell r="D109">
            <v>2.1094005469936535E-3</v>
          </cell>
          <cell r="E109">
            <v>1.1410445293506656E-3</v>
          </cell>
          <cell r="F109">
            <v>0</v>
          </cell>
        </row>
        <row r="110">
          <cell r="A110" t="str">
            <v>Athlon</v>
          </cell>
          <cell r="B110">
            <v>4.0926125687736244E-2</v>
          </cell>
          <cell r="C110">
            <v>4.8070985486628262E-2</v>
          </cell>
          <cell r="D110">
            <v>5.2742045551559154E-2</v>
          </cell>
          <cell r="E110">
            <v>4.3616426389185205E-2</v>
          </cell>
          <cell r="F110">
            <v>4.2064169891334213E-2</v>
          </cell>
        </row>
        <row r="111">
          <cell r="A111" t="str">
            <v>Duron</v>
          </cell>
          <cell r="B111">
            <v>0.14340130857960834</v>
          </cell>
          <cell r="C111">
            <v>0.14900654525226173</v>
          </cell>
          <cell r="D111">
            <v>0.13332817739366068</v>
          </cell>
          <cell r="E111">
            <v>0.14835004949797279</v>
          </cell>
          <cell r="F111">
            <v>0.20425955336300244</v>
          </cell>
        </row>
        <row r="112">
          <cell r="A112" t="str">
            <v>Crusoe</v>
          </cell>
          <cell r="B112">
            <v>2.2867226384038448E-2</v>
          </cell>
          <cell r="C112">
            <v>2.3342699298462843E-2</v>
          </cell>
          <cell r="D112">
            <v>2.1199475241530298E-2</v>
          </cell>
          <cell r="E112">
            <v>1.3150537931107287E-2</v>
          </cell>
          <cell r="F112">
            <v>2.5842859576084874E-2</v>
          </cell>
        </row>
        <row r="113">
          <cell r="A113" t="str">
            <v>PPC-G3/G4</v>
          </cell>
          <cell r="B113">
            <v>3.9352044144745787E-2</v>
          </cell>
          <cell r="C113">
            <v>3.7785223042909981E-2</v>
          </cell>
          <cell r="D113">
            <v>3.3750409315169184E-2</v>
          </cell>
          <cell r="E113">
            <v>3.7369207602797182E-2</v>
          </cell>
          <cell r="F113">
            <v>3.4646082004598885E-2</v>
          </cell>
        </row>
        <row r="114">
          <cell r="A114" t="str">
            <v>Source: Gartner Dataquest (August 2002)</v>
          </cell>
        </row>
        <row r="116">
          <cell r="A116" t="str">
            <v>Table 1-5</v>
          </cell>
          <cell r="B116" t="str">
            <v>(Top)</v>
          </cell>
          <cell r="C116" t="str">
            <v>(Front Page)</v>
          </cell>
        </row>
        <row r="117">
          <cell r="A117" t="str">
            <v>Total Market Shipments by Distribution Channels (Thousands of Units)</v>
          </cell>
        </row>
        <row r="118">
          <cell r="A118" t="str">
            <v>Distribution Channel</v>
          </cell>
          <cell r="B118" t="str">
            <v>2Q01</v>
          </cell>
          <cell r="C118" t="str">
            <v>3Q01</v>
          </cell>
          <cell r="D118" t="str">
            <v>4Q01</v>
          </cell>
          <cell r="E118" t="str">
            <v>1Q02</v>
          </cell>
          <cell r="F118" t="str">
            <v>2Q02</v>
          </cell>
          <cell r="G118" t="str">
            <v>2Q02/2Q01</v>
          </cell>
        </row>
        <row r="119">
          <cell r="A119" t="str">
            <v>Vendor Direct</v>
          </cell>
          <cell r="B119">
            <v>718.97655202865599</v>
          </cell>
          <cell r="C119">
            <v>682.59855062103202</v>
          </cell>
          <cell r="D119">
            <v>638.21884947967499</v>
          </cell>
          <cell r="E119">
            <v>746.30694962310702</v>
          </cell>
          <cell r="F119">
            <v>579.53454996490393</v>
          </cell>
          <cell r="G119">
            <v>-0.19394513168795857</v>
          </cell>
        </row>
        <row r="120">
          <cell r="A120" t="str">
            <v>VAR/Dealer</v>
          </cell>
          <cell r="B120">
            <v>982.21185375976506</v>
          </cell>
          <cell r="C120">
            <v>929.66355310058498</v>
          </cell>
          <cell r="D120">
            <v>830.67904928588803</v>
          </cell>
          <cell r="E120">
            <v>1122.7942996521001</v>
          </cell>
          <cell r="F120">
            <v>828.04225390625004</v>
          </cell>
          <cell r="G120">
            <v>-0.15696165675803653</v>
          </cell>
        </row>
        <row r="121">
          <cell r="A121" t="str">
            <v>Indirect Retail</v>
          </cell>
          <cell r="B121">
            <v>1551.50159901809</v>
          </cell>
          <cell r="C121">
            <v>978.6979001064301</v>
          </cell>
          <cell r="D121">
            <v>1375.5120995674101</v>
          </cell>
          <cell r="E121">
            <v>1636.4587499961799</v>
          </cell>
          <cell r="F121">
            <v>1415.2531999526</v>
          </cell>
          <cell r="G121">
            <v>-8.7817118043396536E-2</v>
          </cell>
        </row>
        <row r="122">
          <cell r="A122" t="str">
            <v>Total</v>
          </cell>
          <cell r="B122">
            <v>3252.6900048065108</v>
          </cell>
          <cell r="C122">
            <v>2590.9600038280469</v>
          </cell>
          <cell r="D122">
            <v>2844.4099983329734</v>
          </cell>
          <cell r="E122">
            <v>3505.5599992713869</v>
          </cell>
          <cell r="F122">
            <v>2822.8300038237539</v>
          </cell>
          <cell r="G122">
            <v>-0.13215523162291865</v>
          </cell>
        </row>
        <row r="123">
          <cell r="A123" t="str">
            <v>Market Share</v>
          </cell>
        </row>
        <row r="124">
          <cell r="A124" t="str">
            <v>Vendor Direct</v>
          </cell>
          <cell r="B124">
            <v>0.22104060053869934</v>
          </cell>
          <cell r="C124">
            <v>0.26345391268584545</v>
          </cell>
          <cell r="D124">
            <v>0.22437653146125791</v>
          </cell>
          <cell r="E124">
            <v>0.21289236235529363</v>
          </cell>
          <cell r="F124">
            <v>0.20530267468458144</v>
          </cell>
        </row>
        <row r="125">
          <cell r="A125" t="str">
            <v>VAR/Dealer</v>
          </cell>
          <cell r="B125">
            <v>0.30196909398324073</v>
          </cell>
          <cell r="C125">
            <v>0.35881046088208296</v>
          </cell>
          <cell r="D125">
            <v>0.29203913984718272</v>
          </cell>
          <cell r="E125">
            <v>0.32028956853839824</v>
          </cell>
          <cell r="F125">
            <v>0.2933376267024933</v>
          </cell>
        </row>
        <row r="126">
          <cell r="A126" t="str">
            <v>Indirect Retail</v>
          </cell>
          <cell r="B126">
            <v>0.47699030547805998</v>
          </cell>
          <cell r="C126">
            <v>0.37773562643207165</v>
          </cell>
          <cell r="D126">
            <v>0.48358432869155926</v>
          </cell>
          <cell r="E126">
            <v>0.46681806910630819</v>
          </cell>
          <cell r="F126">
            <v>0.50135969861292529</v>
          </cell>
        </row>
        <row r="127">
          <cell r="A127" t="str">
            <v>Source: Gartner Dataquest (August 2002)</v>
          </cell>
        </row>
        <row r="129">
          <cell r="A129" t="str">
            <v>Table 1-6</v>
          </cell>
          <cell r="B129" t="str">
            <v>(Top)</v>
          </cell>
          <cell r="C129" t="str">
            <v>(Front Page)</v>
          </cell>
        </row>
        <row r="130">
          <cell r="A130" t="str">
            <v>Total Market Shipments by Major Maket (Thousands of Units)</v>
          </cell>
        </row>
        <row r="131">
          <cell r="A131" t="str">
            <v>Major Market</v>
          </cell>
          <cell r="B131" t="str">
            <v>2Q01</v>
          </cell>
          <cell r="C131" t="str">
            <v>3Q01</v>
          </cell>
          <cell r="D131" t="str">
            <v>4Q01</v>
          </cell>
          <cell r="E131" t="str">
            <v>1Q02</v>
          </cell>
          <cell r="F131" t="str">
            <v>2Q02</v>
          </cell>
          <cell r="G131" t="str">
            <v>2Q02/2Q01</v>
          </cell>
        </row>
        <row r="132">
          <cell r="A132" t="str">
            <v>Business</v>
          </cell>
          <cell r="B132">
            <v>1417.0590590095499</v>
          </cell>
          <cell r="C132">
            <v>1313.4165573043799</v>
          </cell>
          <cell r="D132">
            <v>1144.1927861099198</v>
          </cell>
          <cell r="E132">
            <v>1530.0913090858398</v>
          </cell>
          <cell r="F132">
            <v>1165.2827426605199</v>
          </cell>
          <cell r="G132">
            <v>-0.17767524560691805</v>
          </cell>
        </row>
        <row r="133">
          <cell r="A133" t="str">
            <v>Government</v>
          </cell>
          <cell r="B133">
            <v>137.96702177751001</v>
          </cell>
          <cell r="C133">
            <v>146.892644441127</v>
          </cell>
          <cell r="D133">
            <v>120.930823853969</v>
          </cell>
          <cell r="E133">
            <v>181.270470690488</v>
          </cell>
          <cell r="F133">
            <v>130.856514735221</v>
          </cell>
          <cell r="G133">
            <v>-5.1537729456504811E-2</v>
          </cell>
        </row>
        <row r="134">
          <cell r="A134" t="str">
            <v>Education</v>
          </cell>
          <cell r="B134">
            <v>157.67240081182098</v>
          </cell>
          <cell r="C134">
            <v>155.45018000459601</v>
          </cell>
          <cell r="D134">
            <v>139.68956625437698</v>
          </cell>
          <cell r="E134">
            <v>184.41782306849902</v>
          </cell>
          <cell r="F134">
            <v>138.15270177412</v>
          </cell>
          <cell r="G134">
            <v>-0.12379908555459473</v>
          </cell>
        </row>
        <row r="135">
          <cell r="A135" t="str">
            <v>Home</v>
          </cell>
          <cell r="B135">
            <v>1539.99151829528</v>
          </cell>
          <cell r="C135">
            <v>975.20061679887704</v>
          </cell>
          <cell r="D135">
            <v>1439.5968374679001</v>
          </cell>
          <cell r="E135">
            <v>1609.7803957777001</v>
          </cell>
          <cell r="F135">
            <v>1388.5380231409001</v>
          </cell>
          <cell r="G135">
            <v>-9.8346967080723879E-2</v>
          </cell>
        </row>
        <row r="136">
          <cell r="A136" t="str">
            <v>Total</v>
          </cell>
          <cell r="B136">
            <v>3252.6899998941608</v>
          </cell>
          <cell r="C136">
            <v>2590.9599985489799</v>
          </cell>
          <cell r="D136">
            <v>2844.4100136861662</v>
          </cell>
          <cell r="E136">
            <v>3505.559998622527</v>
          </cell>
          <cell r="F136">
            <v>2822.8299823107609</v>
          </cell>
          <cell r="G136">
            <v>-0.13215523692617104</v>
          </cell>
        </row>
        <row r="137">
          <cell r="A137" t="str">
            <v>Market Share</v>
          </cell>
        </row>
        <row r="138">
          <cell r="A138" t="str">
            <v>Business</v>
          </cell>
          <cell r="B138">
            <v>0.43565758158805773</v>
          </cell>
          <cell r="C138">
            <v>0.5069227460246144</v>
          </cell>
          <cell r="D138">
            <v>0.40226014555022677</v>
          </cell>
          <cell r="E138">
            <v>0.43647557300034034</v>
          </cell>
          <cell r="F138">
            <v>0.4128065629041614</v>
          </cell>
        </row>
        <row r="139">
          <cell r="A139" t="str">
            <v>Government</v>
          </cell>
          <cell r="B139">
            <v>4.2416283685810609E-2</v>
          </cell>
          <cell r="C139">
            <v>5.6694292665032099E-2</v>
          </cell>
          <cell r="D139">
            <v>4.2515257389791949E-2</v>
          </cell>
          <cell r="E139">
            <v>5.1709418969213571E-2</v>
          </cell>
          <cell r="F139">
            <v>4.6356498816872496E-2</v>
          </cell>
        </row>
        <row r="140">
          <cell r="A140" t="str">
            <v>Education</v>
          </cell>
          <cell r="B140">
            <v>4.8474462926670382E-2</v>
          </cell>
          <cell r="C140">
            <v>5.9997136231996269E-2</v>
          </cell>
          <cell r="D140">
            <v>4.9110207593928625E-2</v>
          </cell>
          <cell r="E140">
            <v>5.2607236259246473E-2</v>
          </cell>
          <cell r="F140">
            <v>4.8941205329351284E-2</v>
          </cell>
        </row>
        <row r="141">
          <cell r="A141" t="str">
            <v>Home</v>
          </cell>
          <cell r="B141">
            <v>0.47345167179946129</v>
          </cell>
          <cell r="C141">
            <v>0.37638582507835722</v>
          </cell>
          <cell r="D141">
            <v>0.50611438946605247</v>
          </cell>
          <cell r="E141">
            <v>0.45920777177119959</v>
          </cell>
          <cell r="F141">
            <v>0.49189573294961486</v>
          </cell>
        </row>
        <row r="142">
          <cell r="A142" t="str">
            <v>Source: Gartner Dataquest (August 2002)</v>
          </cell>
        </row>
        <row r="144">
          <cell r="A144" t="str">
            <v>Table 1-7</v>
          </cell>
          <cell r="B144" t="str">
            <v>(Top)</v>
          </cell>
          <cell r="C144" t="str">
            <v>(Front Page)</v>
          </cell>
        </row>
        <row r="145">
          <cell r="A145" t="str">
            <v>Total Market Shipments by Price Range (Thousands of Units)</v>
          </cell>
        </row>
        <row r="146">
          <cell r="A146" t="str">
            <v>Price Range</v>
          </cell>
          <cell r="B146" t="str">
            <v>2Q01</v>
          </cell>
          <cell r="C146" t="str">
            <v>3Q01</v>
          </cell>
          <cell r="D146" t="str">
            <v>4Q01</v>
          </cell>
          <cell r="E146" t="str">
            <v>1Q02</v>
          </cell>
          <cell r="F146" t="str">
            <v>2Q02</v>
          </cell>
          <cell r="G146" t="str">
            <v>2Q02/2Q01</v>
          </cell>
        </row>
        <row r="147">
          <cell r="A147" t="str">
            <v>Less than 100,000 yens</v>
          </cell>
          <cell r="B147">
            <v>200.01000002288802</v>
          </cell>
          <cell r="C147">
            <v>116.219999909162</v>
          </cell>
          <cell r="D147">
            <v>130.6</v>
          </cell>
          <cell r="E147">
            <v>136.20000000023802</v>
          </cell>
          <cell r="F147">
            <v>78.409999992370601</v>
          </cell>
          <cell r="G147">
            <v>-0.60796960160293079</v>
          </cell>
        </row>
        <row r="148">
          <cell r="A148" t="str">
            <v>100,000-129,999 yens</v>
          </cell>
          <cell r="B148">
            <v>143.399999999806</v>
          </cell>
          <cell r="C148">
            <v>197.42000004959101</v>
          </cell>
          <cell r="D148">
            <v>135.34999999713901</v>
          </cell>
          <cell r="E148">
            <v>141.840000038385</v>
          </cell>
          <cell r="F148">
            <v>132.015000001907</v>
          </cell>
          <cell r="G148">
            <v>-7.939330542478662E-2</v>
          </cell>
        </row>
        <row r="149">
          <cell r="A149" t="str">
            <v>120,000-149,999 yens</v>
          </cell>
          <cell r="B149">
            <v>515.28000028103497</v>
          </cell>
          <cell r="C149">
            <v>559.96499983716001</v>
          </cell>
          <cell r="D149">
            <v>457.849999990463</v>
          </cell>
          <cell r="E149">
            <v>392.95799999642304</v>
          </cell>
          <cell r="F149">
            <v>328.94999990224795</v>
          </cell>
          <cell r="G149">
            <v>-0.36160922270835694</v>
          </cell>
        </row>
        <row r="150">
          <cell r="A150" t="str">
            <v>150,000-199,999 yens</v>
          </cell>
          <cell r="B150">
            <v>1263.06999986445</v>
          </cell>
          <cell r="C150">
            <v>832.08499980521196</v>
          </cell>
          <cell r="D150">
            <v>1179.01999989366</v>
          </cell>
          <cell r="E150">
            <v>1651.74200026893</v>
          </cell>
          <cell r="F150">
            <v>1296.8749996628701</v>
          </cell>
          <cell r="G150">
            <v>2.6764153848993333E-2</v>
          </cell>
        </row>
        <row r="151">
          <cell r="A151" t="str">
            <v>200,000-249,999 yens</v>
          </cell>
          <cell r="B151">
            <v>698.53999970614893</v>
          </cell>
          <cell r="C151">
            <v>600.96999906492204</v>
          </cell>
          <cell r="D151">
            <v>604.14999960702596</v>
          </cell>
          <cell r="E151">
            <v>704.89000094614903</v>
          </cell>
          <cell r="F151">
            <v>630.759999887302</v>
          </cell>
          <cell r="G151">
            <v>-9.7030950049187714E-2</v>
          </cell>
        </row>
        <row r="152">
          <cell r="A152" t="str">
            <v>250,000-299,999 yens</v>
          </cell>
          <cell r="B152">
            <v>326.63999998855496</v>
          </cell>
          <cell r="C152">
            <v>219.15000000572198</v>
          </cell>
          <cell r="D152">
            <v>212.119999914228</v>
          </cell>
          <cell r="E152">
            <v>348.58000031852697</v>
          </cell>
          <cell r="F152">
            <v>238.57999987164098</v>
          </cell>
          <cell r="G152">
            <v>-0.26959343656624879</v>
          </cell>
        </row>
        <row r="153">
          <cell r="A153" t="str">
            <v>300,000-349,999 yens</v>
          </cell>
          <cell r="B153">
            <v>55.1099999818802</v>
          </cell>
          <cell r="C153">
            <v>30.840000021457701</v>
          </cell>
          <cell r="D153">
            <v>91.239999998092699</v>
          </cell>
          <cell r="E153">
            <v>68.050000039517897</v>
          </cell>
          <cell r="F153">
            <v>69.049999953270003</v>
          </cell>
          <cell r="G153">
            <v>0.25294864772224979</v>
          </cell>
        </row>
        <row r="154">
          <cell r="A154" t="str">
            <v>350,000-399,999 yens</v>
          </cell>
          <cell r="B154">
            <v>38.760000009536697</v>
          </cell>
          <cell r="C154">
            <v>23.909999999523198</v>
          </cell>
          <cell r="D154">
            <v>21.9</v>
          </cell>
          <cell r="E154">
            <v>30.7</v>
          </cell>
          <cell r="F154">
            <v>32.020000099182099</v>
          </cell>
          <cell r="G154">
            <v>-0.17389060651951127</v>
          </cell>
        </row>
        <row r="155">
          <cell r="A155" t="str">
            <v>Over 400,000 yens</v>
          </cell>
          <cell r="B155">
            <v>11.879999980926499</v>
          </cell>
          <cell r="C155">
            <v>10.400000030517599</v>
          </cell>
          <cell r="D155">
            <v>12.180000000476801</v>
          </cell>
          <cell r="E155">
            <v>30.6</v>
          </cell>
          <cell r="F155">
            <v>16.170000085830701</v>
          </cell>
          <cell r="G155">
            <v>0.36111112052119987</v>
          </cell>
        </row>
        <row r="156">
          <cell r="A156" t="str">
            <v>Total</v>
          </cell>
          <cell r="B156">
            <v>3252.6899998352264</v>
          </cell>
          <cell r="C156">
            <v>2590.9599987232682</v>
          </cell>
          <cell r="D156">
            <v>2844.4099994010858</v>
          </cell>
          <cell r="E156">
            <v>3505.5600016081694</v>
          </cell>
          <cell r="F156">
            <v>2822.8299994566219</v>
          </cell>
          <cell r="G156">
            <v>-0.13215523163916032</v>
          </cell>
        </row>
        <row r="157">
          <cell r="A157" t="str">
            <v>Market Share</v>
          </cell>
        </row>
        <row r="158">
          <cell r="A158" t="str">
            <v>Less than 100,000 yens</v>
          </cell>
          <cell r="B158">
            <v>6.1490643139376966E-2</v>
          </cell>
          <cell r="C158">
            <v>4.4855960712026056E-2</v>
          </cell>
          <cell r="D158">
            <v>4.591461850700107E-2</v>
          </cell>
          <cell r="E158">
            <v>3.8852565620829914E-2</v>
          </cell>
          <cell r="F158">
            <v>2.7777088952386102E-2</v>
          </cell>
        </row>
        <row r="159">
          <cell r="A159" t="str">
            <v>100,000-129,999 yens</v>
          </cell>
          <cell r="B159">
            <v>4.4086586796488539E-2</v>
          </cell>
          <cell r="C159">
            <v>7.6195695860558438E-2</v>
          </cell>
          <cell r="D159">
            <v>4.7584560603301941E-2</v>
          </cell>
          <cell r="E159">
            <v>4.0461438393100145E-2</v>
          </cell>
          <cell r="F159">
            <v>4.6766897059801374E-2</v>
          </cell>
        </row>
        <row r="160">
          <cell r="A160" t="str">
            <v>120,000-149,999 yens</v>
          </cell>
          <cell r="B160">
            <v>0.1584165722239555</v>
          </cell>
          <cell r="C160">
            <v>0.21612259552949123</v>
          </cell>
          <cell r="D160">
            <v>0.16096483983914667</v>
          </cell>
          <cell r="E160">
            <v>0.11209564229856407</v>
          </cell>
          <cell r="F160">
            <v>0.11653199093305969</v>
          </cell>
        </row>
        <row r="161">
          <cell r="A161" t="str">
            <v>150,000-199,999 yens</v>
          </cell>
          <cell r="B161">
            <v>0.38831551728828573</v>
          </cell>
          <cell r="C161">
            <v>0.32114930381605022</v>
          </cell>
          <cell r="D161">
            <v>0.41450423818715043</v>
          </cell>
          <cell r="E161">
            <v>0.47117778600600085</v>
          </cell>
          <cell r="F161">
            <v>0.4594236988810913</v>
          </cell>
        </row>
        <row r="162">
          <cell r="A162" t="str">
            <v>200,000-249,999 yens</v>
          </cell>
          <cell r="B162">
            <v>0.21475763129641476</v>
          </cell>
          <cell r="C162">
            <v>0.23194877549674964</v>
          </cell>
          <cell r="D162">
            <v>0.21239905630138931</v>
          </cell>
          <cell r="E162">
            <v>0.2010777167193778</v>
          </cell>
          <cell r="F162">
            <v>0.2234495169771894</v>
          </cell>
        </row>
        <row r="163">
          <cell r="A163" t="str">
            <v>250,000-299,999 yens</v>
          </cell>
          <cell r="B163">
            <v>0.10042149728535513</v>
          </cell>
          <cell r="C163">
            <v>8.4582548597319604E-2</v>
          </cell>
          <cell r="D163">
            <v>7.4574340534202754E-2</v>
          </cell>
          <cell r="E163">
            <v>9.9436324056246791E-2</v>
          </cell>
          <cell r="F163">
            <v>8.4518019121791327E-2</v>
          </cell>
        </row>
        <row r="164">
          <cell r="A164" t="str">
            <v>300,000-349,999 yens</v>
          </cell>
          <cell r="B164">
            <v>1.6942899564567154E-2</v>
          </cell>
          <cell r="C164">
            <v>1.1902924026868242E-2</v>
          </cell>
          <cell r="D164">
            <v>3.2076950937911214E-2</v>
          </cell>
          <cell r="E164">
            <v>1.941201976525864E-2</v>
          </cell>
          <cell r="F164">
            <v>2.4461267581314398E-2</v>
          </cell>
        </row>
        <row r="165">
          <cell r="A165" t="str">
            <v>350,000-399,999 yens</v>
          </cell>
          <cell r="B165">
            <v>1.191629082743827E-2</v>
          </cell>
          <cell r="C165">
            <v>9.2282397301792322E-3</v>
          </cell>
          <cell r="D165">
            <v>7.699311985477208E-3</v>
          </cell>
          <cell r="E165">
            <v>8.7575166267062684E-3</v>
          </cell>
          <cell r="F165">
            <v>1.1343226515711452E-2</v>
          </cell>
        </row>
        <row r="166">
          <cell r="A166" t="str">
            <v>Over 400,000 yens</v>
          </cell>
          <cell r="B166">
            <v>3.6523615781178997E-3</v>
          </cell>
          <cell r="C166">
            <v>4.0139562307570723E-3</v>
          </cell>
          <cell r="D166">
            <v>4.2820831044193351E-3</v>
          </cell>
          <cell r="E166">
            <v>8.7289905139156954E-3</v>
          </cell>
          <cell r="F166">
            <v>5.728293977654811E-3</v>
          </cell>
        </row>
        <row r="167">
          <cell r="A167" t="str">
            <v>Note: Above data are based on street price.</v>
          </cell>
        </row>
        <row r="168">
          <cell r="A168" t="str">
            <v>Source: Gartner Dataquest (August 2002)</v>
          </cell>
        </row>
      </sheetData>
      <sheetData sheetId="3" refreshError="1">
        <row r="11">
          <cell r="A11" t="str">
            <v>Table 2-1</v>
          </cell>
          <cell r="B11" t="str">
            <v>(Top)</v>
          </cell>
          <cell r="C11" t="str">
            <v>(Front Page)</v>
          </cell>
        </row>
        <row r="12">
          <cell r="A12" t="str">
            <v>Quarterly Exchange Rate</v>
          </cell>
        </row>
        <row r="13">
          <cell r="B13" t="str">
            <v>2Q01</v>
          </cell>
          <cell r="C13" t="str">
            <v>3Q01</v>
          </cell>
          <cell r="D13" t="str">
            <v>4Q01</v>
          </cell>
          <cell r="E13" t="str">
            <v>1Q02</v>
          </cell>
          <cell r="F13" t="str">
            <v>2Q02</v>
          </cell>
        </row>
        <row r="14">
          <cell r="A14" t="str">
            <v>Yen/US $</v>
          </cell>
          <cell r="B14">
            <v>122.63</v>
          </cell>
          <cell r="C14">
            <v>121.4933</v>
          </cell>
          <cell r="D14">
            <v>123.8167</v>
          </cell>
          <cell r="E14">
            <v>132.46</v>
          </cell>
          <cell r="F14">
            <v>126.81333333333301</v>
          </cell>
        </row>
        <row r="15">
          <cell r="A15" t="str">
            <v>Source: Gartner Dataquest (August 2002)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TPL"/>
      <sheetName val="Process List"/>
      <sheetName val="rptTypeI"/>
      <sheetName val="TPLTypeI"/>
      <sheetName val="rtvTypeI"/>
      <sheetName val="rptTypeII"/>
      <sheetName val="TPLTypeII"/>
      <sheetName val="rptTypeIII"/>
      <sheetName val="TPLTypeIII"/>
      <sheetName val="rptTypeIV"/>
      <sheetName val="TPLTypeIV"/>
      <sheetName val="rptTypeV"/>
      <sheetName val="TPLTypeV"/>
      <sheetName val="rptTypeVIRev"/>
      <sheetName val="TPLTypeVIRev"/>
      <sheetName val="rptTypeVIUnits"/>
      <sheetName val="TPLTypeVIUnits"/>
      <sheetName val="rptTypeA1"/>
      <sheetName val="TPLTypeA1"/>
      <sheetName val="rptTypeA2"/>
      <sheetName val="TPLTypeA2"/>
      <sheetName val="rptTypeA3"/>
      <sheetName val="TPLTypeA3"/>
      <sheetName val="rptTypeA4"/>
      <sheetName val="TPLTypeA4"/>
      <sheetName val="dynTypeII"/>
      <sheetName val="dynTypeIII"/>
      <sheetName val="dynTypeIV"/>
      <sheetName val="dynTypeV"/>
      <sheetName val="Retrieve_Sheet"/>
      <sheetName val="dynTypeVIRev"/>
      <sheetName val="dynTypeVIUnits"/>
      <sheetName val="dynTypeA1"/>
      <sheetName val="dynTypeA2"/>
      <sheetName val="dynTypeA3"/>
      <sheetName val="dynTypeA4"/>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gartner.com/" TargetMode="External"/><Relationship Id="rId2" Type="http://schemas.openxmlformats.org/officeDocument/2006/relationships/hyperlink" Target="mailto:Vendor.Briefings@gartner.com" TargetMode="External"/><Relationship Id="rId1" Type="http://schemas.openxmlformats.org/officeDocument/2006/relationships/hyperlink" Target="mailto:inquiry@gartner.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149"/>
  <sheetViews>
    <sheetView tabSelected="1" workbookViewId="0"/>
  </sheetViews>
  <sheetFormatPr defaultColWidth="8.6640625" defaultRowHeight="12" x14ac:dyDescent="0.2"/>
  <cols>
    <col min="1" max="1" width="4.6640625" style="353" customWidth="1"/>
    <col min="2" max="11" width="6.33203125" style="353" customWidth="1"/>
    <col min="12" max="12" width="32.44140625" style="353" customWidth="1"/>
    <col min="13" max="16384" width="8.6640625" style="353"/>
  </cols>
  <sheetData>
    <row r="1" spans="1:6" s="20" customFormat="1" ht="12" customHeight="1" x14ac:dyDescent="0.2">
      <c r="B1" s="343"/>
    </row>
    <row r="2" spans="1:6" s="20" customFormat="1" ht="12" customHeight="1" x14ac:dyDescent="0.2">
      <c r="A2" s="24"/>
      <c r="B2" s="343"/>
    </row>
    <row r="3" spans="1:6" s="20" customFormat="1" ht="12" customHeight="1" x14ac:dyDescent="0.2">
      <c r="A3" s="24"/>
      <c r="B3" s="344"/>
    </row>
    <row r="4" spans="1:6" s="20" customFormat="1" ht="12" customHeight="1" x14ac:dyDescent="0.2"/>
    <row r="5" spans="1:6" s="20" customFormat="1" ht="12" customHeight="1" x14ac:dyDescent="0.2"/>
    <row r="6" spans="1:6" s="20" customFormat="1" ht="12" customHeight="1" x14ac:dyDescent="0.2"/>
    <row r="7" spans="1:6" s="20" customFormat="1" ht="12" customHeight="1" x14ac:dyDescent="0.2"/>
    <row r="8" spans="1:6" s="20" customFormat="1" ht="12" customHeight="1" x14ac:dyDescent="0.2"/>
    <row r="9" spans="1:6" s="20" customFormat="1" ht="12" customHeight="1" x14ac:dyDescent="0.2"/>
    <row r="10" spans="1:6" s="20" customFormat="1" ht="12" customHeight="1" x14ac:dyDescent="0.2"/>
    <row r="11" spans="1:6" s="20" customFormat="1" ht="12" customHeight="1" x14ac:dyDescent="0.2">
      <c r="B11" s="1"/>
    </row>
    <row r="12" spans="1:6" s="20" customFormat="1" ht="12" customHeight="1" x14ac:dyDescent="0.2">
      <c r="B12" s="25"/>
    </row>
    <row r="13" spans="1:6" s="20" customFormat="1" ht="12" customHeight="1" x14ac:dyDescent="0.2">
      <c r="B13" s="343"/>
    </row>
    <row r="14" spans="1:6" s="20" customFormat="1" ht="12" customHeight="1" x14ac:dyDescent="0.2">
      <c r="B14" s="343"/>
    </row>
    <row r="15" spans="1:6" s="20" customFormat="1" ht="12" customHeight="1" x14ac:dyDescent="0.2">
      <c r="B15" s="343"/>
      <c r="C15" s="21"/>
      <c r="D15" s="21"/>
      <c r="E15" s="21"/>
      <c r="F15" s="21"/>
    </row>
    <row r="16" spans="1:6" s="20" customFormat="1" ht="12" customHeight="1" x14ac:dyDescent="0.2">
      <c r="A16" s="296"/>
      <c r="B16" s="343"/>
      <c r="C16" s="21"/>
      <c r="D16" s="21"/>
      <c r="E16" s="21"/>
      <c r="F16" s="21"/>
    </row>
    <row r="17" spans="1:10" s="20" customFormat="1" ht="12" customHeight="1" x14ac:dyDescent="0.2">
      <c r="A17" s="24"/>
    </row>
    <row r="18" spans="1:10" s="20" customFormat="1" ht="12" customHeight="1" x14ac:dyDescent="0.2">
      <c r="A18" s="24"/>
    </row>
    <row r="19" spans="1:10" s="20" customFormat="1" ht="12" customHeight="1" x14ac:dyDescent="0.2">
      <c r="A19" s="19"/>
      <c r="B19" s="19"/>
      <c r="C19" s="19"/>
      <c r="D19" s="19"/>
      <c r="E19" s="19"/>
      <c r="F19" s="19"/>
    </row>
    <row r="20" spans="1:10" s="20" customFormat="1" ht="12" customHeight="1" x14ac:dyDescent="0.2"/>
    <row r="21" spans="1:10" s="20" customFormat="1" ht="12" customHeight="1" x14ac:dyDescent="0.2"/>
    <row r="22" spans="1:10" s="20" customFormat="1" ht="12" customHeight="1" x14ac:dyDescent="0.2"/>
    <row r="23" spans="1:10" s="20" customFormat="1" ht="12" customHeight="1" x14ac:dyDescent="0.2"/>
    <row r="24" spans="1:10" s="20" customFormat="1" ht="12" customHeight="1" x14ac:dyDescent="0.2"/>
    <row r="25" spans="1:10" s="20" customFormat="1" ht="12" customHeight="1" x14ac:dyDescent="0.2"/>
    <row r="26" spans="1:10" s="20" customFormat="1" ht="12" customHeight="1" x14ac:dyDescent="0.2"/>
    <row r="27" spans="1:10" s="20" customFormat="1" ht="12" customHeight="1" x14ac:dyDescent="0.2">
      <c r="B27" s="21" t="s">
        <v>0</v>
      </c>
      <c r="F27" s="335"/>
      <c r="G27" s="335"/>
    </row>
    <row r="28" spans="1:10" s="20" customFormat="1" ht="12" customHeight="1" x14ac:dyDescent="0.2">
      <c r="A28" s="23">
        <v>1</v>
      </c>
      <c r="B28" s="374" t="s">
        <v>1</v>
      </c>
      <c r="C28" s="374"/>
      <c r="D28" s="374"/>
      <c r="E28" s="374"/>
      <c r="F28" s="335"/>
      <c r="G28" s="335"/>
    </row>
    <row r="29" spans="1:10" s="20" customFormat="1" ht="12" customHeight="1" x14ac:dyDescent="0.2">
      <c r="A29" s="23">
        <v>2</v>
      </c>
      <c r="B29" s="345" t="s">
        <v>321</v>
      </c>
      <c r="C29" s="345"/>
      <c r="D29" s="345"/>
      <c r="E29" s="345"/>
      <c r="F29" s="335"/>
      <c r="G29" s="335"/>
    </row>
    <row r="30" spans="1:10" s="20" customFormat="1" ht="12" customHeight="1" x14ac:dyDescent="0.2">
      <c r="A30" s="23">
        <v>3</v>
      </c>
      <c r="B30" s="346" t="s">
        <v>2</v>
      </c>
      <c r="C30" s="346"/>
      <c r="D30" s="346"/>
      <c r="E30" s="346"/>
      <c r="F30" s="346"/>
      <c r="G30" s="335"/>
    </row>
    <row r="31" spans="1:10" s="20" customFormat="1" ht="12" customHeight="1" x14ac:dyDescent="0.2">
      <c r="A31" s="23">
        <v>4</v>
      </c>
      <c r="B31" s="345" t="s">
        <v>3</v>
      </c>
      <c r="C31" s="345"/>
      <c r="D31" s="345"/>
      <c r="E31" s="345"/>
      <c r="F31" s="345"/>
      <c r="G31" s="345"/>
      <c r="H31" s="345"/>
    </row>
    <row r="32" spans="1:10" s="20" customFormat="1" ht="12" customHeight="1" x14ac:dyDescent="0.2">
      <c r="A32" s="23">
        <v>5</v>
      </c>
      <c r="B32" s="359" t="s">
        <v>4</v>
      </c>
      <c r="C32" s="345"/>
      <c r="D32" s="345"/>
      <c r="E32" s="345"/>
      <c r="F32" s="345"/>
      <c r="G32" s="345"/>
      <c r="H32" s="345"/>
      <c r="I32" s="345"/>
      <c r="J32" s="345"/>
    </row>
    <row r="33" spans="1:15" s="20" customFormat="1" ht="12" customHeight="1" x14ac:dyDescent="0.2">
      <c r="A33" s="23">
        <v>6</v>
      </c>
      <c r="B33" s="345" t="s">
        <v>5</v>
      </c>
      <c r="C33" s="345"/>
      <c r="D33" s="345"/>
      <c r="E33" s="335"/>
      <c r="F33" s="335"/>
      <c r="G33" s="335"/>
      <c r="H33" s="335"/>
      <c r="I33" s="335"/>
      <c r="J33" s="336"/>
    </row>
    <row r="34" spans="1:15" s="20" customFormat="1" ht="12" customHeight="1" x14ac:dyDescent="0.2">
      <c r="A34" s="20">
        <v>7</v>
      </c>
      <c r="B34" s="345" t="s">
        <v>6</v>
      </c>
      <c r="C34" s="345"/>
      <c r="D34" s="345"/>
      <c r="E34" s="335"/>
      <c r="F34" s="336"/>
      <c r="G34" s="336"/>
      <c r="H34" s="336"/>
      <c r="I34" s="336"/>
      <c r="J34" s="336"/>
    </row>
    <row r="35" spans="1:15" s="20" customFormat="1" ht="12" customHeight="1" x14ac:dyDescent="0.2">
      <c r="A35" s="23"/>
      <c r="B35" s="336"/>
      <c r="C35" s="336"/>
      <c r="D35" s="336"/>
      <c r="E35" s="336"/>
      <c r="F35" s="336"/>
      <c r="G35" s="336"/>
      <c r="H35" s="336"/>
      <c r="I35" s="336"/>
      <c r="J35" s="336"/>
    </row>
    <row r="36" spans="1:15" s="20" customFormat="1" ht="12" customHeight="1" x14ac:dyDescent="0.2">
      <c r="A36" s="24"/>
      <c r="B36" s="25" t="s">
        <v>7</v>
      </c>
      <c r="C36" s="347"/>
      <c r="D36" s="347"/>
      <c r="E36" s="347"/>
      <c r="F36" s="347"/>
    </row>
    <row r="37" spans="1:15" s="20" customFormat="1" ht="12" customHeight="1" x14ac:dyDescent="0.2">
      <c r="A37" s="27" t="s">
        <v>9</v>
      </c>
      <c r="B37" s="348" t="s">
        <v>1</v>
      </c>
      <c r="C37" s="348"/>
      <c r="D37" s="348"/>
      <c r="F37" s="347"/>
    </row>
    <row r="38" spans="1:15" s="20" customFormat="1" ht="12" customHeight="1" x14ac:dyDescent="0.2">
      <c r="A38" s="27" t="s">
        <v>11</v>
      </c>
      <c r="B38" s="346" t="s">
        <v>8</v>
      </c>
      <c r="C38" s="346"/>
      <c r="D38" s="346"/>
      <c r="E38" s="346"/>
      <c r="F38" s="346"/>
      <c r="G38" s="346"/>
      <c r="H38" s="346"/>
      <c r="I38" s="346"/>
      <c r="J38" s="346"/>
    </row>
    <row r="39" spans="1:15" s="20" customFormat="1" ht="12" customHeight="1" x14ac:dyDescent="0.2">
      <c r="A39" s="27" t="s">
        <v>13</v>
      </c>
      <c r="B39" s="345" t="s">
        <v>72</v>
      </c>
      <c r="C39" s="345"/>
      <c r="D39" s="345"/>
      <c r="E39" s="345"/>
      <c r="F39" s="345"/>
      <c r="G39" s="345"/>
      <c r="H39" s="345"/>
    </row>
    <row r="40" spans="1:15" s="20" customFormat="1" ht="12" customHeight="1" x14ac:dyDescent="0.2">
      <c r="A40" s="27" t="s">
        <v>14</v>
      </c>
      <c r="B40" s="346" t="s">
        <v>12</v>
      </c>
      <c r="C40" s="346"/>
      <c r="D40" s="346"/>
      <c r="E40" s="346"/>
      <c r="F40" s="346"/>
    </row>
    <row r="41" spans="1:15" s="20" customFormat="1" ht="12" customHeight="1" x14ac:dyDescent="0.2">
      <c r="A41" s="27" t="s">
        <v>20</v>
      </c>
      <c r="B41" s="346" t="s">
        <v>333</v>
      </c>
      <c r="C41" s="346"/>
      <c r="D41" s="346"/>
      <c r="E41" s="346"/>
      <c r="F41" s="346"/>
      <c r="G41" s="346"/>
      <c r="H41" s="346"/>
      <c r="I41" s="346"/>
      <c r="J41" s="346"/>
      <c r="K41" s="346"/>
      <c r="L41" s="346"/>
      <c r="M41" s="346"/>
      <c r="N41" s="346"/>
      <c r="O41" s="346"/>
    </row>
    <row r="42" spans="1:15" s="20" customFormat="1" ht="12" customHeight="1" x14ac:dyDescent="0.2">
      <c r="A42" s="27" t="s">
        <v>22</v>
      </c>
      <c r="B42" s="346" t="s">
        <v>349</v>
      </c>
      <c r="C42" s="346"/>
      <c r="D42" s="346"/>
      <c r="E42" s="346"/>
      <c r="F42" s="346"/>
      <c r="G42" s="346"/>
      <c r="H42" s="346"/>
      <c r="I42" s="346"/>
      <c r="J42" s="346"/>
      <c r="K42" s="28"/>
      <c r="L42" s="28"/>
      <c r="M42" s="28"/>
      <c r="N42" s="28"/>
      <c r="O42" s="28"/>
    </row>
    <row r="43" spans="1:15" s="20" customFormat="1" ht="12" customHeight="1" x14ac:dyDescent="0.2">
      <c r="A43" s="27" t="s">
        <v>23</v>
      </c>
      <c r="B43" s="346" t="s">
        <v>16</v>
      </c>
      <c r="C43" s="346"/>
      <c r="D43" s="346"/>
      <c r="E43" s="346"/>
      <c r="F43" s="346"/>
      <c r="G43" s="346"/>
      <c r="H43" s="346"/>
      <c r="I43" s="337"/>
      <c r="J43" s="337"/>
      <c r="K43" s="28"/>
      <c r="L43" s="28"/>
      <c r="M43" s="28"/>
      <c r="N43" s="28"/>
      <c r="O43" s="28"/>
    </row>
    <row r="44" spans="1:15" s="20" customFormat="1" ht="12" customHeight="1" x14ac:dyDescent="0.2">
      <c r="A44" s="27" t="s">
        <v>25</v>
      </c>
      <c r="B44" s="346" t="s">
        <v>18</v>
      </c>
      <c r="C44" s="346"/>
      <c r="D44" s="346"/>
      <c r="E44" s="346"/>
      <c r="F44" s="346"/>
      <c r="G44" s="346"/>
      <c r="H44" s="346"/>
      <c r="I44" s="337"/>
      <c r="J44" s="337"/>
      <c r="K44" s="28"/>
      <c r="L44" s="28"/>
      <c r="M44" s="28"/>
      <c r="N44" s="28"/>
      <c r="O44" s="28"/>
    </row>
    <row r="45" spans="1:15" s="20" customFormat="1" ht="12" customHeight="1" x14ac:dyDescent="0.2">
      <c r="A45" s="27" t="s">
        <v>69</v>
      </c>
      <c r="B45" s="346" t="s">
        <v>339</v>
      </c>
      <c r="C45" s="346"/>
      <c r="D45" s="346"/>
      <c r="E45" s="346"/>
      <c r="F45" s="346"/>
      <c r="G45" s="346"/>
      <c r="H45" s="346"/>
      <c r="I45" s="346"/>
      <c r="J45" s="346"/>
      <c r="K45" s="346"/>
      <c r="L45" s="346"/>
      <c r="M45" s="28"/>
      <c r="N45" s="28"/>
      <c r="O45" s="28"/>
    </row>
    <row r="46" spans="1:15" s="20" customFormat="1" ht="12" customHeight="1" x14ac:dyDescent="0.2">
      <c r="A46" s="27" t="s">
        <v>27</v>
      </c>
      <c r="B46" s="345" t="s">
        <v>21</v>
      </c>
      <c r="C46" s="345"/>
      <c r="D46" s="345"/>
      <c r="E46" s="345"/>
      <c r="F46" s="345"/>
      <c r="G46" s="345"/>
      <c r="H46" s="345"/>
      <c r="I46" s="345"/>
      <c r="J46" s="345"/>
      <c r="K46" s="345"/>
      <c r="L46" s="28"/>
      <c r="M46" s="28"/>
      <c r="N46" s="28"/>
      <c r="O46" s="28"/>
    </row>
    <row r="47" spans="1:15" s="20" customFormat="1" ht="12" customHeight="1" x14ac:dyDescent="0.2">
      <c r="A47" s="29" t="s">
        <v>28</v>
      </c>
      <c r="B47" s="345" t="s">
        <v>320</v>
      </c>
      <c r="C47" s="345"/>
      <c r="D47" s="345"/>
      <c r="E47" s="345"/>
      <c r="F47" s="345"/>
      <c r="G47" s="345"/>
      <c r="H47" s="345"/>
      <c r="I47" s="345"/>
      <c r="J47" s="345"/>
      <c r="K47" s="338"/>
    </row>
    <row r="48" spans="1:15" s="20" customFormat="1" ht="12" customHeight="1" x14ac:dyDescent="0.2">
      <c r="A48" s="27" t="s">
        <v>70</v>
      </c>
      <c r="B48" s="345" t="s">
        <v>24</v>
      </c>
      <c r="C48" s="345"/>
      <c r="D48" s="345"/>
      <c r="E48" s="345"/>
      <c r="F48" s="345"/>
      <c r="G48" s="345"/>
      <c r="H48" s="345"/>
      <c r="I48" s="345"/>
      <c r="J48" s="345"/>
      <c r="K48" s="345"/>
    </row>
    <row r="49" spans="1:14" s="20" customFormat="1" ht="12" customHeight="1" x14ac:dyDescent="0.2">
      <c r="A49" s="27" t="s">
        <v>71</v>
      </c>
      <c r="B49" s="345" t="s">
        <v>26</v>
      </c>
      <c r="C49" s="345"/>
      <c r="D49" s="345"/>
      <c r="E49" s="345"/>
      <c r="F49" s="345"/>
      <c r="G49" s="345"/>
      <c r="H49" s="345"/>
      <c r="I49" s="345"/>
      <c r="J49" s="345"/>
      <c r="K49" s="345"/>
      <c r="L49" s="345"/>
      <c r="M49" s="335"/>
      <c r="N49" s="335"/>
    </row>
    <row r="50" spans="1:14" s="20" customFormat="1" ht="12" customHeight="1" x14ac:dyDescent="0.2">
      <c r="A50" s="27" t="s">
        <v>30</v>
      </c>
      <c r="B50" s="359" t="s">
        <v>319</v>
      </c>
      <c r="C50" s="349"/>
      <c r="D50" s="349"/>
      <c r="E50" s="349"/>
      <c r="F50" s="349"/>
      <c r="G50" s="349"/>
      <c r="H50" s="349"/>
      <c r="I50" s="349"/>
      <c r="J50" s="349"/>
      <c r="K50" s="349"/>
      <c r="L50" s="349"/>
      <c r="M50" s="338"/>
      <c r="N50" s="338"/>
    </row>
    <row r="51" spans="1:14" s="20" customFormat="1" ht="12" customHeight="1" x14ac:dyDescent="0.2">
      <c r="A51" s="27" t="s">
        <v>31</v>
      </c>
      <c r="B51" s="359" t="s">
        <v>29</v>
      </c>
      <c r="C51" s="345"/>
      <c r="D51" s="345"/>
      <c r="E51" s="345"/>
      <c r="F51" s="345"/>
      <c r="G51" s="345"/>
      <c r="H51" s="345"/>
      <c r="I51" s="345"/>
      <c r="J51" s="345"/>
      <c r="K51" s="345"/>
      <c r="L51" s="345"/>
      <c r="M51" s="338"/>
      <c r="N51" s="338"/>
    </row>
    <row r="52" spans="1:14" s="20" customFormat="1" ht="12" customHeight="1" x14ac:dyDescent="0.2">
      <c r="A52" s="27" t="s">
        <v>92</v>
      </c>
      <c r="B52" s="360" t="s">
        <v>32</v>
      </c>
      <c r="C52"/>
      <c r="D52"/>
      <c r="E52"/>
      <c r="F52"/>
      <c r="G52"/>
      <c r="H52"/>
      <c r="I52" s="338"/>
      <c r="J52" s="338"/>
      <c r="K52" s="338"/>
      <c r="L52" s="338"/>
      <c r="M52" s="338"/>
      <c r="N52" s="338"/>
    </row>
    <row r="53" spans="1:14" s="20" customFormat="1" ht="12" customHeight="1" x14ac:dyDescent="0.2">
      <c r="A53" s="27" t="s">
        <v>33</v>
      </c>
      <c r="B53" s="350" t="s">
        <v>317</v>
      </c>
      <c r="C53" s="350"/>
      <c r="D53" s="350"/>
      <c r="E53" s="350"/>
      <c r="F53" s="350"/>
      <c r="G53" s="350"/>
      <c r="H53" s="350"/>
      <c r="I53" s="350"/>
      <c r="J53" s="339"/>
      <c r="K53" s="339"/>
      <c r="L53" s="340"/>
      <c r="M53" s="340"/>
      <c r="N53" s="338"/>
    </row>
    <row r="54" spans="1:14" s="20" customFormat="1" ht="12" customHeight="1" x14ac:dyDescent="0.2">
      <c r="A54" s="27" t="s">
        <v>34</v>
      </c>
      <c r="B54" s="341" t="s">
        <v>318</v>
      </c>
      <c r="C54" s="339"/>
      <c r="D54" s="339"/>
      <c r="E54" s="339"/>
      <c r="F54" s="340"/>
      <c r="G54" s="340"/>
      <c r="H54" s="340"/>
      <c r="I54" s="340"/>
      <c r="J54" s="340"/>
      <c r="K54" s="340"/>
      <c r="L54" s="340"/>
      <c r="M54" s="340"/>
      <c r="N54" s="338"/>
    </row>
    <row r="55" spans="1:14" s="20" customFormat="1" ht="12" customHeight="1" x14ac:dyDescent="0.2">
      <c r="A55" s="27"/>
      <c r="B55" s="340"/>
      <c r="C55" s="340"/>
      <c r="D55" s="340"/>
      <c r="E55" s="340"/>
      <c r="F55" s="340"/>
      <c r="G55" s="340"/>
      <c r="H55" s="340"/>
      <c r="I55" s="340"/>
      <c r="J55" s="340"/>
      <c r="K55" s="340"/>
      <c r="L55" s="340"/>
      <c r="M55" s="340"/>
      <c r="N55" s="338"/>
    </row>
    <row r="56" spans="1:14" s="20" customFormat="1" ht="12" customHeight="1" x14ac:dyDescent="0.2">
      <c r="A56" s="27"/>
      <c r="B56" s="25" t="s">
        <v>36</v>
      </c>
    </row>
    <row r="57" spans="1:14" s="20" customFormat="1" ht="12" customHeight="1" x14ac:dyDescent="0.2">
      <c r="A57" s="27" t="s">
        <v>13</v>
      </c>
      <c r="B57" s="345" t="s">
        <v>37</v>
      </c>
      <c r="C57" s="345"/>
      <c r="D57" s="345"/>
      <c r="E57" s="345"/>
      <c r="F57" s="345"/>
      <c r="G57" s="345"/>
      <c r="H57" s="345"/>
      <c r="I57" s="345"/>
    </row>
    <row r="58" spans="1:14" s="20" customFormat="1" ht="12" customHeight="1" x14ac:dyDescent="0.2">
      <c r="A58" s="27" t="s">
        <v>14</v>
      </c>
      <c r="B58" s="345" t="s">
        <v>38</v>
      </c>
      <c r="C58" s="345"/>
      <c r="D58" s="345"/>
      <c r="E58" s="345"/>
      <c r="F58" s="345"/>
      <c r="G58" s="345"/>
      <c r="H58" s="345"/>
      <c r="I58" s="345"/>
      <c r="J58" s="345"/>
    </row>
    <row r="59" spans="1:14" s="20" customFormat="1" ht="12" customHeight="1" x14ac:dyDescent="0.2">
      <c r="A59" s="27" t="s">
        <v>15</v>
      </c>
      <c r="B59" s="345" t="s">
        <v>39</v>
      </c>
      <c r="C59" s="345"/>
      <c r="D59" s="345"/>
      <c r="E59" s="345"/>
      <c r="F59" s="345"/>
      <c r="G59" s="345"/>
      <c r="H59" s="345"/>
      <c r="I59" s="345"/>
      <c r="J59" s="345"/>
    </row>
    <row r="60" spans="1:14" s="20" customFormat="1" ht="12" customHeight="1" x14ac:dyDescent="0.2">
      <c r="A60" s="27" t="s">
        <v>17</v>
      </c>
      <c r="B60" s="345" t="s">
        <v>40</v>
      </c>
      <c r="C60" s="345"/>
      <c r="D60" s="345"/>
      <c r="E60" s="345"/>
      <c r="F60" s="345"/>
      <c r="G60" s="345"/>
      <c r="H60" s="345"/>
      <c r="I60" s="345"/>
      <c r="J60" s="345"/>
    </row>
    <row r="61" spans="1:14" s="20" customFormat="1" ht="12" customHeight="1" x14ac:dyDescent="0.2">
      <c r="A61" s="27" t="s">
        <v>19</v>
      </c>
      <c r="B61" s="345" t="s">
        <v>41</v>
      </c>
      <c r="C61" s="345"/>
      <c r="D61" s="345"/>
      <c r="E61" s="345"/>
    </row>
    <row r="62" spans="1:14" s="20" customFormat="1" ht="12" customHeight="1" x14ac:dyDescent="0.2">
      <c r="A62" s="27" t="s">
        <v>27</v>
      </c>
      <c r="B62" s="345" t="s">
        <v>21</v>
      </c>
      <c r="C62" s="345"/>
      <c r="D62" s="345"/>
      <c r="E62" s="345"/>
      <c r="F62" s="345"/>
      <c r="G62" s="345"/>
      <c r="H62" s="345"/>
      <c r="I62" s="345"/>
      <c r="J62" s="345"/>
      <c r="K62" s="335"/>
    </row>
    <row r="63" spans="1:14" s="20" customFormat="1" ht="12" customHeight="1" x14ac:dyDescent="0.2">
      <c r="A63" s="27"/>
      <c r="B63" s="338"/>
      <c r="C63" s="338"/>
      <c r="D63" s="338"/>
      <c r="E63" s="338"/>
      <c r="F63" s="338"/>
      <c r="G63" s="338"/>
      <c r="H63" s="338"/>
      <c r="I63" s="338"/>
      <c r="J63" s="338"/>
      <c r="K63" s="338"/>
    </row>
    <row r="64" spans="1:14" s="20" customFormat="1" ht="12" customHeight="1" x14ac:dyDescent="0.2"/>
    <row r="65" spans="1:14" s="20" customFormat="1" ht="21" customHeight="1" x14ac:dyDescent="0.2">
      <c r="B65" s="342" t="s">
        <v>42</v>
      </c>
      <c r="C65" s="335"/>
      <c r="D65" s="335"/>
      <c r="E65" s="335"/>
      <c r="F65" s="335"/>
      <c r="G65" s="335"/>
      <c r="H65" s="335"/>
      <c r="I65" s="335"/>
      <c r="J65" s="335"/>
      <c r="K65" s="335"/>
      <c r="L65" s="335"/>
      <c r="M65" s="335"/>
      <c r="N65" s="351"/>
    </row>
    <row r="66" spans="1:14" s="20" customFormat="1" ht="12" customHeight="1" x14ac:dyDescent="0.2">
      <c r="B66" s="335" t="s">
        <v>43</v>
      </c>
      <c r="C66" s="343"/>
      <c r="D66" s="335"/>
      <c r="E66" s="335"/>
      <c r="F66" s="335"/>
      <c r="G66" s="335"/>
      <c r="H66" s="335"/>
      <c r="I66" s="335"/>
      <c r="J66" s="335"/>
      <c r="K66" s="335"/>
      <c r="L66" s="357" t="s">
        <v>44</v>
      </c>
      <c r="N66" s="351"/>
    </row>
    <row r="67" spans="1:14" s="20" customFormat="1" ht="12" customHeight="1" x14ac:dyDescent="0.2">
      <c r="B67" s="335" t="s">
        <v>45</v>
      </c>
      <c r="C67" s="335"/>
      <c r="D67" s="335"/>
      <c r="E67" s="335"/>
      <c r="F67" s="335"/>
      <c r="G67" s="335"/>
      <c r="H67" s="335"/>
      <c r="I67" s="335"/>
      <c r="J67" s="335"/>
      <c r="K67" s="335"/>
      <c r="L67" s="357" t="s">
        <v>46</v>
      </c>
      <c r="N67" s="351"/>
    </row>
    <row r="68" spans="1:14" s="20" customFormat="1" ht="12" customHeight="1" x14ac:dyDescent="0.2">
      <c r="A68" s="352"/>
      <c r="B68" s="335" t="s">
        <v>47</v>
      </c>
      <c r="C68" s="335"/>
      <c r="D68" s="335"/>
      <c r="E68" s="335"/>
      <c r="F68" s="335"/>
      <c r="G68" s="335"/>
      <c r="H68" s="335"/>
      <c r="I68" s="335"/>
      <c r="J68" s="335"/>
      <c r="K68" s="335"/>
      <c r="L68" s="357" t="s">
        <v>48</v>
      </c>
    </row>
    <row r="69" spans="1:14" s="20" customFormat="1" ht="12" customHeight="1" x14ac:dyDescent="0.2">
      <c r="A69" s="352"/>
      <c r="B69" s="338"/>
      <c r="C69" s="338"/>
      <c r="D69" s="338"/>
      <c r="E69" s="338"/>
      <c r="F69" s="338"/>
      <c r="G69" s="338"/>
      <c r="H69" s="338"/>
      <c r="I69" s="338"/>
      <c r="J69" s="338"/>
      <c r="K69" s="353"/>
      <c r="L69" s="353"/>
    </row>
    <row r="70" spans="1:14" s="20" customFormat="1" ht="12" customHeight="1" x14ac:dyDescent="0.2">
      <c r="A70" s="352"/>
      <c r="B70" s="338"/>
      <c r="C70" s="338"/>
      <c r="D70" s="338"/>
      <c r="E70" s="338"/>
      <c r="F70" s="338"/>
      <c r="G70" s="338"/>
      <c r="H70" s="338"/>
      <c r="I70" s="338"/>
      <c r="J70" s="338"/>
      <c r="K70" s="353"/>
      <c r="L70" s="353"/>
    </row>
    <row r="71" spans="1:14" s="20" customFormat="1" ht="12" customHeight="1" x14ac:dyDescent="0.2">
      <c r="A71" s="352"/>
      <c r="B71" s="338"/>
      <c r="C71" s="338"/>
      <c r="D71" s="338"/>
      <c r="E71" s="338"/>
      <c r="F71" s="338"/>
      <c r="G71" s="338"/>
      <c r="H71" s="338"/>
      <c r="I71" s="338"/>
      <c r="J71" s="338"/>
      <c r="K71" s="353"/>
      <c r="L71" s="353"/>
    </row>
    <row r="72" spans="1:14" s="20" customFormat="1" ht="12" customHeight="1" x14ac:dyDescent="0.2">
      <c r="A72" s="352"/>
      <c r="B72" s="338"/>
      <c r="C72" s="338"/>
      <c r="D72" s="353"/>
      <c r="E72" s="338"/>
      <c r="F72" s="338"/>
      <c r="G72" s="338"/>
      <c r="H72" s="338"/>
      <c r="I72" s="338"/>
      <c r="J72" s="338"/>
      <c r="K72" s="353"/>
      <c r="L72" s="353"/>
    </row>
    <row r="73" spans="1:14" s="20" customFormat="1" ht="12" customHeight="1" x14ac:dyDescent="0.2">
      <c r="A73" s="352"/>
      <c r="B73" s="338"/>
      <c r="C73" s="353"/>
      <c r="D73" s="353"/>
      <c r="E73" s="338"/>
      <c r="F73" s="338"/>
      <c r="G73" s="338"/>
      <c r="H73" s="338"/>
      <c r="I73" s="338"/>
      <c r="J73" s="338"/>
      <c r="K73" s="353"/>
      <c r="L73" s="353"/>
    </row>
    <row r="74" spans="1:14" s="20" customFormat="1" ht="12" customHeight="1" x14ac:dyDescent="0.2">
      <c r="A74" s="353"/>
      <c r="B74" s="353"/>
      <c r="C74" s="353"/>
      <c r="D74" s="353"/>
      <c r="E74" s="353"/>
      <c r="F74" s="353"/>
      <c r="G74" s="353"/>
      <c r="H74" s="353"/>
      <c r="I74" s="353"/>
      <c r="J74" s="353"/>
      <c r="K74" s="353"/>
      <c r="L74" s="353"/>
    </row>
    <row r="75" spans="1:14" s="20" customFormat="1" ht="12" customHeight="1" x14ac:dyDescent="0.2">
      <c r="A75" s="353"/>
      <c r="B75" s="353"/>
      <c r="C75" s="353"/>
      <c r="D75" s="353"/>
      <c r="E75" s="353"/>
      <c r="F75" s="353"/>
      <c r="G75" s="353"/>
      <c r="H75" s="353"/>
      <c r="I75" s="353"/>
      <c r="J75" s="353"/>
      <c r="K75" s="354"/>
      <c r="L75" s="353"/>
    </row>
    <row r="76" spans="1:14" s="20" customFormat="1" ht="12" customHeight="1" x14ac:dyDescent="0.2">
      <c r="A76" s="353"/>
      <c r="B76" s="353"/>
      <c r="C76" s="353"/>
      <c r="D76" s="353"/>
      <c r="E76" s="353"/>
      <c r="F76" s="353"/>
      <c r="G76" s="353"/>
      <c r="H76" s="353"/>
      <c r="I76" s="353"/>
      <c r="J76" s="353"/>
      <c r="K76" s="355"/>
      <c r="L76" s="353"/>
    </row>
    <row r="77" spans="1:14" s="20" customFormat="1" ht="12" customHeight="1" x14ac:dyDescent="0.2">
      <c r="A77" s="353"/>
      <c r="B77" s="338"/>
      <c r="C77" s="353"/>
      <c r="D77" s="353"/>
      <c r="E77" s="338"/>
      <c r="F77" s="338"/>
      <c r="G77" s="338"/>
      <c r="H77" s="338"/>
      <c r="I77" s="338"/>
      <c r="J77" s="338"/>
      <c r="K77" s="353"/>
      <c r="L77" s="353"/>
    </row>
    <row r="78" spans="1:14" s="20" customFormat="1" ht="12" customHeight="1" x14ac:dyDescent="0.3">
      <c r="A78" s="12"/>
      <c r="B78" s="353"/>
      <c r="C78" s="353"/>
      <c r="D78" s="353"/>
      <c r="E78" s="353"/>
      <c r="F78" s="353"/>
      <c r="G78" s="353"/>
      <c r="H78" s="353"/>
      <c r="I78" s="353"/>
      <c r="J78" s="353"/>
      <c r="K78" s="353"/>
      <c r="L78" s="353"/>
    </row>
    <row r="79" spans="1:14" s="20" customFormat="1" ht="12" customHeight="1" x14ac:dyDescent="0.2">
      <c r="A79" s="353"/>
      <c r="B79" s="353"/>
      <c r="C79" s="353"/>
      <c r="D79" s="353"/>
      <c r="E79" s="353"/>
      <c r="F79" s="353"/>
      <c r="G79" s="353"/>
      <c r="H79" s="353"/>
      <c r="I79" s="353"/>
      <c r="J79" s="353"/>
      <c r="K79" s="353"/>
      <c r="N79" s="351"/>
    </row>
    <row r="80" spans="1:14" s="20" customFormat="1" ht="12" customHeight="1" x14ac:dyDescent="0.2">
      <c r="A80" s="353"/>
      <c r="B80" s="353"/>
      <c r="C80" s="353"/>
      <c r="D80" s="353"/>
      <c r="E80" s="353"/>
      <c r="F80" s="353"/>
      <c r="G80" s="353"/>
      <c r="H80" s="353"/>
      <c r="I80" s="353"/>
      <c r="J80" s="353"/>
      <c r="K80" s="353"/>
      <c r="N80" s="351"/>
    </row>
    <row r="81" spans="1:14" s="20" customFormat="1" ht="12" customHeight="1" x14ac:dyDescent="0.2">
      <c r="A81" s="297"/>
      <c r="B81" s="353"/>
      <c r="C81" s="353"/>
      <c r="D81" s="353"/>
      <c r="E81" s="353"/>
      <c r="F81" s="353"/>
      <c r="G81" s="353"/>
      <c r="H81" s="353"/>
      <c r="I81" s="353"/>
      <c r="J81" s="353"/>
      <c r="K81" s="353"/>
      <c r="N81" s="351"/>
    </row>
    <row r="82" spans="1:14" s="20" customFormat="1" ht="12" customHeight="1" x14ac:dyDescent="0.2">
      <c r="A82" s="297"/>
      <c r="B82" s="353"/>
      <c r="C82" s="353"/>
      <c r="D82" s="353"/>
      <c r="E82" s="353"/>
      <c r="F82" s="353"/>
      <c r="G82" s="353"/>
      <c r="H82" s="353"/>
      <c r="I82" s="353"/>
      <c r="J82" s="353"/>
      <c r="K82" s="353"/>
      <c r="N82" s="351"/>
    </row>
    <row r="83" spans="1:14" s="20" customFormat="1" ht="12" customHeight="1" x14ac:dyDescent="0.2">
      <c r="A83" s="297"/>
      <c r="B83" s="353"/>
      <c r="C83" s="353"/>
      <c r="D83" s="353"/>
      <c r="E83" s="353"/>
      <c r="F83" s="353"/>
      <c r="G83" s="353"/>
      <c r="H83" s="353"/>
      <c r="I83" s="353"/>
      <c r="J83" s="353"/>
      <c r="K83" s="353"/>
      <c r="N83" s="356"/>
    </row>
    <row r="84" spans="1:14" s="20" customFormat="1" ht="12" customHeight="1" x14ac:dyDescent="0.2"/>
    <row r="85" spans="1:14" s="20" customFormat="1" ht="12" customHeight="1" x14ac:dyDescent="0.2"/>
    <row r="86" spans="1:14" s="20" customFormat="1" ht="12" customHeight="1" x14ac:dyDescent="0.2">
      <c r="A86" s="27"/>
      <c r="B86" s="375"/>
      <c r="C86" s="376"/>
      <c r="D86" s="376"/>
      <c r="E86" s="376"/>
      <c r="F86" s="376"/>
      <c r="G86" s="376"/>
      <c r="H86" s="376"/>
      <c r="I86" s="376"/>
      <c r="J86" s="376"/>
      <c r="K86" s="376"/>
      <c r="L86" s="376"/>
    </row>
    <row r="87" spans="1:14" s="20" customFormat="1" ht="12" customHeight="1" x14ac:dyDescent="0.2">
      <c r="A87" s="27"/>
      <c r="B87" s="375"/>
      <c r="C87" s="376"/>
      <c r="D87" s="376"/>
      <c r="E87" s="376"/>
      <c r="F87" s="376"/>
      <c r="G87" s="376"/>
      <c r="H87" s="376"/>
      <c r="I87" s="376"/>
      <c r="J87" s="376"/>
      <c r="K87" s="376"/>
      <c r="L87" s="376"/>
    </row>
    <row r="88" spans="1:14" s="20" customFormat="1" ht="12" customHeight="1" x14ac:dyDescent="0.2"/>
    <row r="89" spans="1:14" s="20" customFormat="1" ht="12" customHeight="1" x14ac:dyDescent="0.2">
      <c r="B89" s="343"/>
    </row>
    <row r="90" spans="1:14" s="20" customFormat="1" ht="12" customHeight="1" x14ac:dyDescent="0.2">
      <c r="B90" s="343"/>
    </row>
    <row r="91" spans="1:14" s="20" customFormat="1" ht="12" customHeight="1" x14ac:dyDescent="0.2">
      <c r="B91" s="343"/>
    </row>
    <row r="92" spans="1:14" s="20" customFormat="1" ht="12" customHeight="1" x14ac:dyDescent="0.2"/>
    <row r="93" spans="1:14" s="20" customFormat="1" ht="12" customHeight="1" x14ac:dyDescent="0.2"/>
    <row r="94" spans="1:14" s="20" customFormat="1" ht="12" customHeight="1" x14ac:dyDescent="0.2"/>
    <row r="95" spans="1:14" s="20" customFormat="1" ht="12" customHeight="1" x14ac:dyDescent="0.2"/>
    <row r="96" spans="1:14" s="20" customFormat="1" ht="12" customHeight="1" x14ac:dyDescent="0.2"/>
    <row r="97" s="20" customFormat="1" ht="12" customHeight="1" x14ac:dyDescent="0.2"/>
    <row r="98" s="20" customFormat="1" ht="12" customHeight="1" x14ac:dyDescent="0.2"/>
    <row r="99" s="20" customFormat="1" ht="12" customHeight="1" x14ac:dyDescent="0.2"/>
    <row r="100" s="20" customFormat="1" ht="12" customHeight="1" x14ac:dyDescent="0.2"/>
    <row r="101" s="20" customFormat="1" ht="12" customHeight="1" x14ac:dyDescent="0.2"/>
    <row r="102" s="20" customFormat="1" ht="12" customHeight="1" x14ac:dyDescent="0.2"/>
    <row r="103" s="20" customFormat="1" ht="12" customHeight="1" x14ac:dyDescent="0.2"/>
    <row r="104" s="20" customFormat="1" ht="12" customHeight="1" x14ac:dyDescent="0.2"/>
    <row r="105" s="20" customFormat="1" ht="12" customHeight="1" x14ac:dyDescent="0.2"/>
    <row r="106" s="20" customFormat="1" ht="12" customHeight="1" x14ac:dyDescent="0.2"/>
    <row r="107" s="20" customFormat="1" ht="12" customHeight="1" x14ac:dyDescent="0.2"/>
    <row r="108" s="20" customFormat="1" ht="12" customHeight="1" x14ac:dyDescent="0.2"/>
    <row r="109" s="20" customFormat="1" ht="12" customHeight="1" x14ac:dyDescent="0.2"/>
    <row r="110" s="20" customFormat="1" ht="12" customHeight="1" x14ac:dyDescent="0.2"/>
    <row r="111" s="20" customFormat="1" ht="12" customHeight="1" x14ac:dyDescent="0.2"/>
    <row r="112" s="20" customFormat="1" ht="12" customHeight="1" x14ac:dyDescent="0.2"/>
    <row r="113" spans="1:6" s="20" customFormat="1" ht="12" customHeight="1" x14ac:dyDescent="0.2"/>
    <row r="114" spans="1:6" s="20" customFormat="1" ht="12" customHeight="1" x14ac:dyDescent="0.2"/>
    <row r="115" spans="1:6" s="20" customFormat="1" ht="12" customHeight="1" x14ac:dyDescent="0.2"/>
    <row r="116" spans="1:6" s="20" customFormat="1" ht="12" customHeight="1" x14ac:dyDescent="0.2"/>
    <row r="117" spans="1:6" s="20" customFormat="1" ht="12" customHeight="1" x14ac:dyDescent="0.2"/>
    <row r="118" spans="1:6" s="20" customFormat="1" ht="12" customHeight="1" x14ac:dyDescent="0.2"/>
    <row r="119" spans="1:6" s="20" customFormat="1" ht="12" customHeight="1" x14ac:dyDescent="0.2"/>
    <row r="120" spans="1:6" s="20" customFormat="1" ht="12" customHeight="1" x14ac:dyDescent="0.2"/>
    <row r="121" spans="1:6" s="20" customFormat="1" ht="12" customHeight="1" x14ac:dyDescent="0.2">
      <c r="B121" s="343"/>
      <c r="C121" s="21"/>
      <c r="D121" s="21"/>
      <c r="E121" s="21"/>
      <c r="F121" s="21"/>
    </row>
    <row r="122" spans="1:6" s="20" customFormat="1" ht="12" customHeight="1" x14ac:dyDescent="0.2">
      <c r="A122" s="24"/>
      <c r="B122" s="343"/>
      <c r="C122" s="21"/>
      <c r="D122" s="21"/>
      <c r="E122" s="21"/>
      <c r="F122" s="21"/>
    </row>
    <row r="123" spans="1:6" s="20" customFormat="1" ht="12" customHeight="1" x14ac:dyDescent="0.2">
      <c r="A123" s="24"/>
    </row>
    <row r="124" spans="1:6" s="20" customFormat="1" ht="12" customHeight="1" x14ac:dyDescent="0.2"/>
    <row r="125" spans="1:6" s="20" customFormat="1" ht="12" customHeight="1" x14ac:dyDescent="0.2"/>
    <row r="126" spans="1:6" s="20" customFormat="1" ht="12" customHeight="1" x14ac:dyDescent="0.2"/>
    <row r="127" spans="1:6" s="20" customFormat="1" ht="12" customHeight="1" x14ac:dyDescent="0.2"/>
    <row r="128" spans="1:6" s="20" customFormat="1" ht="12" customHeight="1" x14ac:dyDescent="0.2"/>
    <row r="129" s="20" customFormat="1" ht="12" customHeight="1" x14ac:dyDescent="0.2"/>
    <row r="130" s="20" customFormat="1" ht="12" customHeight="1" x14ac:dyDescent="0.2"/>
    <row r="131" s="20" customFormat="1" ht="12" customHeight="1" x14ac:dyDescent="0.2"/>
    <row r="132" s="20" customFormat="1" ht="12" customHeight="1" x14ac:dyDescent="0.2"/>
    <row r="133" s="20" customFormat="1" ht="12" customHeight="1" x14ac:dyDescent="0.2"/>
    <row r="134" s="20" customFormat="1" ht="12" customHeight="1" x14ac:dyDescent="0.2"/>
    <row r="135" s="20" customFormat="1" ht="12" customHeight="1" x14ac:dyDescent="0.2"/>
    <row r="136" s="20" customFormat="1" ht="12" customHeight="1" x14ac:dyDescent="0.2"/>
    <row r="137" s="20" customFormat="1" ht="12" customHeight="1" x14ac:dyDescent="0.2"/>
    <row r="138" s="20" customFormat="1" ht="12" customHeight="1" x14ac:dyDescent="0.2"/>
    <row r="139" s="20" customFormat="1" ht="12" customHeight="1" x14ac:dyDescent="0.2"/>
    <row r="140" s="20" customFormat="1" ht="12" customHeight="1" x14ac:dyDescent="0.2"/>
    <row r="141" s="20" customFormat="1" ht="12" customHeight="1" x14ac:dyDescent="0.2"/>
    <row r="142" s="20" customFormat="1" ht="12" customHeight="1" x14ac:dyDescent="0.2"/>
    <row r="143" s="20" customFormat="1" ht="12" customHeight="1" x14ac:dyDescent="0.2"/>
    <row r="144" s="20" customFormat="1" ht="12" customHeight="1" x14ac:dyDescent="0.2"/>
    <row r="145" s="20" customFormat="1" ht="12" customHeight="1" x14ac:dyDescent="0.2"/>
    <row r="146" s="20" customFormat="1" ht="12" customHeight="1" x14ac:dyDescent="0.2"/>
    <row r="147" s="20" customFormat="1" ht="12" customHeight="1" x14ac:dyDescent="0.2"/>
    <row r="148" s="20" customFormat="1" ht="12" customHeight="1" x14ac:dyDescent="0.2"/>
    <row r="149" s="20" customFormat="1" ht="12" customHeight="1" x14ac:dyDescent="0.2"/>
  </sheetData>
  <mergeCells count="3">
    <mergeCell ref="B28:E28"/>
    <mergeCell ref="B86:L86"/>
    <mergeCell ref="B87:L87"/>
  </mergeCells>
  <hyperlinks>
    <hyperlink ref="B61" location="Figure_2_5" display="China: Memory Fab Capacity"/>
    <hyperlink ref="B30" location="'Capital Spending'!A1" display="Semiconductor Capital Spending"/>
    <hyperlink ref="B28:E28" location="'The Big Picture'!A1" display="The Big Picture"/>
    <hyperlink ref="B29" location="'Fab Capacity'!A1" display="Fab Capacity, Worldwide and china"/>
    <hyperlink ref="B32" location="'Wafer Fab Equipment  Segments'!A1" display="Worldwide Semiconductor Wafer Fab Equipment Forecast by Major Segment"/>
    <hyperlink ref="B33" location="'Exchange Rates'!A1" display="Exchange Rates"/>
    <hyperlink ref="B34" location="Glossary_Reference!A1" display="Glossary of Terms"/>
    <hyperlink ref="B37" location="Table_1_1" display="The Big Picture"/>
    <hyperlink ref="B38:J38" location="Table_1_2" display="The Big Picture: Comparison of Revenue to Prior Quarter's Forecast"/>
    <hyperlink ref="B39" location="Table_2_1" display="Semiconductor Wafer Capacity, Worldwide and China"/>
    <hyperlink ref="B40" location="Table_2_2" display="China Wafer Fab Capacity"/>
    <hyperlink ref="B41" location="Table_3_1" display="Worldwide Semiconductor Capital Spending Estimates — Top 20 Spenders, Comparison of 2018, 2019 and 2020 (Millions of U.S. Dollars)"/>
    <hyperlink ref="B42" location="Table_3_2" display="Forecast Worldwide Capital Spending by Region, 2019-2024 (Millions of U.S. Dollars)"/>
    <hyperlink ref="B43" location="Table_3_3" display="Capital Spending by Manufacturing Type (Millions of U.S. Dollars)"/>
    <hyperlink ref="B44" location="Table_3_4" display="Capital Spending by Device Application (Millions of U.S. Dollars)"/>
    <hyperlink ref="B45" location="Table_3_5" display="Regional Investment Patterns of Semiconductor Manufacturers in 2019-2020 (Millions of U.S. Dollars)"/>
    <hyperlink ref="B46" location="Table_4_1" display="Quarterly Semiconductor Wafer Fab Equipment Forecast Scenarios (Millions of U.S. Dollars)"/>
    <hyperlink ref="B47" location="Table_4_2" display="Semiconductor Wafer Fab Equipment by Region (Millions of Dollars)"/>
    <hyperlink ref="B48" location="Table_4_3" display="Worldwide Semiconductor Wafer Fab Equipment Shipped by Linewidth"/>
    <hyperlink ref="B49" location="Table_4_4" display="Worldwide Semiconductor Wafer Fab Equipment by Wafer Size"/>
    <hyperlink ref="B50" location="'Wafer Fab Equipment  Segments'!A12" display="Worldwide Semiconductor Wafer Fab Equipment Forecast by Major Segment: Sales Revenue (Millions of U.S. Dollars)"/>
    <hyperlink ref="B51" location="'Wafer Fab Equipment  Segments'!A103" display="Worldwide Semiconductor Wafer Fab Equipment Forecast by Major Segment: Annual Growth (Percent)"/>
    <hyperlink ref="B52" location="'Wafer Fab Equipment  Segments'!A193" display="Stepper Unit Forecast by Technology (Units)"/>
    <hyperlink ref="B53" location="Table_6_1" display="Exchange Rates"/>
    <hyperlink ref="B54" location="Table_7_1" display="Report Glossary"/>
    <hyperlink ref="B57" location="Figure_2_1" display="Total Wafer Fab Capacity by Devices"/>
    <hyperlink ref="B58" location="Figure_2_2" display="Total Memory Fab Capacity"/>
    <hyperlink ref="B59" location="Figure_2_3" display="China: Wafer Fab Capacity by Devices"/>
    <hyperlink ref="B60" location="Figure_2_4" display="China: Foundry Wafer Fab Capacity by Wafer Size"/>
    <hyperlink ref="B62" location="Figure_4_1" display="Quarterly Semiconductor Wafer Fab Equipment Forecast Scenarios (Millions of Dollars)"/>
    <hyperlink ref="B62:J62" location="Figure_4_1" display="Quarterly Semiconductor Wafer Fab Equipment Forecast Scenarios (Millions of U.S. Dollars)"/>
    <hyperlink ref="B34:D34" location="Glossary!A1" display="Glossary of Terms"/>
    <hyperlink ref="B31:G31" location="'Wafer Fab Equipment'!A1" display="Semiconductor Wafer Fab Equipment Forecast"/>
    <hyperlink ref="L66" r:id="rId1"/>
    <hyperlink ref="L67" r:id="rId2"/>
    <hyperlink ref="L68" r:id="rId3"/>
  </hyperlinks>
  <pageMargins left="0.70866141732283505" right="0.70866141732283505" top="0.74803149606299202" bottom="0.74803149606299202" header="0.31496062992126" footer="0.31496062992126"/>
  <pageSetup orientation="portrait" r:id="rId4"/>
  <headerFooter>
    <oddFooter>&amp;C© 2022 Gartner, Inc. and/or its Affiliates. All Rights Reserved.</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X1305"/>
  <sheetViews>
    <sheetView zoomScaleNormal="100" workbookViewId="0"/>
  </sheetViews>
  <sheetFormatPr defaultColWidth="7.109375" defaultRowHeight="15" x14ac:dyDescent="0.2"/>
  <cols>
    <col min="1" max="1" width="40.6640625" style="6" customWidth="1"/>
    <col min="2" max="9" width="10.88671875" style="4" customWidth="1"/>
    <col min="10" max="10" width="9.33203125" style="4" customWidth="1"/>
    <col min="11" max="11" width="10.88671875" style="4" customWidth="1"/>
    <col min="12" max="12" width="8.5546875" style="4" customWidth="1"/>
    <col min="13" max="14" width="7.44140625" style="4" customWidth="1"/>
    <col min="15" max="15" width="7.88671875" style="4" customWidth="1"/>
    <col min="16" max="16" width="8.5546875" style="4" customWidth="1"/>
    <col min="17" max="17" width="8.88671875" style="4" customWidth="1"/>
    <col min="18" max="18" width="8.44140625" style="4" customWidth="1"/>
    <col min="19" max="19" width="7.88671875" style="4" customWidth="1"/>
    <col min="20" max="20" width="8.109375" style="4" customWidth="1"/>
    <col min="21" max="21" width="9" style="5" customWidth="1"/>
    <col min="22" max="22" width="8.88671875" style="5" customWidth="1"/>
    <col min="23" max="23" width="7.33203125" style="5" customWidth="1"/>
    <col min="24" max="24" width="8.109375" style="4" customWidth="1"/>
    <col min="25" max="27" width="7.109375" style="4"/>
    <col min="28" max="16384" width="7.109375" style="6"/>
  </cols>
  <sheetData>
    <row r="1" spans="1:27" ht="23.25" x14ac:dyDescent="0.35">
      <c r="A1" s="299" t="s">
        <v>66</v>
      </c>
      <c r="B1" s="300"/>
    </row>
    <row r="2" spans="1:27" ht="23.25" x14ac:dyDescent="0.35">
      <c r="A2" s="299" t="s">
        <v>1</v>
      </c>
      <c r="B2" s="301"/>
      <c r="L2" s="10"/>
    </row>
    <row r="3" spans="1:27" s="20" customFormat="1" ht="12" x14ac:dyDescent="0.2">
      <c r="B3" s="23"/>
      <c r="C3" s="23"/>
      <c r="D3" s="23"/>
      <c r="E3" s="23"/>
      <c r="F3" s="23"/>
      <c r="G3" s="23"/>
      <c r="H3" s="23"/>
      <c r="I3" s="23"/>
      <c r="J3" s="23"/>
      <c r="K3" s="23"/>
      <c r="L3" s="23"/>
      <c r="M3" s="23"/>
      <c r="N3" s="23"/>
      <c r="O3" s="23"/>
      <c r="P3" s="23"/>
      <c r="Q3" s="23"/>
      <c r="R3" s="23"/>
      <c r="S3" s="23"/>
      <c r="T3" s="23"/>
      <c r="U3" s="22"/>
      <c r="V3" s="22"/>
      <c r="W3" s="22"/>
      <c r="X3" s="23"/>
      <c r="Y3" s="23"/>
      <c r="Z3" s="23"/>
      <c r="AA3" s="23"/>
    </row>
    <row r="4" spans="1:27" s="20" customFormat="1" ht="12" x14ac:dyDescent="0.2">
      <c r="B4" s="30" t="s">
        <v>7</v>
      </c>
      <c r="C4" s="23"/>
      <c r="D4" s="23"/>
      <c r="E4" s="23"/>
      <c r="F4" s="23"/>
      <c r="G4" s="23"/>
      <c r="H4" s="23"/>
      <c r="I4" s="23"/>
      <c r="J4" s="23"/>
      <c r="K4" s="23"/>
      <c r="L4" s="23"/>
      <c r="M4" s="23"/>
      <c r="N4" s="23"/>
      <c r="O4" s="23"/>
      <c r="P4" s="23"/>
      <c r="Q4" s="23"/>
      <c r="R4" s="23"/>
      <c r="S4" s="23"/>
      <c r="T4" s="23"/>
      <c r="U4" s="22"/>
      <c r="V4" s="22"/>
      <c r="W4" s="22"/>
      <c r="X4" s="23"/>
      <c r="Y4" s="23"/>
      <c r="Z4" s="23"/>
      <c r="AA4" s="23"/>
    </row>
    <row r="5" spans="1:27" s="20" customFormat="1" ht="12" x14ac:dyDescent="0.2">
      <c r="A5" s="29" t="s">
        <v>9</v>
      </c>
      <c r="B5" s="377" t="s">
        <v>1</v>
      </c>
      <c r="C5" s="377"/>
      <c r="D5" s="23"/>
      <c r="E5" s="23"/>
      <c r="F5" s="23"/>
      <c r="G5" s="23"/>
      <c r="H5" s="23"/>
      <c r="I5" s="23"/>
      <c r="J5" s="23"/>
      <c r="K5" s="23"/>
      <c r="L5" s="23"/>
      <c r="M5" s="23"/>
      <c r="N5" s="23"/>
      <c r="O5" s="23"/>
      <c r="P5" s="23"/>
      <c r="Q5" s="23"/>
      <c r="R5" s="23"/>
      <c r="S5" s="23"/>
      <c r="T5" s="23"/>
      <c r="U5" s="22"/>
      <c r="V5" s="22"/>
      <c r="W5" s="22"/>
      <c r="X5" s="23"/>
      <c r="Y5" s="23"/>
      <c r="Z5" s="23"/>
      <c r="AA5" s="23"/>
    </row>
    <row r="6" spans="1:27" s="20" customFormat="1" ht="12" x14ac:dyDescent="0.2">
      <c r="A6" s="29" t="s">
        <v>11</v>
      </c>
      <c r="B6" s="377" t="s">
        <v>8</v>
      </c>
      <c r="C6" s="377"/>
      <c r="D6" s="377"/>
      <c r="E6" s="377"/>
      <c r="F6" s="23"/>
      <c r="G6" s="23"/>
      <c r="H6" s="23"/>
      <c r="I6" s="23"/>
      <c r="J6" s="23"/>
      <c r="K6" s="23"/>
      <c r="L6" s="23"/>
      <c r="M6" s="23"/>
      <c r="N6" s="23"/>
      <c r="O6" s="23"/>
      <c r="P6" s="23"/>
      <c r="Q6" s="23"/>
      <c r="R6" s="23"/>
      <c r="S6" s="23"/>
      <c r="T6" s="23"/>
      <c r="U6" s="22"/>
      <c r="V6" s="22"/>
      <c r="W6" s="22"/>
      <c r="X6" s="23"/>
      <c r="Y6" s="23"/>
      <c r="Z6" s="23"/>
      <c r="AA6" s="23"/>
    </row>
    <row r="7" spans="1:27" s="20" customFormat="1" ht="12" x14ac:dyDescent="0.2">
      <c r="B7" s="30"/>
      <c r="C7" s="23"/>
      <c r="D7" s="23"/>
      <c r="E7" s="23"/>
      <c r="F7" s="23"/>
      <c r="G7" s="23"/>
      <c r="H7" s="23"/>
      <c r="I7" s="23"/>
      <c r="J7" s="23"/>
      <c r="K7" s="23"/>
      <c r="L7" s="23"/>
      <c r="M7" s="23"/>
      <c r="N7" s="23"/>
      <c r="O7" s="23"/>
      <c r="P7" s="23"/>
      <c r="Q7" s="23"/>
      <c r="R7" s="23"/>
      <c r="S7" s="23"/>
      <c r="T7" s="23"/>
      <c r="U7" s="22"/>
      <c r="V7" s="22"/>
      <c r="W7" s="22"/>
      <c r="X7" s="23"/>
      <c r="Y7" s="23"/>
      <c r="Z7" s="23"/>
      <c r="AA7" s="23"/>
    </row>
    <row r="8" spans="1:27" s="20" customFormat="1" ht="12" x14ac:dyDescent="0.2">
      <c r="A8" s="27"/>
      <c r="B8" s="278"/>
      <c r="C8" s="278"/>
      <c r="D8" s="278"/>
      <c r="E8" s="278"/>
      <c r="F8" s="278"/>
      <c r="G8" s="278"/>
      <c r="H8" s="278"/>
      <c r="I8" s="278"/>
      <c r="J8" s="278"/>
      <c r="K8" s="278"/>
      <c r="L8" s="278"/>
      <c r="M8" s="278"/>
      <c r="N8" s="278"/>
      <c r="O8" s="23"/>
      <c r="P8" s="23"/>
      <c r="Q8" s="23"/>
      <c r="R8" s="23"/>
      <c r="S8" s="23"/>
      <c r="T8" s="23"/>
      <c r="U8" s="22"/>
      <c r="V8" s="22"/>
      <c r="W8" s="22"/>
      <c r="X8" s="23"/>
      <c r="Y8" s="23"/>
      <c r="Z8" s="23"/>
      <c r="AA8" s="23"/>
    </row>
    <row r="9" spans="1:27" s="20" customFormat="1" ht="12" x14ac:dyDescent="0.2">
      <c r="A9" s="27"/>
      <c r="B9" s="278"/>
      <c r="C9" s="278"/>
      <c r="D9" s="278"/>
      <c r="E9" s="278"/>
      <c r="F9" s="278"/>
      <c r="G9" s="278"/>
      <c r="H9" s="278"/>
      <c r="I9" s="278"/>
      <c r="J9" s="278"/>
      <c r="K9" s="278"/>
      <c r="L9" s="278"/>
      <c r="M9" s="278"/>
      <c r="N9" s="278"/>
      <c r="O9" s="23"/>
      <c r="P9" s="23"/>
      <c r="Q9" s="23"/>
      <c r="R9" s="23"/>
      <c r="S9" s="23"/>
      <c r="T9" s="23"/>
      <c r="U9" s="22"/>
      <c r="V9" s="22"/>
      <c r="W9" s="22"/>
      <c r="X9" s="23"/>
      <c r="Y9" s="23"/>
      <c r="Z9" s="23"/>
      <c r="AA9" s="23"/>
    </row>
    <row r="10" spans="1:27" s="20" customFormat="1" ht="12" x14ac:dyDescent="0.2">
      <c r="B10" s="23"/>
      <c r="C10" s="23"/>
      <c r="D10" s="23"/>
      <c r="E10" s="23"/>
      <c r="F10" s="23"/>
      <c r="G10" s="23"/>
      <c r="H10" s="23"/>
      <c r="I10" s="23"/>
      <c r="J10" s="23"/>
      <c r="K10" s="23"/>
      <c r="L10" s="23"/>
      <c r="M10" s="23"/>
      <c r="N10" s="23"/>
      <c r="O10" s="23"/>
      <c r="P10" s="23"/>
      <c r="Q10" s="23"/>
      <c r="R10" s="23"/>
      <c r="S10" s="23"/>
      <c r="T10" s="23"/>
      <c r="U10" s="22"/>
      <c r="V10" s="22"/>
      <c r="W10" s="22"/>
      <c r="X10" s="23"/>
      <c r="Y10" s="23"/>
      <c r="Z10" s="23"/>
      <c r="AA10" s="23"/>
    </row>
    <row r="11" spans="1:27" s="20" customFormat="1" ht="12" x14ac:dyDescent="0.2">
      <c r="B11" s="23"/>
      <c r="C11" s="23"/>
      <c r="D11" s="23"/>
      <c r="E11" s="23"/>
      <c r="F11" s="23"/>
      <c r="G11" s="23"/>
      <c r="H11" s="23"/>
      <c r="I11" s="23"/>
      <c r="J11" s="23"/>
      <c r="K11" s="23"/>
      <c r="L11" s="23"/>
      <c r="M11" s="23"/>
      <c r="N11" s="23"/>
      <c r="O11" s="23"/>
      <c r="P11" s="23"/>
      <c r="Q11" s="23"/>
      <c r="R11" s="23"/>
      <c r="S11" s="23"/>
      <c r="T11" s="23"/>
      <c r="U11" s="22"/>
      <c r="V11" s="22"/>
      <c r="W11" s="22"/>
      <c r="X11" s="23"/>
      <c r="Y11" s="23"/>
      <c r="Z11" s="23"/>
      <c r="AA11" s="23"/>
    </row>
    <row r="12" spans="1:27" s="20" customFormat="1" ht="12" customHeight="1" x14ac:dyDescent="0.2">
      <c r="A12" s="21" t="s">
        <v>67</v>
      </c>
      <c r="B12" s="205" t="s">
        <v>49</v>
      </c>
      <c r="C12" s="63" t="s">
        <v>50</v>
      </c>
      <c r="D12" s="23"/>
      <c r="E12" s="23"/>
      <c r="F12" s="23"/>
      <c r="G12" s="23"/>
      <c r="H12" s="23"/>
      <c r="I12" s="23"/>
      <c r="J12" s="23"/>
      <c r="K12" s="23"/>
      <c r="L12" s="23"/>
      <c r="M12" s="23"/>
      <c r="N12" s="23"/>
      <c r="O12" s="23"/>
      <c r="P12" s="23"/>
      <c r="Q12" s="23"/>
      <c r="R12" s="23"/>
      <c r="S12" s="23"/>
      <c r="T12" s="23"/>
      <c r="U12" s="22"/>
      <c r="V12" s="22"/>
      <c r="W12" s="22"/>
      <c r="X12" s="23"/>
      <c r="Y12" s="23"/>
      <c r="Z12" s="23"/>
      <c r="AA12" s="23"/>
    </row>
    <row r="13" spans="1:27" s="20" customFormat="1" ht="12" customHeight="1" x14ac:dyDescent="0.2">
      <c r="A13" s="74" t="s">
        <v>1</v>
      </c>
      <c r="B13" s="23"/>
      <c r="C13" s="23"/>
      <c r="D13" s="23"/>
      <c r="E13" s="23"/>
      <c r="F13" s="23"/>
      <c r="G13" s="23"/>
      <c r="H13" s="23"/>
      <c r="I13" s="23"/>
      <c r="J13" s="23"/>
      <c r="K13" s="23"/>
      <c r="L13" s="23"/>
      <c r="M13" s="23"/>
      <c r="N13" s="23"/>
      <c r="O13" s="23"/>
      <c r="P13" s="23"/>
      <c r="Q13" s="23"/>
      <c r="R13" s="23"/>
      <c r="S13" s="23"/>
      <c r="T13" s="23"/>
      <c r="U13" s="22"/>
      <c r="V13" s="22"/>
      <c r="W13" s="22"/>
      <c r="X13" s="23"/>
      <c r="Y13" s="23"/>
      <c r="Z13" s="23"/>
      <c r="AA13" s="23"/>
    </row>
    <row r="14" spans="1:27" s="20" customFormat="1" ht="27" customHeight="1" x14ac:dyDescent="0.2">
      <c r="A14" s="293"/>
      <c r="B14" s="302">
        <v>2020</v>
      </c>
      <c r="C14" s="302">
        <v>2021</v>
      </c>
      <c r="D14" s="302">
        <v>2022</v>
      </c>
      <c r="E14" s="302">
        <v>2023</v>
      </c>
      <c r="F14" s="302">
        <v>2024</v>
      </c>
      <c r="G14" s="302">
        <v>2025</v>
      </c>
      <c r="H14" s="302">
        <v>2026</v>
      </c>
      <c r="I14" s="55" t="s">
        <v>344</v>
      </c>
      <c r="J14" s="23"/>
      <c r="K14" s="23"/>
      <c r="L14" s="23"/>
      <c r="M14" s="23"/>
      <c r="N14" s="23"/>
      <c r="O14" s="23"/>
      <c r="P14" s="23"/>
      <c r="Q14" s="23"/>
      <c r="R14" s="22"/>
      <c r="S14" s="22"/>
      <c r="T14" s="22"/>
      <c r="U14" s="23"/>
      <c r="V14" s="23"/>
      <c r="W14" s="23"/>
    </row>
    <row r="15" spans="1:27" s="20" customFormat="1" ht="12" customHeight="1" x14ac:dyDescent="0.2">
      <c r="A15" s="303" t="s">
        <v>51</v>
      </c>
      <c r="B15" s="304"/>
      <c r="C15" s="304"/>
      <c r="D15" s="23"/>
      <c r="E15" s="23"/>
      <c r="F15" s="23"/>
      <c r="G15" s="23"/>
      <c r="H15" s="23"/>
      <c r="I15" s="206"/>
      <c r="J15" s="23"/>
      <c r="K15" s="23"/>
      <c r="L15" s="23"/>
      <c r="M15" s="23"/>
      <c r="N15" s="23"/>
      <c r="O15" s="23"/>
      <c r="P15" s="23"/>
      <c r="Q15" s="23"/>
      <c r="R15" s="22"/>
      <c r="S15" s="22"/>
      <c r="T15" s="22"/>
      <c r="U15" s="23"/>
      <c r="V15" s="23"/>
      <c r="W15" s="23"/>
    </row>
    <row r="16" spans="1:27" s="90" customFormat="1" ht="12" customHeight="1" x14ac:dyDescent="0.2">
      <c r="A16" s="305" t="s">
        <v>52</v>
      </c>
      <c r="B16" s="114">
        <v>81254.427861034623</v>
      </c>
      <c r="C16" s="114">
        <v>85964.905131929903</v>
      </c>
      <c r="D16" s="114">
        <v>88646.903705869627</v>
      </c>
      <c r="E16" s="114">
        <v>91464.427990844182</v>
      </c>
      <c r="F16" s="114">
        <v>94323.249742978631</v>
      </c>
      <c r="G16" s="114">
        <v>97127.332611649341</v>
      </c>
      <c r="H16" s="114">
        <v>99993.768995812716</v>
      </c>
      <c r="I16" s="79">
        <v>3.0695428978667703E-2</v>
      </c>
      <c r="J16" s="66"/>
      <c r="R16" s="22"/>
      <c r="S16" s="22"/>
      <c r="T16" s="22"/>
      <c r="U16" s="67"/>
      <c r="V16" s="114"/>
      <c r="W16" s="114"/>
    </row>
    <row r="17" spans="1:27" s="20" customFormat="1" ht="12" customHeight="1" x14ac:dyDescent="0.2">
      <c r="A17" s="306" t="s">
        <v>53</v>
      </c>
      <c r="B17" s="67">
        <v>-3.4509806960541733E-2</v>
      </c>
      <c r="C17" s="67">
        <v>5.7971945589862184E-2</v>
      </c>
      <c r="D17" s="67">
        <v>3.1198761515803142E-2</v>
      </c>
      <c r="E17" s="67">
        <v>3.1783673960267045E-2</v>
      </c>
      <c r="F17" s="67">
        <v>3.1256104858826905E-2</v>
      </c>
      <c r="G17" s="67">
        <v>2.9728437859293022E-2</v>
      </c>
      <c r="H17" s="67">
        <v>2.9512149742899174E-2</v>
      </c>
      <c r="I17" s="79"/>
      <c r="J17" s="66"/>
      <c r="K17" s="23"/>
      <c r="L17" s="23"/>
      <c r="M17" s="23"/>
      <c r="N17" s="23"/>
      <c r="O17" s="23"/>
      <c r="P17" s="23"/>
      <c r="Q17" s="23"/>
      <c r="R17" s="22"/>
      <c r="S17" s="22"/>
      <c r="T17" s="22"/>
      <c r="U17" s="67"/>
      <c r="V17" s="23"/>
      <c r="W17" s="23"/>
    </row>
    <row r="18" spans="1:27" s="90" customFormat="1" ht="12" customHeight="1" x14ac:dyDescent="0.2">
      <c r="A18" s="305" t="s">
        <v>340</v>
      </c>
      <c r="B18" s="114">
        <v>19247.059541076502</v>
      </c>
      <c r="C18" s="114">
        <v>20338.564617713699</v>
      </c>
      <c r="D18" s="114">
        <v>20944.9572866214</v>
      </c>
      <c r="E18" s="114">
        <v>21532.384710030201</v>
      </c>
      <c r="F18" s="114">
        <v>22109.644048268499</v>
      </c>
      <c r="G18" s="114">
        <v>22641.0593247697</v>
      </c>
      <c r="H18" s="114">
        <v>23155.627248827499</v>
      </c>
      <c r="I18" s="79">
        <v>2.6283271785582669E-2</v>
      </c>
      <c r="J18" s="66"/>
      <c r="R18" s="22"/>
      <c r="S18" s="22"/>
      <c r="T18" s="22"/>
      <c r="U18" s="67"/>
      <c r="V18" s="114"/>
      <c r="W18" s="114"/>
    </row>
    <row r="19" spans="1:27" s="20" customFormat="1" ht="12" customHeight="1" x14ac:dyDescent="0.2">
      <c r="A19" s="306" t="s">
        <v>53</v>
      </c>
      <c r="B19" s="67">
        <v>-3.4045890509908472E-2</v>
      </c>
      <c r="C19" s="67">
        <v>5.6710224972689405E-2</v>
      </c>
      <c r="D19" s="67">
        <v>2.9814919602515477E-2</v>
      </c>
      <c r="E19" s="67">
        <v>2.8046245946943049E-2</v>
      </c>
      <c r="F19" s="67">
        <v>2.6808890237289829E-2</v>
      </c>
      <c r="G19" s="67">
        <v>2.4035451468193969E-2</v>
      </c>
      <c r="H19" s="67">
        <v>2.272720179196086E-2</v>
      </c>
      <c r="I19" s="79"/>
      <c r="J19" s="66"/>
      <c r="K19" s="23"/>
      <c r="L19" s="23"/>
      <c r="M19" s="23"/>
      <c r="N19" s="23"/>
      <c r="O19" s="23"/>
      <c r="P19" s="23"/>
      <c r="Q19" s="23"/>
      <c r="R19" s="22"/>
      <c r="S19" s="22"/>
      <c r="T19" s="22"/>
      <c r="U19" s="67"/>
      <c r="V19" s="23"/>
      <c r="W19" s="23"/>
    </row>
    <row r="20" spans="1:27" s="90" customFormat="1" ht="12" customHeight="1" x14ac:dyDescent="0.2">
      <c r="A20" s="305" t="s">
        <v>55</v>
      </c>
      <c r="B20" s="114">
        <v>2022717.7688969998</v>
      </c>
      <c r="C20" s="114">
        <v>2248567.9519099989</v>
      </c>
      <c r="D20" s="114">
        <v>2394944.8806339987</v>
      </c>
      <c r="E20" s="114">
        <v>2555466.2065370004</v>
      </c>
      <c r="F20" s="114">
        <v>2727899.9938400006</v>
      </c>
      <c r="G20" s="114">
        <v>2900662.5297510023</v>
      </c>
      <c r="H20" s="114">
        <v>3080326.5092089991</v>
      </c>
      <c r="I20" s="79">
        <v>6.4971896570418256E-2</v>
      </c>
      <c r="J20" s="66"/>
      <c r="R20" s="22"/>
      <c r="S20" s="22"/>
      <c r="T20" s="22"/>
      <c r="U20" s="67"/>
      <c r="V20" s="114"/>
      <c r="W20" s="114"/>
    </row>
    <row r="21" spans="1:27" s="20" customFormat="1" ht="12" customHeight="1" x14ac:dyDescent="0.2">
      <c r="A21" s="306" t="s">
        <v>53</v>
      </c>
      <c r="B21" s="67">
        <v>1.2310380664686926E-2</v>
      </c>
      <c r="C21" s="67">
        <v>0.11165679487561753</v>
      </c>
      <c r="D21" s="67">
        <v>6.5097845319578962E-2</v>
      </c>
      <c r="E21" s="67">
        <v>6.7025060660480751E-2</v>
      </c>
      <c r="F21" s="67">
        <v>6.7476449839918295E-2</v>
      </c>
      <c r="G21" s="67">
        <v>6.3331697020097888E-2</v>
      </c>
      <c r="H21" s="67">
        <v>6.1938945884000951E-2</v>
      </c>
      <c r="I21" s="79"/>
      <c r="J21" s="66"/>
      <c r="K21" s="23"/>
      <c r="L21" s="23"/>
      <c r="M21" s="23"/>
      <c r="N21" s="23"/>
      <c r="O21" s="23"/>
      <c r="P21" s="23"/>
      <c r="Q21" s="23"/>
      <c r="R21" s="22"/>
      <c r="S21" s="22"/>
      <c r="T21" s="22"/>
      <c r="U21" s="67"/>
      <c r="V21" s="23"/>
      <c r="W21" s="23"/>
    </row>
    <row r="22" spans="1:27" s="90" customFormat="1" ht="12" customHeight="1" x14ac:dyDescent="0.2">
      <c r="A22" s="305" t="s">
        <v>56</v>
      </c>
      <c r="B22" s="114">
        <v>470899.49274300016</v>
      </c>
      <c r="C22" s="114">
        <v>594952.21952600009</v>
      </c>
      <c r="D22" s="114">
        <v>639217.545805</v>
      </c>
      <c r="E22" s="114">
        <v>623086.55046499986</v>
      </c>
      <c r="F22" s="114">
        <v>666261.12227099971</v>
      </c>
      <c r="G22" s="114">
        <v>723319.06673799967</v>
      </c>
      <c r="H22" s="114">
        <v>782662.09685099998</v>
      </c>
      <c r="I22" s="79">
        <v>5.6375797578297943E-2</v>
      </c>
      <c r="J22" s="66"/>
      <c r="R22" s="22"/>
      <c r="S22" s="22"/>
      <c r="T22" s="22"/>
      <c r="U22" s="67"/>
      <c r="V22" s="114"/>
      <c r="W22" s="114"/>
    </row>
    <row r="23" spans="1:27" s="20" customFormat="1" ht="12" customHeight="1" x14ac:dyDescent="0.2">
      <c r="A23" s="306" t="s">
        <v>53</v>
      </c>
      <c r="B23" s="67">
        <v>0.11498653633023914</v>
      </c>
      <c r="C23" s="67">
        <v>0.26343780083599166</v>
      </c>
      <c r="D23" s="67">
        <v>7.4401481037025485E-2</v>
      </c>
      <c r="E23" s="67">
        <v>-2.5235532794528615E-2</v>
      </c>
      <c r="F23" s="67">
        <v>6.9291452004186738E-2</v>
      </c>
      <c r="G23" s="67">
        <v>8.563901233275284E-2</v>
      </c>
      <c r="H23" s="67">
        <v>8.2042673616532058E-2</v>
      </c>
      <c r="I23" s="79"/>
      <c r="J23" s="66"/>
      <c r="K23" s="23"/>
      <c r="L23" s="23"/>
      <c r="M23" s="23"/>
      <c r="N23" s="23"/>
      <c r="O23" s="23"/>
      <c r="P23" s="23"/>
      <c r="Q23" s="23"/>
      <c r="R23" s="22"/>
      <c r="S23" s="22"/>
      <c r="T23" s="22"/>
      <c r="U23" s="67"/>
      <c r="V23" s="23"/>
      <c r="W23" s="23"/>
    </row>
    <row r="24" spans="1:27" s="90" customFormat="1" ht="12" customHeight="1" x14ac:dyDescent="0.2">
      <c r="A24" s="305" t="s">
        <v>57</v>
      </c>
      <c r="B24" s="114">
        <v>110235.84982206319</v>
      </c>
      <c r="C24" s="114">
        <v>152669.21618667117</v>
      </c>
      <c r="D24" s="114">
        <v>182711.21618667117</v>
      </c>
      <c r="E24" s="114">
        <v>164547.12064989784</v>
      </c>
      <c r="F24" s="114">
        <v>159107.14799121185</v>
      </c>
      <c r="G24" s="114">
        <v>166547.02146028826</v>
      </c>
      <c r="H24" s="114">
        <v>177673.83965063229</v>
      </c>
      <c r="I24" s="79">
        <v>3.0799982218940109E-2</v>
      </c>
      <c r="J24" s="66"/>
      <c r="K24" s="66"/>
      <c r="R24" s="22"/>
      <c r="S24" s="22"/>
      <c r="T24" s="22"/>
      <c r="U24" s="67"/>
      <c r="V24" s="114"/>
      <c r="W24" s="114"/>
    </row>
    <row r="25" spans="1:27" s="20" customFormat="1" ht="12" customHeight="1" x14ac:dyDescent="0.2">
      <c r="A25" s="306" t="s">
        <v>53</v>
      </c>
      <c r="B25" s="67">
        <v>0.10917961095426598</v>
      </c>
      <c r="C25" s="67">
        <v>0.38493254629144369</v>
      </c>
      <c r="D25" s="67">
        <v>0.19677837320699387</v>
      </c>
      <c r="E25" s="67">
        <v>-9.9414233651729189E-2</v>
      </c>
      <c r="F25" s="67">
        <v>-3.3060272566303173E-2</v>
      </c>
      <c r="G25" s="67">
        <v>4.6760145996000979E-2</v>
      </c>
      <c r="H25" s="67">
        <v>6.6808869307801499E-2</v>
      </c>
      <c r="I25" s="79"/>
      <c r="J25" s="66"/>
      <c r="K25" s="23"/>
      <c r="L25" s="23"/>
      <c r="M25" s="23"/>
      <c r="N25" s="23"/>
      <c r="O25" s="23"/>
      <c r="P25" s="23"/>
      <c r="Q25" s="23"/>
      <c r="R25" s="22"/>
      <c r="S25" s="22"/>
      <c r="T25" s="22"/>
      <c r="U25" s="67"/>
      <c r="V25" s="23"/>
      <c r="W25" s="23"/>
    </row>
    <row r="26" spans="1:27" s="90" customFormat="1" ht="12" customHeight="1" x14ac:dyDescent="0.2">
      <c r="A26" s="305" t="s">
        <v>58</v>
      </c>
      <c r="B26" s="114">
        <v>64904.683147291034</v>
      </c>
      <c r="C26" s="114">
        <v>92334.818407729894</v>
      </c>
      <c r="D26" s="114">
        <v>109831.27273224345</v>
      </c>
      <c r="E26" s="114">
        <v>99966.595617679443</v>
      </c>
      <c r="F26" s="114">
        <v>95888.655936968513</v>
      </c>
      <c r="G26" s="114">
        <v>100751.54698501022</v>
      </c>
      <c r="H26" s="114">
        <v>106906.71817159445</v>
      </c>
      <c r="I26" s="79">
        <v>2.9740750526837757E-2</v>
      </c>
      <c r="J26" s="66"/>
      <c r="R26" s="22"/>
      <c r="S26" s="22"/>
      <c r="T26" s="22"/>
      <c r="U26" s="67"/>
      <c r="V26" s="114"/>
      <c r="W26" s="114"/>
    </row>
    <row r="27" spans="1:27" s="20" customFormat="1" ht="12" customHeight="1" x14ac:dyDescent="0.2">
      <c r="A27" s="306" t="s">
        <v>53</v>
      </c>
      <c r="B27" s="67">
        <v>0.16475587491437271</v>
      </c>
      <c r="C27" s="67">
        <v>0.42262181910957719</v>
      </c>
      <c r="D27" s="67">
        <v>0.18948923738879442</v>
      </c>
      <c r="E27" s="67">
        <v>-8.9816651206555798E-2</v>
      </c>
      <c r="F27" s="67">
        <v>-4.0793023464627542E-2</v>
      </c>
      <c r="G27" s="67">
        <v>5.0713934829144769E-2</v>
      </c>
      <c r="H27" s="67">
        <v>6.1092572479308771E-2</v>
      </c>
      <c r="I27" s="79"/>
      <c r="J27" s="66"/>
      <c r="K27" s="23"/>
      <c r="L27" s="23"/>
      <c r="M27" s="23"/>
      <c r="N27" s="23"/>
      <c r="O27" s="23"/>
      <c r="P27" s="23"/>
      <c r="Q27" s="23"/>
      <c r="R27" s="22"/>
      <c r="S27" s="22"/>
      <c r="T27" s="22"/>
      <c r="U27" s="67"/>
      <c r="V27" s="23"/>
      <c r="W27" s="23"/>
    </row>
    <row r="28" spans="1:27" s="90" customFormat="1" ht="12" customHeight="1" x14ac:dyDescent="0.2">
      <c r="A28" s="305" t="s">
        <v>59</v>
      </c>
      <c r="B28" s="114">
        <v>45331.166674772154</v>
      </c>
      <c r="C28" s="114">
        <v>60334.397778941275</v>
      </c>
      <c r="D28" s="114">
        <v>72879.943454427717</v>
      </c>
      <c r="E28" s="114">
        <v>64580.5250322184</v>
      </c>
      <c r="F28" s="114">
        <v>63218.492054243339</v>
      </c>
      <c r="G28" s="114">
        <v>65795.474475278039</v>
      </c>
      <c r="H28" s="114">
        <v>70767.121479037844</v>
      </c>
      <c r="I28" s="79">
        <v>3.2412631997419603E-2</v>
      </c>
      <c r="J28" s="66"/>
      <c r="K28" s="23"/>
      <c r="R28" s="22"/>
      <c r="S28" s="22"/>
      <c r="T28" s="22"/>
      <c r="U28" s="67"/>
      <c r="V28" s="114"/>
      <c r="W28" s="114"/>
    </row>
    <row r="29" spans="1:27" s="20" customFormat="1" ht="12" customHeight="1" x14ac:dyDescent="0.2">
      <c r="A29" s="307" t="s">
        <v>53</v>
      </c>
      <c r="B29" s="81">
        <v>-1.0163274032354286E-2</v>
      </c>
      <c r="C29" s="81">
        <v>3.8248786371566368E-2</v>
      </c>
      <c r="D29" s="81">
        <v>0.33096944563129393</v>
      </c>
      <c r="E29" s="81">
        <v>0.20793355262203783</v>
      </c>
      <c r="F29" s="81">
        <v>-0.11387794815454266</v>
      </c>
      <c r="G29" s="81">
        <v>-2.1090459969093756E-2</v>
      </c>
      <c r="H29" s="81">
        <v>4.0763111192585466E-2</v>
      </c>
      <c r="I29" s="207">
        <v>7.5562142281196731E-2</v>
      </c>
      <c r="J29" s="207"/>
      <c r="K29" s="23"/>
      <c r="L29" s="96"/>
      <c r="M29" s="23"/>
      <c r="N29" s="23"/>
      <c r="O29" s="23"/>
      <c r="P29" s="23"/>
      <c r="Q29" s="23"/>
      <c r="R29" s="23"/>
      <c r="S29" s="22"/>
      <c r="T29" s="22"/>
      <c r="U29" s="22"/>
      <c r="V29" s="23"/>
      <c r="W29" s="23"/>
      <c r="X29" s="23"/>
    </row>
    <row r="30" spans="1:27" s="22" customFormat="1" ht="12" customHeight="1" x14ac:dyDescent="0.2">
      <c r="A30" s="361" t="s">
        <v>374</v>
      </c>
      <c r="B30" s="116"/>
      <c r="C30" s="116"/>
      <c r="D30" s="137"/>
      <c r="E30" s="137"/>
      <c r="F30" s="116"/>
      <c r="G30" s="116"/>
      <c r="H30" s="116"/>
      <c r="I30" s="116"/>
      <c r="J30" s="116"/>
      <c r="K30" s="116"/>
    </row>
    <row r="31" spans="1:27" s="20" customFormat="1" ht="12" customHeight="1" x14ac:dyDescent="0.2">
      <c r="A31" s="44"/>
      <c r="B31" s="252"/>
      <c r="C31" s="252"/>
      <c r="D31" s="252"/>
      <c r="E31" s="252"/>
      <c r="F31" s="252"/>
      <c r="G31" s="252"/>
      <c r="H31" s="252"/>
      <c r="I31" s="67"/>
      <c r="J31" s="67"/>
      <c r="K31" s="23"/>
      <c r="L31" s="23"/>
      <c r="M31" s="23"/>
      <c r="N31" s="23"/>
      <c r="O31" s="23"/>
      <c r="P31" s="23"/>
      <c r="Q31" s="23"/>
      <c r="R31" s="23"/>
      <c r="S31" s="23"/>
      <c r="T31" s="22"/>
      <c r="U31" s="22"/>
      <c r="V31" s="22"/>
      <c r="W31" s="23"/>
      <c r="X31" s="23"/>
      <c r="Y31" s="23"/>
      <c r="Z31" s="23"/>
    </row>
    <row r="32" spans="1:27" s="20" customFormat="1" ht="12" customHeight="1" x14ac:dyDescent="0.2">
      <c r="B32" s="23"/>
      <c r="C32" s="23"/>
      <c r="D32" s="23"/>
      <c r="E32" s="23"/>
      <c r="F32" s="23"/>
      <c r="G32" s="23"/>
      <c r="H32" s="23"/>
      <c r="I32" s="23"/>
      <c r="J32" s="23"/>
      <c r="K32" s="23"/>
      <c r="L32" s="209"/>
      <c r="M32" s="209"/>
      <c r="N32" s="209"/>
      <c r="O32" s="209"/>
      <c r="P32" s="209"/>
      <c r="Q32" s="209"/>
      <c r="R32" s="23"/>
      <c r="S32" s="23"/>
      <c r="T32" s="23"/>
      <c r="U32" s="22"/>
      <c r="V32" s="22"/>
      <c r="W32" s="22"/>
      <c r="X32" s="23"/>
      <c r="Y32" s="23"/>
      <c r="Z32" s="23"/>
      <c r="AA32" s="23"/>
    </row>
    <row r="33" spans="1:27" s="20" customFormat="1" ht="12" customHeight="1" x14ac:dyDescent="0.2">
      <c r="B33" s="23"/>
      <c r="C33" s="23"/>
      <c r="D33" s="23"/>
      <c r="E33" s="23"/>
      <c r="F33" s="23"/>
      <c r="G33" s="23"/>
      <c r="H33" s="23"/>
      <c r="I33" s="23"/>
      <c r="J33" s="23"/>
      <c r="K33" s="23"/>
      <c r="L33" s="23"/>
      <c r="M33" s="23"/>
      <c r="N33" s="23"/>
      <c r="O33" s="23"/>
      <c r="P33" s="23"/>
      <c r="Q33" s="23"/>
      <c r="R33" s="23"/>
      <c r="S33" s="23"/>
      <c r="T33" s="23"/>
      <c r="U33" s="22"/>
      <c r="V33" s="22"/>
      <c r="W33" s="22"/>
      <c r="X33" s="23"/>
      <c r="Y33" s="23"/>
      <c r="Z33" s="23"/>
      <c r="AA33" s="23"/>
    </row>
    <row r="34" spans="1:27" s="20" customFormat="1" ht="12" customHeight="1" x14ac:dyDescent="0.2">
      <c r="A34" s="21" t="s">
        <v>68</v>
      </c>
      <c r="B34" s="205" t="s">
        <v>49</v>
      </c>
      <c r="C34" s="63" t="s">
        <v>50</v>
      </c>
      <c r="D34" s="23"/>
      <c r="E34" s="23"/>
      <c r="F34" s="23"/>
      <c r="G34" s="23"/>
      <c r="H34" s="23"/>
      <c r="I34" s="23"/>
      <c r="J34" s="23"/>
      <c r="K34" s="23"/>
      <c r="L34" s="23"/>
      <c r="M34" s="23"/>
      <c r="N34" s="23"/>
      <c r="O34" s="23"/>
      <c r="P34" s="23"/>
      <c r="Q34" s="23"/>
      <c r="R34" s="23"/>
      <c r="S34" s="23"/>
      <c r="T34" s="23"/>
      <c r="U34" s="22"/>
      <c r="V34" s="22"/>
      <c r="W34" s="22"/>
      <c r="X34" s="23"/>
      <c r="Y34" s="23"/>
      <c r="Z34" s="23"/>
      <c r="AA34" s="23"/>
    </row>
    <row r="35" spans="1:27" s="20" customFormat="1" ht="12" customHeight="1" x14ac:dyDescent="0.2">
      <c r="A35" s="74" t="s">
        <v>8</v>
      </c>
      <c r="B35" s="23"/>
      <c r="C35" s="23"/>
      <c r="D35" s="23"/>
      <c r="E35" s="23"/>
      <c r="F35" s="23"/>
      <c r="G35" s="23"/>
      <c r="H35" s="23"/>
      <c r="I35" s="23"/>
      <c r="J35" s="23"/>
      <c r="K35" s="23"/>
      <c r="L35" s="23"/>
      <c r="M35" s="23"/>
      <c r="N35" s="23"/>
      <c r="O35" s="23"/>
      <c r="P35" s="23"/>
      <c r="Q35" s="23"/>
      <c r="R35" s="23"/>
      <c r="S35" s="23"/>
      <c r="T35" s="23"/>
      <c r="U35" s="22"/>
      <c r="V35" s="22"/>
      <c r="W35" s="22"/>
      <c r="X35" s="23"/>
      <c r="Y35" s="23"/>
      <c r="Z35" s="23"/>
      <c r="AA35" s="23"/>
    </row>
    <row r="36" spans="1:27" s="20" customFormat="1" ht="12" customHeight="1" x14ac:dyDescent="0.2">
      <c r="A36" s="293"/>
      <c r="B36" s="302" t="s">
        <v>60</v>
      </c>
      <c r="C36" s="302" t="s">
        <v>61</v>
      </c>
      <c r="D36" s="302" t="s">
        <v>62</v>
      </c>
      <c r="E36" s="302" t="s">
        <v>63</v>
      </c>
      <c r="F36" s="302" t="s">
        <v>64</v>
      </c>
      <c r="G36" s="308" t="s">
        <v>245</v>
      </c>
      <c r="H36" s="23"/>
      <c r="I36" s="23"/>
      <c r="J36" s="23"/>
      <c r="K36" s="23"/>
      <c r="L36" s="23"/>
      <c r="M36" s="23"/>
      <c r="N36" s="23"/>
      <c r="O36" s="23"/>
      <c r="P36" s="23"/>
      <c r="Q36" s="22"/>
      <c r="R36" s="22"/>
      <c r="S36" s="22"/>
      <c r="T36" s="23"/>
      <c r="U36" s="23"/>
      <c r="V36" s="23"/>
    </row>
    <row r="37" spans="1:27" s="20" customFormat="1" ht="12" customHeight="1" x14ac:dyDescent="0.2">
      <c r="A37" s="303" t="s">
        <v>51</v>
      </c>
      <c r="B37" s="304"/>
      <c r="C37" s="304"/>
      <c r="D37" s="304"/>
      <c r="E37" s="23"/>
      <c r="F37" s="23"/>
      <c r="G37" s="206"/>
      <c r="H37" s="23"/>
      <c r="I37" s="23"/>
      <c r="J37" s="23"/>
      <c r="K37" s="23"/>
      <c r="L37" s="23"/>
      <c r="M37" s="23"/>
      <c r="N37" s="23"/>
      <c r="O37" s="23"/>
      <c r="P37" s="23"/>
      <c r="Q37" s="22"/>
      <c r="R37" s="22"/>
      <c r="S37" s="22"/>
      <c r="T37" s="23"/>
      <c r="U37" s="23"/>
      <c r="V37" s="23"/>
    </row>
    <row r="38" spans="1:27" s="90" customFormat="1" ht="12" customHeight="1" x14ac:dyDescent="0.2">
      <c r="A38" s="309" t="s">
        <v>65</v>
      </c>
      <c r="B38" s="114">
        <v>56.040825379721355</v>
      </c>
      <c r="C38" s="114">
        <v>226.6573303348996</v>
      </c>
      <c r="D38" s="114">
        <v>-727.93202520032355</v>
      </c>
      <c r="E38" s="114">
        <v>-890.43655328458408</v>
      </c>
      <c r="F38" s="114">
        <v>-846.02303618742735</v>
      </c>
      <c r="G38" s="310">
        <v>-930.20675530329754</v>
      </c>
      <c r="P38" s="23"/>
      <c r="Q38" s="22"/>
      <c r="R38" s="22"/>
      <c r="S38" s="22"/>
      <c r="T38" s="67"/>
      <c r="U38" s="114"/>
      <c r="V38" s="114"/>
    </row>
    <row r="39" spans="1:27" s="90" customFormat="1" ht="12" customHeight="1" x14ac:dyDescent="0.2">
      <c r="A39" s="309" t="s">
        <v>54</v>
      </c>
      <c r="B39" s="114">
        <v>0</v>
      </c>
      <c r="C39" s="114">
        <v>3.0399564801991801</v>
      </c>
      <c r="D39" s="114">
        <v>-261.05937074410031</v>
      </c>
      <c r="E39" s="114">
        <v>-220.37394372299968</v>
      </c>
      <c r="F39" s="114">
        <v>-183.86305874750178</v>
      </c>
      <c r="G39" s="310">
        <v>-201.4955915130995</v>
      </c>
      <c r="P39" s="23"/>
      <c r="Q39" s="22"/>
      <c r="R39" s="22"/>
      <c r="S39" s="22"/>
      <c r="T39" s="67"/>
      <c r="U39" s="114"/>
      <c r="V39" s="114"/>
    </row>
    <row r="40" spans="1:27" s="90" customFormat="1" ht="12" customHeight="1" x14ac:dyDescent="0.2">
      <c r="A40" s="309" t="s">
        <v>55</v>
      </c>
      <c r="B40" s="114">
        <v>24655.767023999244</v>
      </c>
      <c r="C40" s="114">
        <v>25264.41138999816</v>
      </c>
      <c r="D40" s="114">
        <v>-47943.66553500155</v>
      </c>
      <c r="E40" s="114">
        <v>-30540.221131999511</v>
      </c>
      <c r="F40" s="114">
        <v>-11293.407097999938</v>
      </c>
      <c r="G40" s="310">
        <v>-5436.7351929964498</v>
      </c>
      <c r="P40" s="23"/>
      <c r="Q40" s="22"/>
      <c r="R40" s="22"/>
      <c r="S40" s="22"/>
      <c r="T40" s="67"/>
      <c r="U40" s="114"/>
      <c r="V40" s="114"/>
    </row>
    <row r="41" spans="1:27" s="90" customFormat="1" ht="12" customHeight="1" x14ac:dyDescent="0.2">
      <c r="A41" s="305" t="s">
        <v>56</v>
      </c>
      <c r="B41" s="114">
        <v>7.8240002039819956E-3</v>
      </c>
      <c r="C41" s="114">
        <v>0.56387000007089227</v>
      </c>
      <c r="D41" s="114">
        <v>-36747.916297000018</v>
      </c>
      <c r="E41" s="114">
        <v>-77438.254971999908</v>
      </c>
      <c r="F41" s="114">
        <v>-18960.153155000298</v>
      </c>
      <c r="G41" s="310">
        <v>-18762.978841000237</v>
      </c>
      <c r="P41" s="23"/>
      <c r="Q41" s="22"/>
      <c r="R41" s="22"/>
      <c r="S41" s="22"/>
      <c r="T41" s="67"/>
      <c r="U41" s="114"/>
      <c r="V41" s="114"/>
    </row>
    <row r="42" spans="1:27" s="90" customFormat="1" ht="12" customHeight="1" x14ac:dyDescent="0.2">
      <c r="A42" s="309" t="s">
        <v>57</v>
      </c>
      <c r="B42" s="114">
        <v>0</v>
      </c>
      <c r="C42" s="114">
        <v>1045</v>
      </c>
      <c r="D42" s="114">
        <v>-2600</v>
      </c>
      <c r="E42" s="114">
        <v>-9372.2392205657961</v>
      </c>
      <c r="F42" s="114">
        <v>-777.15128333243774</v>
      </c>
      <c r="G42" s="310">
        <v>5701.1225131211104</v>
      </c>
      <c r="P42" s="23"/>
      <c r="Q42" s="22"/>
      <c r="R42" s="22"/>
      <c r="S42" s="22"/>
      <c r="T42" s="67"/>
      <c r="U42" s="114"/>
      <c r="V42" s="114"/>
    </row>
    <row r="43" spans="1:27" s="90" customFormat="1" ht="12" customHeight="1" x14ac:dyDescent="0.2">
      <c r="A43" s="306" t="s">
        <v>58</v>
      </c>
      <c r="B43" s="114">
        <v>0</v>
      </c>
      <c r="C43" s="114">
        <v>0</v>
      </c>
      <c r="D43" s="114">
        <v>-789.58637515052396</v>
      </c>
      <c r="E43" s="114">
        <v>-4606.8996646131563</v>
      </c>
      <c r="F43" s="114">
        <v>-605.63400666123198</v>
      </c>
      <c r="G43" s="310">
        <v>3260.3601006962708</v>
      </c>
      <c r="P43" s="23"/>
      <c r="Q43" s="22"/>
      <c r="R43" s="22"/>
      <c r="S43" s="22"/>
      <c r="T43" s="67"/>
      <c r="U43" s="114"/>
      <c r="V43" s="114"/>
    </row>
    <row r="44" spans="1:27" s="90" customFormat="1" ht="12" customHeight="1" x14ac:dyDescent="0.2">
      <c r="A44" s="311" t="s">
        <v>59</v>
      </c>
      <c r="B44" s="312">
        <v>0</v>
      </c>
      <c r="C44" s="312">
        <v>1045</v>
      </c>
      <c r="D44" s="312">
        <v>-1810.413624849476</v>
      </c>
      <c r="E44" s="312">
        <v>-4765.3395559526398</v>
      </c>
      <c r="F44" s="312">
        <v>-171.51727667120576</v>
      </c>
      <c r="G44" s="313">
        <v>2440.7624124248396</v>
      </c>
      <c r="P44" s="23"/>
      <c r="Q44" s="22"/>
      <c r="R44" s="22"/>
      <c r="S44" s="22"/>
      <c r="T44" s="67"/>
      <c r="U44" s="114"/>
      <c r="V44" s="114"/>
    </row>
    <row r="45" spans="1:27" s="22" customFormat="1" ht="12" customHeight="1" x14ac:dyDescent="0.2">
      <c r="A45" s="361" t="str">
        <f>A30</f>
        <v>Source: Gartner (July 2022)</v>
      </c>
      <c r="B45" s="116"/>
      <c r="C45" s="116"/>
      <c r="D45" s="137"/>
      <c r="E45" s="137"/>
      <c r="F45" s="116"/>
      <c r="G45" s="116"/>
      <c r="H45" s="116"/>
      <c r="I45" s="116"/>
      <c r="J45" s="116"/>
      <c r="K45" s="116"/>
    </row>
    <row r="46" spans="1:27" s="20" customFormat="1" ht="12" customHeight="1" x14ac:dyDescent="0.2">
      <c r="B46" s="23"/>
      <c r="C46" s="23"/>
      <c r="D46" s="208"/>
      <c r="E46" s="208"/>
      <c r="F46" s="208"/>
      <c r="G46" s="208"/>
      <c r="H46" s="208"/>
      <c r="I46" s="23"/>
      <c r="J46" s="23"/>
      <c r="K46" s="23"/>
      <c r="L46" s="23"/>
      <c r="M46" s="23"/>
      <c r="N46" s="23"/>
      <c r="O46" s="23"/>
      <c r="P46" s="23"/>
      <c r="Q46" s="23"/>
      <c r="R46" s="23"/>
      <c r="S46" s="23"/>
      <c r="T46" s="23"/>
      <c r="U46" s="22"/>
      <c r="V46" s="22"/>
      <c r="W46" s="22"/>
      <c r="X46" s="23"/>
      <c r="Y46" s="23"/>
      <c r="Z46" s="23"/>
      <c r="AA46" s="23"/>
    </row>
    <row r="47" spans="1:27" s="20" customFormat="1" ht="12" x14ac:dyDescent="0.2">
      <c r="A47" s="22"/>
      <c r="B47" s="23"/>
      <c r="C47" s="23"/>
      <c r="D47" s="23"/>
      <c r="E47" s="23"/>
      <c r="F47" s="23"/>
      <c r="G47" s="23"/>
      <c r="H47" s="23"/>
      <c r="I47" s="23"/>
      <c r="J47" s="23"/>
      <c r="K47" s="23"/>
      <c r="L47" s="23"/>
      <c r="M47" s="23"/>
      <c r="N47" s="23"/>
      <c r="O47" s="23"/>
      <c r="P47" s="23"/>
      <c r="Q47" s="23"/>
      <c r="R47" s="23"/>
      <c r="S47" s="23"/>
      <c r="T47" s="23"/>
      <c r="U47" s="22"/>
      <c r="V47" s="22"/>
      <c r="W47" s="22"/>
      <c r="X47" s="23"/>
      <c r="Y47" s="23"/>
      <c r="Z47" s="23"/>
      <c r="AA47" s="23"/>
    </row>
    <row r="48" spans="1:27" s="22" customFormat="1" ht="12" x14ac:dyDescent="0.2"/>
    <row r="49" s="22" customFormat="1" ht="12" x14ac:dyDescent="0.2"/>
    <row r="50" s="22" customFormat="1" ht="12" x14ac:dyDescent="0.2"/>
    <row r="51" s="22" customFormat="1" ht="25.5" customHeight="1" x14ac:dyDescent="0.2"/>
    <row r="52" s="22" customFormat="1" ht="12" x14ac:dyDescent="0.2"/>
    <row r="53" s="22" customFormat="1" ht="12" x14ac:dyDescent="0.2"/>
    <row r="54" s="22" customFormat="1" ht="18" customHeight="1" x14ac:dyDescent="0.2"/>
    <row r="55" s="22" customFormat="1" ht="18" customHeight="1" x14ac:dyDescent="0.2"/>
    <row r="56" s="22" customFormat="1" ht="18" customHeight="1" x14ac:dyDescent="0.2"/>
    <row r="57" s="22" customFormat="1" ht="17.25" customHeight="1" x14ac:dyDescent="0.2"/>
    <row r="58" s="22" customFormat="1" ht="18" customHeight="1" x14ac:dyDescent="0.2"/>
    <row r="59" s="22" customFormat="1" ht="18" customHeight="1" x14ac:dyDescent="0.2"/>
    <row r="60" s="22" customFormat="1" ht="18" customHeight="1" x14ac:dyDescent="0.2"/>
    <row r="61" s="22" customFormat="1" ht="18" customHeight="1" x14ac:dyDescent="0.2"/>
    <row r="62" s="22" customFormat="1" ht="18" customHeight="1" x14ac:dyDescent="0.2"/>
    <row r="63" s="22" customFormat="1" ht="12" x14ac:dyDescent="0.2"/>
    <row r="64" s="22" customFormat="1" ht="12" x14ac:dyDescent="0.2"/>
    <row r="65" spans="1:27" s="22" customFormat="1" ht="12" x14ac:dyDescent="0.2"/>
    <row r="66" spans="1:27" s="22" customFormat="1" ht="12" x14ac:dyDescent="0.2"/>
    <row r="67" spans="1:27" s="22" customFormat="1" ht="12" x14ac:dyDescent="0.2"/>
    <row r="68" spans="1:27" s="22" customFormat="1" ht="12" x14ac:dyDescent="0.2"/>
    <row r="69" spans="1:27" s="22" customFormat="1" ht="12" x14ac:dyDescent="0.2"/>
    <row r="70" spans="1:27" s="22" customFormat="1" ht="12" x14ac:dyDescent="0.2">
      <c r="A70" s="20"/>
    </row>
    <row r="71" spans="1:27" s="20" customFormat="1" ht="12" x14ac:dyDescent="0.2">
      <c r="B71" s="23"/>
      <c r="C71" s="23"/>
      <c r="D71" s="23"/>
      <c r="E71" s="23"/>
      <c r="F71" s="23"/>
      <c r="G71" s="23"/>
      <c r="H71" s="23"/>
      <c r="I71" s="23"/>
      <c r="J71" s="23"/>
      <c r="K71" s="23"/>
      <c r="L71" s="23"/>
      <c r="M71" s="23"/>
      <c r="N71" s="23"/>
      <c r="O71" s="23"/>
      <c r="P71" s="23"/>
      <c r="Q71" s="23"/>
      <c r="R71" s="23"/>
      <c r="S71" s="23"/>
      <c r="T71" s="23"/>
      <c r="U71" s="22"/>
      <c r="V71" s="22"/>
      <c r="W71" s="22"/>
      <c r="X71" s="23"/>
      <c r="Y71" s="23"/>
      <c r="Z71" s="23"/>
      <c r="AA71" s="23"/>
    </row>
    <row r="72" spans="1:27" s="20" customFormat="1" ht="12" x14ac:dyDescent="0.2">
      <c r="B72" s="23"/>
      <c r="C72" s="23"/>
      <c r="D72" s="23"/>
      <c r="E72" s="23"/>
      <c r="F72" s="23"/>
      <c r="G72" s="23"/>
      <c r="H72" s="23"/>
      <c r="I72" s="23"/>
      <c r="J72" s="23"/>
      <c r="K72" s="23"/>
      <c r="L72" s="23"/>
      <c r="M72" s="23"/>
      <c r="N72" s="23"/>
      <c r="O72" s="23"/>
      <c r="P72" s="23"/>
      <c r="Q72" s="23"/>
      <c r="R72" s="23"/>
      <c r="S72" s="23"/>
      <c r="T72" s="23"/>
      <c r="U72" s="22"/>
      <c r="V72" s="22"/>
      <c r="W72" s="22"/>
      <c r="X72" s="23"/>
      <c r="Y72" s="23"/>
      <c r="Z72" s="23"/>
      <c r="AA72" s="23"/>
    </row>
    <row r="73" spans="1:27" s="20" customFormat="1" ht="12" x14ac:dyDescent="0.2">
      <c r="B73" s="23"/>
      <c r="C73" s="23"/>
      <c r="D73" s="23"/>
      <c r="E73" s="23"/>
      <c r="F73" s="23"/>
      <c r="G73" s="23"/>
      <c r="H73" s="23"/>
      <c r="I73" s="23"/>
      <c r="J73" s="23"/>
      <c r="K73" s="23"/>
      <c r="L73" s="23"/>
      <c r="M73" s="23"/>
      <c r="N73" s="23"/>
      <c r="O73" s="23"/>
      <c r="P73" s="23"/>
      <c r="Q73" s="23"/>
      <c r="R73" s="23"/>
      <c r="S73" s="23"/>
      <c r="T73" s="23"/>
      <c r="U73" s="22"/>
      <c r="V73" s="22"/>
      <c r="W73" s="22"/>
      <c r="X73" s="23"/>
      <c r="Y73" s="23"/>
      <c r="Z73" s="23"/>
      <c r="AA73" s="23"/>
    </row>
    <row r="74" spans="1:27" s="20" customFormat="1" ht="12" x14ac:dyDescent="0.2">
      <c r="B74" s="23"/>
      <c r="C74" s="23"/>
      <c r="D74" s="23"/>
      <c r="E74" s="23"/>
      <c r="F74" s="23"/>
      <c r="G74" s="23"/>
      <c r="H74" s="23"/>
      <c r="I74" s="23"/>
      <c r="J74" s="23"/>
      <c r="K74" s="23"/>
      <c r="L74" s="23"/>
      <c r="M74" s="23"/>
      <c r="N74" s="23"/>
      <c r="O74" s="23"/>
      <c r="P74" s="23"/>
      <c r="Q74" s="23"/>
      <c r="R74" s="23"/>
      <c r="S74" s="23"/>
      <c r="T74" s="23"/>
      <c r="U74" s="22"/>
      <c r="V74" s="22"/>
      <c r="W74" s="22"/>
      <c r="X74" s="23"/>
      <c r="Y74" s="23"/>
      <c r="Z74" s="23"/>
      <c r="AA74" s="23"/>
    </row>
    <row r="75" spans="1:27" s="20" customFormat="1" ht="12" x14ac:dyDescent="0.2">
      <c r="B75" s="23"/>
      <c r="C75" s="23"/>
      <c r="D75" s="23"/>
      <c r="E75" s="23"/>
      <c r="F75" s="23"/>
      <c r="G75" s="23"/>
      <c r="H75" s="23"/>
      <c r="I75" s="23"/>
      <c r="J75" s="23"/>
      <c r="K75" s="23"/>
      <c r="L75" s="23"/>
      <c r="M75" s="23"/>
      <c r="N75" s="23"/>
      <c r="O75" s="23"/>
      <c r="P75" s="23"/>
      <c r="Q75" s="23"/>
      <c r="R75" s="23"/>
      <c r="S75" s="23"/>
      <c r="T75" s="23"/>
      <c r="U75" s="22"/>
      <c r="V75" s="22"/>
      <c r="W75" s="22"/>
      <c r="X75" s="23"/>
      <c r="Y75" s="23"/>
      <c r="Z75" s="23"/>
      <c r="AA75" s="23"/>
    </row>
    <row r="76" spans="1:27" s="20" customFormat="1" ht="12" x14ac:dyDescent="0.2">
      <c r="B76" s="23"/>
      <c r="C76" s="23"/>
      <c r="D76" s="23"/>
      <c r="E76" s="23"/>
      <c r="F76" s="23"/>
      <c r="G76" s="23"/>
      <c r="H76" s="23"/>
      <c r="I76" s="23"/>
      <c r="J76" s="23"/>
      <c r="K76" s="23"/>
      <c r="L76" s="23"/>
      <c r="M76" s="23"/>
      <c r="N76" s="23"/>
      <c r="O76" s="23"/>
      <c r="P76" s="23"/>
      <c r="Q76" s="23"/>
      <c r="R76" s="23"/>
      <c r="S76" s="23"/>
      <c r="T76" s="23"/>
      <c r="U76" s="22"/>
      <c r="V76" s="22"/>
      <c r="W76" s="22"/>
      <c r="X76" s="23"/>
      <c r="Y76" s="23"/>
      <c r="Z76" s="23"/>
      <c r="AA76" s="23"/>
    </row>
    <row r="77" spans="1:27" s="20" customFormat="1" ht="12" x14ac:dyDescent="0.2">
      <c r="B77" s="23"/>
      <c r="C77" s="23"/>
      <c r="D77" s="23"/>
      <c r="E77" s="23"/>
      <c r="F77" s="23"/>
      <c r="G77" s="23"/>
      <c r="H77" s="23"/>
      <c r="I77" s="23"/>
      <c r="J77" s="23"/>
      <c r="K77" s="23"/>
      <c r="L77" s="23"/>
      <c r="M77" s="23"/>
      <c r="N77" s="23"/>
      <c r="O77" s="23"/>
      <c r="P77" s="23"/>
      <c r="Q77" s="23"/>
      <c r="R77" s="23"/>
      <c r="S77" s="23"/>
      <c r="T77" s="23"/>
      <c r="U77" s="22"/>
      <c r="V77" s="22"/>
      <c r="W77" s="22"/>
      <c r="X77" s="23"/>
      <c r="Y77" s="23"/>
      <c r="Z77" s="23"/>
      <c r="AA77" s="23"/>
    </row>
    <row r="78" spans="1:27" s="20" customFormat="1" ht="12" x14ac:dyDescent="0.2">
      <c r="B78" s="23"/>
      <c r="C78" s="23"/>
      <c r="D78" s="23"/>
      <c r="E78" s="23"/>
      <c r="F78" s="23"/>
      <c r="G78" s="23"/>
      <c r="H78" s="23"/>
      <c r="I78" s="23"/>
      <c r="J78" s="23"/>
      <c r="K78" s="23"/>
      <c r="L78" s="23"/>
      <c r="M78" s="23"/>
      <c r="N78" s="23"/>
      <c r="O78" s="23"/>
      <c r="P78" s="23"/>
      <c r="Q78" s="23"/>
      <c r="R78" s="23"/>
      <c r="S78" s="23"/>
      <c r="T78" s="23"/>
      <c r="U78" s="22"/>
      <c r="V78" s="22"/>
      <c r="W78" s="22"/>
      <c r="X78" s="23"/>
      <c r="Y78" s="23"/>
      <c r="Z78" s="23"/>
      <c r="AA78" s="23"/>
    </row>
    <row r="79" spans="1:27" s="20" customFormat="1" ht="12" x14ac:dyDescent="0.2">
      <c r="B79" s="23"/>
      <c r="C79" s="23"/>
      <c r="D79" s="23"/>
      <c r="E79" s="23"/>
      <c r="F79" s="23"/>
      <c r="G79" s="23"/>
      <c r="H79" s="23"/>
      <c r="I79" s="23"/>
      <c r="J79" s="23"/>
      <c r="K79" s="23"/>
      <c r="L79" s="23"/>
      <c r="M79" s="23"/>
      <c r="N79" s="23"/>
      <c r="O79" s="23"/>
      <c r="P79" s="23"/>
      <c r="Q79" s="23"/>
      <c r="R79" s="23"/>
      <c r="S79" s="23"/>
      <c r="T79" s="23"/>
      <c r="U79" s="22"/>
      <c r="V79" s="22"/>
      <c r="W79" s="22"/>
      <c r="X79" s="23"/>
      <c r="Y79" s="23"/>
      <c r="Z79" s="23"/>
      <c r="AA79" s="23"/>
    </row>
    <row r="80" spans="1:27" s="20" customFormat="1" ht="12" x14ac:dyDescent="0.2">
      <c r="B80" s="23"/>
      <c r="C80" s="23"/>
      <c r="D80" s="23"/>
      <c r="E80" s="23"/>
      <c r="F80" s="23"/>
      <c r="G80" s="23"/>
      <c r="H80" s="23"/>
      <c r="I80" s="23"/>
      <c r="J80" s="23"/>
      <c r="K80" s="23"/>
      <c r="L80" s="23"/>
      <c r="M80" s="23"/>
      <c r="N80" s="23"/>
      <c r="O80" s="23"/>
      <c r="P80" s="23"/>
      <c r="Q80" s="23"/>
      <c r="R80" s="23"/>
      <c r="S80" s="23"/>
      <c r="T80" s="23"/>
      <c r="U80" s="22"/>
      <c r="V80" s="22"/>
      <c r="W80" s="22"/>
      <c r="X80" s="23"/>
      <c r="Y80" s="23"/>
      <c r="Z80" s="23"/>
      <c r="AA80" s="23"/>
    </row>
    <row r="81" spans="2:27" s="20" customFormat="1" ht="12" x14ac:dyDescent="0.2">
      <c r="B81" s="23"/>
      <c r="C81" s="23"/>
      <c r="D81" s="23"/>
      <c r="E81" s="23"/>
      <c r="F81" s="23"/>
      <c r="G81" s="23"/>
      <c r="H81" s="23"/>
      <c r="I81" s="23"/>
      <c r="J81" s="23"/>
      <c r="K81" s="23"/>
      <c r="L81" s="23"/>
      <c r="M81" s="23"/>
      <c r="N81" s="23"/>
      <c r="O81" s="23"/>
      <c r="P81" s="23"/>
      <c r="Q81" s="23"/>
      <c r="R81" s="23"/>
      <c r="S81" s="23"/>
      <c r="T81" s="23"/>
      <c r="U81" s="22"/>
      <c r="V81" s="22"/>
      <c r="W81" s="22"/>
      <c r="X81" s="23"/>
      <c r="Y81" s="23"/>
      <c r="Z81" s="23"/>
      <c r="AA81" s="23"/>
    </row>
    <row r="82" spans="2:27" s="20" customFormat="1" ht="12" x14ac:dyDescent="0.2">
      <c r="B82" s="23"/>
      <c r="C82" s="23"/>
      <c r="D82" s="23"/>
      <c r="E82" s="23"/>
      <c r="F82" s="23"/>
      <c r="G82" s="23"/>
      <c r="H82" s="23"/>
      <c r="I82" s="23"/>
      <c r="J82" s="23"/>
      <c r="K82" s="23"/>
      <c r="L82" s="23"/>
      <c r="M82" s="23"/>
      <c r="N82" s="23"/>
      <c r="O82" s="23"/>
      <c r="P82" s="23"/>
      <c r="Q82" s="23"/>
      <c r="R82" s="23"/>
      <c r="S82" s="23"/>
      <c r="T82" s="23"/>
      <c r="U82" s="22"/>
      <c r="V82" s="22"/>
      <c r="W82" s="22"/>
      <c r="X82" s="23"/>
      <c r="Y82" s="23"/>
      <c r="Z82" s="23"/>
      <c r="AA82" s="23"/>
    </row>
    <row r="83" spans="2:27" s="20" customFormat="1" ht="12" x14ac:dyDescent="0.2">
      <c r="B83" s="23"/>
      <c r="C83" s="23"/>
      <c r="D83" s="23"/>
      <c r="E83" s="23"/>
      <c r="F83" s="23"/>
      <c r="G83" s="23"/>
      <c r="H83" s="23"/>
      <c r="I83" s="23"/>
      <c r="J83" s="23"/>
      <c r="K83" s="23"/>
      <c r="L83" s="23"/>
      <c r="M83" s="23"/>
      <c r="N83" s="23"/>
      <c r="O83" s="23"/>
      <c r="P83" s="23"/>
      <c r="Q83" s="23"/>
      <c r="R83" s="23"/>
      <c r="S83" s="23"/>
      <c r="T83" s="23"/>
      <c r="U83" s="22"/>
      <c r="V83" s="22"/>
      <c r="W83" s="22"/>
      <c r="X83" s="23"/>
      <c r="Y83" s="23"/>
      <c r="Z83" s="23"/>
      <c r="AA83" s="23"/>
    </row>
    <row r="84" spans="2:27" s="20" customFormat="1" ht="12" x14ac:dyDescent="0.2">
      <c r="B84" s="23"/>
      <c r="C84" s="23"/>
      <c r="D84" s="23"/>
      <c r="E84" s="23"/>
      <c r="F84" s="23"/>
      <c r="G84" s="23"/>
      <c r="H84" s="23"/>
      <c r="I84" s="23"/>
      <c r="J84" s="23"/>
      <c r="K84" s="23"/>
      <c r="L84" s="23"/>
      <c r="M84" s="23"/>
      <c r="N84" s="23"/>
      <c r="O84" s="23"/>
      <c r="P84" s="23"/>
      <c r="Q84" s="23"/>
      <c r="R84" s="23"/>
      <c r="S84" s="23"/>
      <c r="T84" s="23"/>
      <c r="U84" s="22"/>
      <c r="V84" s="22"/>
      <c r="W84" s="22"/>
      <c r="X84" s="23"/>
      <c r="Y84" s="23"/>
      <c r="Z84" s="23"/>
      <c r="AA84" s="23"/>
    </row>
    <row r="85" spans="2:27" s="20" customFormat="1" ht="12" x14ac:dyDescent="0.2">
      <c r="B85" s="23"/>
      <c r="C85" s="23"/>
      <c r="D85" s="23"/>
      <c r="E85" s="23"/>
      <c r="F85" s="23"/>
      <c r="G85" s="23"/>
      <c r="H85" s="23"/>
      <c r="I85" s="23"/>
      <c r="J85" s="23"/>
      <c r="K85" s="23"/>
      <c r="L85" s="23"/>
      <c r="M85" s="23"/>
      <c r="N85" s="23"/>
      <c r="O85" s="23"/>
      <c r="P85" s="23"/>
      <c r="Q85" s="23"/>
      <c r="R85" s="23"/>
      <c r="S85" s="23"/>
      <c r="T85" s="23"/>
      <c r="U85" s="22"/>
      <c r="V85" s="22"/>
      <c r="W85" s="22"/>
      <c r="X85" s="23"/>
      <c r="Y85" s="23"/>
      <c r="Z85" s="23"/>
      <c r="AA85" s="23"/>
    </row>
    <row r="86" spans="2:27" s="20" customFormat="1" ht="12" x14ac:dyDescent="0.2">
      <c r="B86" s="23"/>
      <c r="C86" s="23"/>
      <c r="D86" s="23"/>
      <c r="E86" s="23"/>
      <c r="F86" s="23"/>
      <c r="G86" s="23"/>
      <c r="H86" s="23"/>
      <c r="I86" s="23"/>
      <c r="J86" s="23"/>
      <c r="K86" s="23"/>
      <c r="L86" s="23"/>
      <c r="M86" s="23"/>
      <c r="N86" s="23"/>
      <c r="O86" s="23"/>
      <c r="P86" s="23"/>
      <c r="Q86" s="23"/>
      <c r="R86" s="23"/>
      <c r="S86" s="23"/>
      <c r="T86" s="23"/>
      <c r="U86" s="22"/>
      <c r="V86" s="22"/>
      <c r="W86" s="22"/>
      <c r="X86" s="23"/>
      <c r="Y86" s="23"/>
      <c r="Z86" s="23"/>
      <c r="AA86" s="23"/>
    </row>
    <row r="87" spans="2:27" s="20" customFormat="1" ht="12" x14ac:dyDescent="0.2">
      <c r="B87" s="23"/>
      <c r="C87" s="23"/>
      <c r="D87" s="23"/>
      <c r="E87" s="23"/>
      <c r="F87" s="23"/>
      <c r="G87" s="23"/>
      <c r="H87" s="23"/>
      <c r="I87" s="23"/>
      <c r="J87" s="23"/>
      <c r="K87" s="23"/>
      <c r="L87" s="23"/>
      <c r="M87" s="23"/>
      <c r="N87" s="23"/>
      <c r="O87" s="23"/>
      <c r="P87" s="23"/>
      <c r="Q87" s="23"/>
      <c r="R87" s="23"/>
      <c r="S87" s="23"/>
      <c r="T87" s="23"/>
      <c r="U87" s="22"/>
      <c r="V87" s="22"/>
      <c r="W87" s="22"/>
      <c r="X87" s="23"/>
      <c r="Y87" s="23"/>
      <c r="Z87" s="23"/>
      <c r="AA87" s="23"/>
    </row>
    <row r="88" spans="2:27" s="20" customFormat="1" ht="12" x14ac:dyDescent="0.2">
      <c r="B88" s="23"/>
      <c r="C88" s="23"/>
      <c r="D88" s="23"/>
      <c r="E88" s="23"/>
      <c r="F88" s="23"/>
      <c r="G88" s="23"/>
      <c r="H88" s="23"/>
      <c r="I88" s="23"/>
      <c r="J88" s="23"/>
      <c r="K88" s="23"/>
      <c r="L88" s="23"/>
      <c r="M88" s="23"/>
      <c r="N88" s="23"/>
      <c r="O88" s="23"/>
      <c r="P88" s="23"/>
      <c r="Q88" s="23"/>
      <c r="R88" s="23"/>
      <c r="S88" s="23"/>
      <c r="T88" s="23"/>
      <c r="U88" s="22"/>
      <c r="V88" s="22"/>
      <c r="W88" s="22"/>
      <c r="X88" s="23"/>
      <c r="Y88" s="23"/>
      <c r="Z88" s="23"/>
      <c r="AA88" s="23"/>
    </row>
    <row r="89" spans="2:27" s="20" customFormat="1" ht="12" x14ac:dyDescent="0.2">
      <c r="B89" s="23"/>
      <c r="C89" s="23"/>
      <c r="D89" s="23"/>
      <c r="E89" s="23"/>
      <c r="F89" s="23"/>
      <c r="G89" s="23"/>
      <c r="H89" s="23"/>
      <c r="I89" s="23"/>
      <c r="J89" s="23"/>
      <c r="K89" s="23"/>
      <c r="L89" s="23"/>
      <c r="M89" s="23"/>
      <c r="N89" s="23"/>
      <c r="O89" s="23"/>
      <c r="P89" s="23"/>
      <c r="Q89" s="23"/>
      <c r="R89" s="23"/>
      <c r="S89" s="23"/>
      <c r="T89" s="23"/>
      <c r="U89" s="22"/>
      <c r="V89" s="22"/>
      <c r="W89" s="22"/>
      <c r="X89" s="23"/>
      <c r="Y89" s="23"/>
      <c r="Z89" s="23"/>
      <c r="AA89" s="23"/>
    </row>
    <row r="90" spans="2:27" s="20" customFormat="1" ht="12" x14ac:dyDescent="0.2">
      <c r="B90" s="23"/>
      <c r="C90" s="23"/>
      <c r="D90" s="23"/>
      <c r="E90" s="23"/>
      <c r="F90" s="23"/>
      <c r="G90" s="23"/>
      <c r="H90" s="23"/>
      <c r="I90" s="23"/>
      <c r="J90" s="23"/>
      <c r="K90" s="23"/>
      <c r="L90" s="23"/>
      <c r="M90" s="23"/>
      <c r="N90" s="23"/>
      <c r="O90" s="23"/>
      <c r="P90" s="23"/>
      <c r="Q90" s="23"/>
      <c r="R90" s="23"/>
      <c r="S90" s="23"/>
      <c r="T90" s="23"/>
      <c r="U90" s="22"/>
      <c r="V90" s="22"/>
      <c r="W90" s="22"/>
      <c r="X90" s="23"/>
      <c r="Y90" s="23"/>
      <c r="Z90" s="23"/>
      <c r="AA90" s="23"/>
    </row>
    <row r="91" spans="2:27" s="20" customFormat="1" ht="12" x14ac:dyDescent="0.2">
      <c r="B91" s="23"/>
      <c r="C91" s="23"/>
      <c r="D91" s="23"/>
      <c r="E91" s="23"/>
      <c r="F91" s="23"/>
      <c r="G91" s="23"/>
      <c r="H91" s="23"/>
      <c r="I91" s="23"/>
      <c r="J91" s="23"/>
      <c r="K91" s="23"/>
      <c r="L91" s="23"/>
      <c r="M91" s="23"/>
      <c r="N91" s="23"/>
      <c r="O91" s="23"/>
      <c r="P91" s="23"/>
      <c r="Q91" s="23"/>
      <c r="R91" s="23"/>
      <c r="S91" s="23"/>
      <c r="T91" s="23"/>
      <c r="U91" s="22"/>
      <c r="V91" s="22"/>
      <c r="W91" s="22"/>
      <c r="X91" s="23"/>
      <c r="Y91" s="23"/>
      <c r="Z91" s="23"/>
      <c r="AA91" s="23"/>
    </row>
    <row r="92" spans="2:27" s="20" customFormat="1" ht="12" x14ac:dyDescent="0.2">
      <c r="B92" s="23"/>
      <c r="C92" s="23"/>
      <c r="D92" s="23"/>
      <c r="E92" s="23"/>
      <c r="F92" s="23"/>
      <c r="G92" s="23"/>
      <c r="H92" s="23"/>
      <c r="I92" s="23"/>
      <c r="J92" s="23"/>
      <c r="K92" s="23"/>
      <c r="L92" s="23"/>
      <c r="M92" s="23"/>
      <c r="N92" s="23"/>
      <c r="O92" s="23"/>
      <c r="P92" s="23"/>
      <c r="Q92" s="23"/>
      <c r="R92" s="23"/>
      <c r="S92" s="23"/>
      <c r="T92" s="23"/>
      <c r="U92" s="22"/>
      <c r="V92" s="22"/>
      <c r="W92" s="22"/>
      <c r="X92" s="23"/>
      <c r="Y92" s="23"/>
      <c r="Z92" s="23"/>
      <c r="AA92" s="23"/>
    </row>
    <row r="93" spans="2:27" s="20" customFormat="1" ht="12" x14ac:dyDescent="0.2">
      <c r="B93" s="23"/>
      <c r="C93" s="23"/>
      <c r="D93" s="23"/>
      <c r="E93" s="23"/>
      <c r="F93" s="23"/>
      <c r="G93" s="23"/>
      <c r="H93" s="23"/>
      <c r="I93" s="23"/>
      <c r="J93" s="23"/>
      <c r="K93" s="23"/>
      <c r="L93" s="23"/>
      <c r="M93" s="23"/>
      <c r="N93" s="23"/>
      <c r="O93" s="23"/>
      <c r="P93" s="23"/>
      <c r="Q93" s="23"/>
      <c r="R93" s="23"/>
      <c r="S93" s="23"/>
      <c r="T93" s="23"/>
      <c r="U93" s="22"/>
      <c r="V93" s="22"/>
      <c r="W93" s="22"/>
      <c r="X93" s="23"/>
      <c r="Y93" s="23"/>
      <c r="Z93" s="23"/>
      <c r="AA93" s="23"/>
    </row>
    <row r="94" spans="2:27" s="20" customFormat="1" ht="12" x14ac:dyDescent="0.2">
      <c r="B94" s="23"/>
      <c r="C94" s="23"/>
      <c r="D94" s="23"/>
      <c r="E94" s="23"/>
      <c r="F94" s="23"/>
      <c r="G94" s="23"/>
      <c r="H94" s="23"/>
      <c r="I94" s="23"/>
      <c r="J94" s="23"/>
      <c r="K94" s="23"/>
      <c r="L94" s="23"/>
      <c r="M94" s="23"/>
      <c r="N94" s="23"/>
      <c r="O94" s="23"/>
      <c r="P94" s="23"/>
      <c r="Q94" s="23"/>
      <c r="R94" s="23"/>
      <c r="S94" s="23"/>
      <c r="T94" s="23"/>
      <c r="U94" s="22"/>
      <c r="V94" s="22"/>
      <c r="W94" s="22"/>
      <c r="X94" s="23"/>
      <c r="Y94" s="23"/>
      <c r="Z94" s="23"/>
      <c r="AA94" s="23"/>
    </row>
    <row r="95" spans="2:27" s="20" customFormat="1" ht="12" x14ac:dyDescent="0.2">
      <c r="B95" s="23"/>
      <c r="C95" s="23"/>
      <c r="D95" s="23"/>
      <c r="E95" s="23"/>
      <c r="F95" s="23"/>
      <c r="G95" s="23"/>
      <c r="H95" s="23"/>
      <c r="I95" s="23"/>
      <c r="J95" s="23"/>
      <c r="K95" s="23"/>
      <c r="L95" s="23"/>
      <c r="M95" s="23"/>
      <c r="N95" s="23"/>
      <c r="O95" s="23"/>
      <c r="P95" s="23"/>
      <c r="Q95" s="23"/>
      <c r="R95" s="23"/>
      <c r="S95" s="23"/>
      <c r="T95" s="23"/>
      <c r="U95" s="22"/>
      <c r="V95" s="22"/>
      <c r="W95" s="22"/>
      <c r="X95" s="23"/>
      <c r="Y95" s="23"/>
      <c r="Z95" s="23"/>
      <c r="AA95" s="23"/>
    </row>
    <row r="96" spans="2:27" s="20" customFormat="1" ht="12" x14ac:dyDescent="0.2">
      <c r="B96" s="23"/>
      <c r="C96" s="23"/>
      <c r="D96" s="23"/>
      <c r="E96" s="23"/>
      <c r="F96" s="23"/>
      <c r="G96" s="23"/>
      <c r="H96" s="23"/>
      <c r="I96" s="23"/>
      <c r="J96" s="23"/>
      <c r="K96" s="23"/>
      <c r="L96" s="23"/>
      <c r="M96" s="23"/>
      <c r="N96" s="23"/>
      <c r="O96" s="23"/>
      <c r="P96" s="23"/>
      <c r="Q96" s="23"/>
      <c r="R96" s="23"/>
      <c r="S96" s="23"/>
      <c r="T96" s="23"/>
      <c r="U96" s="22"/>
      <c r="V96" s="22"/>
      <c r="W96" s="22"/>
      <c r="X96" s="23"/>
      <c r="Y96" s="23"/>
      <c r="Z96" s="23"/>
      <c r="AA96" s="23"/>
    </row>
    <row r="97" spans="2:27" s="20" customFormat="1" ht="12" x14ac:dyDescent="0.2">
      <c r="B97" s="23"/>
      <c r="C97" s="23"/>
      <c r="D97" s="23"/>
      <c r="E97" s="23"/>
      <c r="F97" s="23"/>
      <c r="G97" s="23"/>
      <c r="H97" s="23"/>
      <c r="I97" s="23"/>
      <c r="J97" s="23"/>
      <c r="K97" s="23"/>
      <c r="L97" s="23"/>
      <c r="M97" s="23"/>
      <c r="N97" s="23"/>
      <c r="O97" s="23"/>
      <c r="P97" s="23"/>
      <c r="Q97" s="23"/>
      <c r="R97" s="23"/>
      <c r="S97" s="23"/>
      <c r="T97" s="23"/>
      <c r="U97" s="22"/>
      <c r="V97" s="22"/>
      <c r="W97" s="22"/>
      <c r="X97" s="23"/>
      <c r="Y97" s="23"/>
      <c r="Z97" s="23"/>
      <c r="AA97" s="23"/>
    </row>
    <row r="98" spans="2:27" s="20" customFormat="1" ht="12" x14ac:dyDescent="0.2">
      <c r="B98" s="23"/>
      <c r="C98" s="23"/>
      <c r="D98" s="23"/>
      <c r="E98" s="23"/>
      <c r="F98" s="23"/>
      <c r="G98" s="23"/>
      <c r="H98" s="23"/>
      <c r="I98" s="23"/>
      <c r="J98" s="23"/>
      <c r="K98" s="23"/>
      <c r="L98" s="23"/>
      <c r="M98" s="23"/>
      <c r="N98" s="23"/>
      <c r="O98" s="23"/>
      <c r="P98" s="23"/>
      <c r="Q98" s="23"/>
      <c r="R98" s="23"/>
      <c r="S98" s="23"/>
      <c r="T98" s="23"/>
      <c r="U98" s="22"/>
      <c r="V98" s="22"/>
      <c r="W98" s="22"/>
      <c r="X98" s="23"/>
      <c r="Y98" s="23"/>
      <c r="Z98" s="23"/>
      <c r="AA98" s="23"/>
    </row>
    <row r="99" spans="2:27" s="20" customFormat="1" ht="12" x14ac:dyDescent="0.2">
      <c r="B99" s="23"/>
      <c r="C99" s="23"/>
      <c r="D99" s="23"/>
      <c r="E99" s="23"/>
      <c r="F99" s="23"/>
      <c r="G99" s="23"/>
      <c r="H99" s="23"/>
      <c r="I99" s="23"/>
      <c r="J99" s="23"/>
      <c r="K99" s="23"/>
      <c r="L99" s="23"/>
      <c r="M99" s="23"/>
      <c r="N99" s="23"/>
      <c r="O99" s="23"/>
      <c r="P99" s="23"/>
      <c r="Q99" s="23"/>
      <c r="R99" s="23"/>
      <c r="S99" s="23"/>
      <c r="T99" s="23"/>
      <c r="U99" s="22"/>
      <c r="V99" s="22"/>
      <c r="W99" s="22"/>
      <c r="X99" s="23"/>
      <c r="Y99" s="23"/>
      <c r="Z99" s="23"/>
      <c r="AA99" s="23"/>
    </row>
    <row r="100" spans="2:27" s="20" customFormat="1" ht="12" x14ac:dyDescent="0.2">
      <c r="B100" s="23"/>
      <c r="C100" s="23"/>
      <c r="D100" s="23"/>
      <c r="E100" s="23"/>
      <c r="F100" s="23"/>
      <c r="G100" s="23"/>
      <c r="H100" s="23"/>
      <c r="I100" s="23"/>
      <c r="J100" s="23"/>
      <c r="K100" s="23"/>
      <c r="L100" s="23"/>
      <c r="M100" s="23"/>
      <c r="N100" s="23"/>
      <c r="O100" s="23"/>
      <c r="P100" s="23"/>
      <c r="Q100" s="23"/>
      <c r="R100" s="23"/>
      <c r="S100" s="23"/>
      <c r="T100" s="23"/>
      <c r="U100" s="22"/>
      <c r="V100" s="22"/>
      <c r="W100" s="22"/>
      <c r="X100" s="23"/>
      <c r="Y100" s="23"/>
      <c r="Z100" s="23"/>
      <c r="AA100" s="23"/>
    </row>
    <row r="101" spans="2:27" s="20" customFormat="1" ht="12" x14ac:dyDescent="0.2">
      <c r="B101" s="23"/>
      <c r="C101" s="23"/>
      <c r="D101" s="23"/>
      <c r="E101" s="23"/>
      <c r="F101" s="23"/>
      <c r="G101" s="23"/>
      <c r="H101" s="23"/>
      <c r="I101" s="23"/>
      <c r="J101" s="23"/>
      <c r="K101" s="23"/>
      <c r="L101" s="23"/>
      <c r="M101" s="23"/>
      <c r="N101" s="23"/>
      <c r="O101" s="23"/>
      <c r="P101" s="23"/>
      <c r="Q101" s="23"/>
      <c r="R101" s="23"/>
      <c r="S101" s="23"/>
      <c r="T101" s="23"/>
      <c r="U101" s="22"/>
      <c r="V101" s="22"/>
      <c r="W101" s="22"/>
      <c r="X101" s="23"/>
      <c r="Y101" s="23"/>
      <c r="Z101" s="23"/>
      <c r="AA101" s="23"/>
    </row>
    <row r="102" spans="2:27" s="20" customFormat="1" ht="12" x14ac:dyDescent="0.2">
      <c r="B102" s="23"/>
      <c r="C102" s="23"/>
      <c r="D102" s="23"/>
      <c r="E102" s="23"/>
      <c r="F102" s="23"/>
      <c r="G102" s="23"/>
      <c r="H102" s="23"/>
      <c r="I102" s="23"/>
      <c r="J102" s="23"/>
      <c r="K102" s="23"/>
      <c r="L102" s="23"/>
      <c r="M102" s="23"/>
      <c r="N102" s="23"/>
      <c r="O102" s="23"/>
      <c r="P102" s="23"/>
      <c r="Q102" s="23"/>
      <c r="R102" s="23"/>
      <c r="S102" s="23"/>
      <c r="T102" s="23"/>
      <c r="U102" s="22"/>
      <c r="V102" s="22"/>
      <c r="W102" s="22"/>
      <c r="X102" s="23"/>
      <c r="Y102" s="23"/>
      <c r="Z102" s="23"/>
      <c r="AA102" s="23"/>
    </row>
    <row r="103" spans="2:27" s="20" customFormat="1" ht="12" x14ac:dyDescent="0.2">
      <c r="B103" s="23"/>
      <c r="C103" s="23"/>
      <c r="D103" s="23"/>
      <c r="E103" s="23"/>
      <c r="F103" s="23"/>
      <c r="G103" s="23"/>
      <c r="H103" s="23"/>
      <c r="I103" s="23"/>
      <c r="J103" s="23"/>
      <c r="K103" s="23"/>
      <c r="L103" s="23"/>
      <c r="M103" s="23"/>
      <c r="N103" s="23"/>
      <c r="O103" s="23"/>
      <c r="P103" s="23"/>
      <c r="Q103" s="23"/>
      <c r="R103" s="23"/>
      <c r="S103" s="23"/>
      <c r="T103" s="23"/>
      <c r="U103" s="22"/>
      <c r="V103" s="22"/>
      <c r="W103" s="22"/>
      <c r="X103" s="23"/>
      <c r="Y103" s="23"/>
      <c r="Z103" s="23"/>
      <c r="AA103" s="23"/>
    </row>
    <row r="104" spans="2:27" s="20" customFormat="1" ht="12" x14ac:dyDescent="0.2">
      <c r="B104" s="23"/>
      <c r="C104" s="23"/>
      <c r="D104" s="23"/>
      <c r="E104" s="23"/>
      <c r="F104" s="23"/>
      <c r="G104" s="23"/>
      <c r="H104" s="23"/>
      <c r="I104" s="23"/>
      <c r="J104" s="23"/>
      <c r="K104" s="23"/>
      <c r="L104" s="23"/>
      <c r="M104" s="23"/>
      <c r="N104" s="23"/>
      <c r="O104" s="23"/>
      <c r="P104" s="23"/>
      <c r="Q104" s="23"/>
      <c r="R104" s="23"/>
      <c r="S104" s="23"/>
      <c r="T104" s="23"/>
      <c r="U104" s="22"/>
      <c r="V104" s="22"/>
      <c r="W104" s="22"/>
      <c r="X104" s="23"/>
      <c r="Y104" s="23"/>
      <c r="Z104" s="23"/>
      <c r="AA104" s="23"/>
    </row>
    <row r="105" spans="2:27" s="20" customFormat="1" ht="12" x14ac:dyDescent="0.2">
      <c r="B105" s="23"/>
      <c r="C105" s="23"/>
      <c r="D105" s="23"/>
      <c r="E105" s="23"/>
      <c r="F105" s="23"/>
      <c r="G105" s="23"/>
      <c r="H105" s="23"/>
      <c r="I105" s="23"/>
      <c r="J105" s="23"/>
      <c r="K105" s="23"/>
      <c r="L105" s="23"/>
      <c r="M105" s="23"/>
      <c r="N105" s="23"/>
      <c r="O105" s="23"/>
      <c r="P105" s="23"/>
      <c r="Q105" s="23"/>
      <c r="R105" s="23"/>
      <c r="S105" s="23"/>
      <c r="T105" s="23"/>
      <c r="U105" s="22"/>
      <c r="V105" s="22"/>
      <c r="W105" s="22"/>
      <c r="X105" s="23"/>
      <c r="Y105" s="23"/>
      <c r="Z105" s="23"/>
      <c r="AA105" s="23"/>
    </row>
    <row r="997" spans="184:184" x14ac:dyDescent="0.2">
      <c r="GB997" s="11"/>
    </row>
    <row r="1017" spans="188:188" x14ac:dyDescent="0.2">
      <c r="GF1017" s="11"/>
    </row>
    <row r="1038" spans="192:192" x14ac:dyDescent="0.2">
      <c r="GJ1038" s="11"/>
    </row>
    <row r="1060" spans="196:196" x14ac:dyDescent="0.2">
      <c r="GN1060" s="11"/>
    </row>
    <row r="1083" spans="200:200" x14ac:dyDescent="0.2">
      <c r="GR1083" s="11"/>
    </row>
    <row r="1107" spans="204:204" x14ac:dyDescent="0.2">
      <c r="GV1107" s="11"/>
    </row>
    <row r="1132" spans="208:208" x14ac:dyDescent="0.2">
      <c r="GZ1132" s="11"/>
    </row>
    <row r="1158" spans="212:212" x14ac:dyDescent="0.2">
      <c r="HD1158" s="11"/>
    </row>
    <row r="1185" spans="216:216" x14ac:dyDescent="0.2">
      <c r="HH1185" s="11"/>
    </row>
    <row r="1213" spans="220:220" x14ac:dyDescent="0.2">
      <c r="HL1213" s="11"/>
    </row>
    <row r="1242" spans="224:224" x14ac:dyDescent="0.2">
      <c r="HP1242" s="11"/>
    </row>
    <row r="1272" spans="228:238" x14ac:dyDescent="0.2">
      <c r="HT1272" s="11"/>
    </row>
    <row r="1275" spans="228:238" x14ac:dyDescent="0.2">
      <c r="HY1275" s="11"/>
    </row>
    <row r="1279" spans="228:238" x14ac:dyDescent="0.2">
      <c r="ID1279" s="11"/>
    </row>
    <row r="1284" spans="243:248" x14ac:dyDescent="0.2">
      <c r="II1284" s="11"/>
    </row>
    <row r="1290" spans="243:248" x14ac:dyDescent="0.2">
      <c r="IN1290" s="11"/>
    </row>
    <row r="1297" spans="253:258" x14ac:dyDescent="0.2">
      <c r="IS1297" s="11"/>
    </row>
    <row r="1305" spans="253:258" x14ac:dyDescent="0.2">
      <c r="IX1305" s="11"/>
    </row>
  </sheetData>
  <mergeCells count="2">
    <mergeCell ref="B5:C5"/>
    <mergeCell ref="B6:E6"/>
  </mergeCells>
  <phoneticPr fontId="9" type="noConversion"/>
  <hyperlinks>
    <hyperlink ref="C12" location="'Contents'!$A$1" display="'Contents'!$A$1"/>
    <hyperlink ref="C34" location="'Contents'!$A$1" display="'Contents'!$A$1"/>
    <hyperlink ref="B8:N8" location="Big_Picture!$A$15:$P$42" display="Big_Picture!$A$15:$P$42"/>
    <hyperlink ref="B5" location="'Big_Picture'!Table_1_1" display="The Big Picture"/>
    <hyperlink ref="B6" location="'Big_Picture'!Table_1_2" display="The Big Picture: Comparison of Revenue to Prior Quarter's Forecast"/>
    <hyperlink ref="B12" location="'The Big Picture'!A1" display="(Top)"/>
    <hyperlink ref="B5:C5" location="Table_1_1" display="The Big Picture"/>
    <hyperlink ref="B6:E6" location="Table_1_2" display="The Big Picture: Comparison of Revenue to Prior Quarter's Forecast"/>
    <hyperlink ref="B34" location="'The Big Picture'!A1" display="(Top)"/>
  </hyperlinks>
  <pageMargins left="0.70866141732283505" right="0.70866141732283505" top="0.74803149606299202" bottom="0.74803149606299202" header="0.31496062992126" footer="0.31496062992126"/>
  <pageSetup orientation="portrait" r:id="rId1"/>
  <headerFooter>
    <oddFooter>&amp;C© 2022 Gartner, Inc. and/or its Affiliates. All Rights Reserved.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0"/>
  <sheetViews>
    <sheetView zoomScaleNormal="100" workbookViewId="0"/>
  </sheetViews>
  <sheetFormatPr defaultColWidth="6.88671875" defaultRowHeight="15" x14ac:dyDescent="0.2"/>
  <cols>
    <col min="1" max="1" width="35.109375" style="7" customWidth="1"/>
    <col min="2" max="9" width="6.88671875" style="7"/>
    <col min="10" max="10" width="8.44140625" style="7" customWidth="1"/>
    <col min="11" max="11" width="7.109375" style="7" customWidth="1"/>
    <col min="12" max="16384" width="6.88671875" style="7"/>
  </cols>
  <sheetData>
    <row r="1" spans="1:7" ht="23.25" x14ac:dyDescent="0.35">
      <c r="A1" s="314" t="s">
        <v>91</v>
      </c>
      <c r="B1" s="315"/>
    </row>
    <row r="2" spans="1:7" ht="23.25" x14ac:dyDescent="0.35">
      <c r="A2" s="314" t="s">
        <v>72</v>
      </c>
      <c r="B2" s="315"/>
    </row>
    <row r="3" spans="1:7" s="22" customFormat="1" ht="12" x14ac:dyDescent="0.2"/>
    <row r="4" spans="1:7" s="22" customFormat="1" ht="12" x14ac:dyDescent="0.2">
      <c r="B4" s="116" t="s">
        <v>7</v>
      </c>
    </row>
    <row r="5" spans="1:7" s="22" customFormat="1" ht="12" x14ac:dyDescent="0.2">
      <c r="A5" s="2" t="s">
        <v>13</v>
      </c>
      <c r="B5" s="378" t="s">
        <v>10</v>
      </c>
      <c r="C5" s="378"/>
      <c r="D5" s="378"/>
      <c r="E5" s="378"/>
    </row>
    <row r="6" spans="1:7" s="22" customFormat="1" ht="12" x14ac:dyDescent="0.2">
      <c r="A6" s="2" t="s">
        <v>14</v>
      </c>
      <c r="B6" s="378" t="s">
        <v>73</v>
      </c>
      <c r="C6" s="378"/>
      <c r="D6" s="378"/>
      <c r="E6" s="378"/>
    </row>
    <row r="7" spans="1:7" s="22" customFormat="1" ht="12" x14ac:dyDescent="0.2">
      <c r="B7" s="116"/>
    </row>
    <row r="8" spans="1:7" s="22" customFormat="1" ht="12" x14ac:dyDescent="0.2">
      <c r="B8" s="116" t="s">
        <v>36</v>
      </c>
    </row>
    <row r="9" spans="1:7" s="22" customFormat="1" ht="12" x14ac:dyDescent="0.2">
      <c r="A9" s="2" t="s">
        <v>13</v>
      </c>
      <c r="B9" s="378" t="s">
        <v>37</v>
      </c>
      <c r="C9" s="378"/>
      <c r="D9" s="378"/>
      <c r="E9" s="378"/>
      <c r="F9" s="378"/>
    </row>
    <row r="10" spans="1:7" s="22" customFormat="1" ht="12" x14ac:dyDescent="0.2">
      <c r="A10" s="2" t="s">
        <v>14</v>
      </c>
      <c r="B10" s="378" t="s">
        <v>38</v>
      </c>
      <c r="C10" s="378"/>
      <c r="D10" s="378"/>
      <c r="E10" s="291"/>
      <c r="F10" s="291"/>
    </row>
    <row r="11" spans="1:7" s="22" customFormat="1" ht="12" x14ac:dyDescent="0.2">
      <c r="A11" s="2" t="s">
        <v>15</v>
      </c>
      <c r="B11" s="378" t="s">
        <v>39</v>
      </c>
      <c r="C11" s="378"/>
      <c r="D11" s="378"/>
      <c r="E11" s="378"/>
      <c r="F11" s="378"/>
    </row>
    <row r="12" spans="1:7" s="22" customFormat="1" ht="12" x14ac:dyDescent="0.2">
      <c r="A12" s="2" t="s">
        <v>17</v>
      </c>
      <c r="B12" s="378" t="s">
        <v>40</v>
      </c>
      <c r="C12" s="378"/>
      <c r="D12" s="378"/>
      <c r="E12" s="378"/>
      <c r="F12" s="378"/>
      <c r="G12" s="378"/>
    </row>
    <row r="13" spans="1:7" s="22" customFormat="1" ht="12" x14ac:dyDescent="0.2">
      <c r="A13" s="2" t="s">
        <v>19</v>
      </c>
      <c r="B13" s="378" t="s">
        <v>41</v>
      </c>
      <c r="C13" s="378"/>
      <c r="D13" s="378"/>
      <c r="E13" s="378"/>
      <c r="F13" s="291"/>
      <c r="G13" s="291"/>
    </row>
    <row r="14" spans="1:7" s="22" customFormat="1" ht="12" x14ac:dyDescent="0.2">
      <c r="B14" s="116"/>
    </row>
    <row r="15" spans="1:7" s="22" customFormat="1" ht="12" x14ac:dyDescent="0.2">
      <c r="B15" s="116"/>
    </row>
    <row r="16" spans="1:7" s="22" customFormat="1" ht="12" customHeight="1" x14ac:dyDescent="0.2">
      <c r="A16" s="185" t="s">
        <v>93</v>
      </c>
      <c r="B16" s="26" t="s">
        <v>49</v>
      </c>
      <c r="C16" s="26" t="s">
        <v>50</v>
      </c>
    </row>
    <row r="17" spans="1:11" s="22" customFormat="1" ht="12" customHeight="1" x14ac:dyDescent="0.2">
      <c r="A17" s="185" t="s">
        <v>74</v>
      </c>
    </row>
    <row r="18" spans="1:11" s="189" customFormat="1" ht="27" customHeight="1" x14ac:dyDescent="0.2">
      <c r="A18" s="186"/>
      <c r="B18" s="187">
        <v>2020</v>
      </c>
      <c r="C18" s="187">
        <v>2021</v>
      </c>
      <c r="D18" s="187">
        <v>2022</v>
      </c>
      <c r="E18" s="187">
        <v>2023</v>
      </c>
      <c r="F18" s="187">
        <v>2024</v>
      </c>
      <c r="G18" s="187">
        <v>2025</v>
      </c>
      <c r="H18" s="187">
        <v>2026</v>
      </c>
      <c r="I18" s="188" t="s">
        <v>345</v>
      </c>
      <c r="K18" s="256"/>
    </row>
    <row r="19" spans="1:11" s="22" customFormat="1" ht="12" customHeight="1" x14ac:dyDescent="0.2">
      <c r="A19" s="190" t="s">
        <v>75</v>
      </c>
      <c r="B19" s="279">
        <v>2875.1358701426852</v>
      </c>
      <c r="C19" s="279">
        <v>3087.7261336708666</v>
      </c>
      <c r="D19" s="279">
        <v>3334.9763471476381</v>
      </c>
      <c r="E19" s="279">
        <v>3560.9679825530347</v>
      </c>
      <c r="F19" s="279">
        <v>3758.7993585530348</v>
      </c>
      <c r="G19" s="279">
        <v>4001.4809599999999</v>
      </c>
      <c r="H19" s="279">
        <v>4214.2804266666672</v>
      </c>
      <c r="I19" s="280">
        <v>6.4184505946724091E-2</v>
      </c>
    </row>
    <row r="20" spans="1:11" s="22" customFormat="1" ht="12" customHeight="1" x14ac:dyDescent="0.2">
      <c r="A20" s="191" t="s">
        <v>76</v>
      </c>
      <c r="B20" s="281">
        <v>968.46633333333341</v>
      </c>
      <c r="C20" s="281">
        <v>1047.4702</v>
      </c>
      <c r="D20" s="281">
        <v>1093.6947</v>
      </c>
      <c r="E20" s="281">
        <v>1172.1283000000001</v>
      </c>
      <c r="F20" s="281">
        <v>1219.3068999999998</v>
      </c>
      <c r="G20" s="281">
        <v>1301.0633999999998</v>
      </c>
      <c r="H20" s="281">
        <v>1381.2736</v>
      </c>
      <c r="I20" s="282">
        <v>5.6884690538729243E-2</v>
      </c>
    </row>
    <row r="21" spans="1:11" s="22" customFormat="1" ht="12" customHeight="1" x14ac:dyDescent="0.2">
      <c r="A21" s="192" t="s">
        <v>77</v>
      </c>
      <c r="B21" s="281">
        <v>414.86900000000003</v>
      </c>
      <c r="C21" s="281">
        <v>454.678</v>
      </c>
      <c r="D21" s="281">
        <v>485.93300000000005</v>
      </c>
      <c r="E21" s="281">
        <v>530.01900000000001</v>
      </c>
      <c r="F21" s="281">
        <v>565.88</v>
      </c>
      <c r="G21" s="281">
        <v>616.875</v>
      </c>
      <c r="H21" s="281">
        <v>667.87</v>
      </c>
      <c r="I21" s="282">
        <v>7.9934956156693326E-2</v>
      </c>
    </row>
    <row r="22" spans="1:11" s="22" customFormat="1" ht="12" customHeight="1" x14ac:dyDescent="0.2">
      <c r="A22" s="192" t="s">
        <v>78</v>
      </c>
      <c r="B22" s="281">
        <v>530.56733333333341</v>
      </c>
      <c r="C22" s="281">
        <v>569.76220000000001</v>
      </c>
      <c r="D22" s="281">
        <v>581.44169999999997</v>
      </c>
      <c r="E22" s="281">
        <v>612.49930000000006</v>
      </c>
      <c r="F22" s="281">
        <v>623.81690000000003</v>
      </c>
      <c r="G22" s="281">
        <v>654.57839999999999</v>
      </c>
      <c r="H22" s="281">
        <v>683.79360000000008</v>
      </c>
      <c r="I22" s="282">
        <v>3.7161243358646123E-2</v>
      </c>
    </row>
    <row r="23" spans="1:11" s="22" customFormat="1" ht="12" customHeight="1" x14ac:dyDescent="0.2">
      <c r="A23" s="192" t="s">
        <v>79</v>
      </c>
      <c r="B23" s="281">
        <v>23.03</v>
      </c>
      <c r="C23" s="281">
        <v>23.03</v>
      </c>
      <c r="D23" s="281">
        <v>26.32</v>
      </c>
      <c r="E23" s="281">
        <v>29.610000000000003</v>
      </c>
      <c r="F23" s="281">
        <v>29.610000000000003</v>
      </c>
      <c r="G23" s="281">
        <v>29.610000000000003</v>
      </c>
      <c r="H23" s="281">
        <v>29.610000000000003</v>
      </c>
      <c r="I23" s="282">
        <v>5.1547496797280434E-2</v>
      </c>
    </row>
    <row r="24" spans="1:11" s="22" customFormat="1" ht="12" customHeight="1" x14ac:dyDescent="0.2">
      <c r="A24" s="191" t="s">
        <v>80</v>
      </c>
      <c r="B24" s="281">
        <v>607.42180000000008</v>
      </c>
      <c r="C24" s="281">
        <v>664.57850000000008</v>
      </c>
      <c r="D24" s="281">
        <v>731.86450000000002</v>
      </c>
      <c r="E24" s="281">
        <v>790.10860000000002</v>
      </c>
      <c r="F24" s="281">
        <v>846.12220000000002</v>
      </c>
      <c r="G24" s="281">
        <v>919.71640000000002</v>
      </c>
      <c r="H24" s="281">
        <v>968.44880000000012</v>
      </c>
      <c r="I24" s="282">
        <v>7.8216753397042149E-2</v>
      </c>
    </row>
    <row r="25" spans="1:11" s="22" customFormat="1" ht="12" customHeight="1" x14ac:dyDescent="0.2">
      <c r="A25" s="192" t="s">
        <v>81</v>
      </c>
      <c r="B25" s="281">
        <v>255.63300000000001</v>
      </c>
      <c r="C25" s="281">
        <v>299.55450000000002</v>
      </c>
      <c r="D25" s="281">
        <v>354.16849999999999</v>
      </c>
      <c r="E25" s="281">
        <v>403.68299999999999</v>
      </c>
      <c r="F25" s="281">
        <v>452.375</v>
      </c>
      <c r="G25" s="281">
        <v>520.47800000000007</v>
      </c>
      <c r="H25" s="281">
        <v>564.56400000000008</v>
      </c>
      <c r="I25" s="282">
        <v>0.1351348746635439</v>
      </c>
    </row>
    <row r="26" spans="1:11" s="22" customFormat="1" ht="12" customHeight="1" x14ac:dyDescent="0.2">
      <c r="A26" s="192" t="s">
        <v>82</v>
      </c>
      <c r="B26" s="281">
        <v>351.78880000000004</v>
      </c>
      <c r="C26" s="281">
        <v>365.024</v>
      </c>
      <c r="D26" s="281">
        <v>377.69600000000003</v>
      </c>
      <c r="E26" s="281">
        <v>386.42560000000003</v>
      </c>
      <c r="F26" s="281">
        <v>393.74720000000002</v>
      </c>
      <c r="G26" s="281">
        <v>399.23840000000001</v>
      </c>
      <c r="H26" s="281">
        <v>403.88480000000004</v>
      </c>
      <c r="I26" s="282">
        <v>2.0439397896534484E-2</v>
      </c>
    </row>
    <row r="27" spans="1:11" s="22" customFormat="1" ht="12" customHeight="1" x14ac:dyDescent="0.2">
      <c r="A27" s="191" t="s">
        <v>83</v>
      </c>
      <c r="B27" s="281">
        <v>916.62175733333345</v>
      </c>
      <c r="C27" s="281">
        <v>990.57141333333334</v>
      </c>
      <c r="D27" s="281">
        <v>1125.65552</v>
      </c>
      <c r="E27" s="281">
        <v>1218.2150933333332</v>
      </c>
      <c r="F27" s="281">
        <v>1317.7542693333335</v>
      </c>
      <c r="G27" s="281">
        <v>1406.30116</v>
      </c>
      <c r="H27" s="281">
        <v>1491.4580266666667</v>
      </c>
      <c r="I27" s="282">
        <v>8.5288119874443735E-2</v>
      </c>
    </row>
    <row r="28" spans="1:11" s="22" customFormat="1" ht="12" customHeight="1" x14ac:dyDescent="0.2">
      <c r="A28" s="192" t="s">
        <v>82</v>
      </c>
      <c r="B28" s="281">
        <v>414.42016000000007</v>
      </c>
      <c r="C28" s="281">
        <v>445.30522666666667</v>
      </c>
      <c r="D28" s="281">
        <v>481.18869333333328</v>
      </c>
      <c r="E28" s="281">
        <v>505.75829333333331</v>
      </c>
      <c r="F28" s="281">
        <v>522.95935999999995</v>
      </c>
      <c r="G28" s="281">
        <v>536.17109333333326</v>
      </c>
      <c r="H28" s="281">
        <v>545.94495999999992</v>
      </c>
      <c r="I28" s="282">
        <v>4.1593386439654934E-2</v>
      </c>
    </row>
    <row r="29" spans="1:11" s="22" customFormat="1" ht="12" customHeight="1" x14ac:dyDescent="0.2">
      <c r="A29" s="192" t="s">
        <v>81</v>
      </c>
      <c r="B29" s="281">
        <v>502.20159733333338</v>
      </c>
      <c r="C29" s="281">
        <v>545.26618666666673</v>
      </c>
      <c r="D29" s="281">
        <v>644.46682666666675</v>
      </c>
      <c r="E29" s="281">
        <v>712.45680000000004</v>
      </c>
      <c r="F29" s="281">
        <v>794.79490933333341</v>
      </c>
      <c r="G29" s="281">
        <v>870.13006666666672</v>
      </c>
      <c r="H29" s="281">
        <v>945.51306666666676</v>
      </c>
      <c r="I29" s="282">
        <v>0.11637934748813517</v>
      </c>
    </row>
    <row r="30" spans="1:11" s="22" customFormat="1" ht="12" customHeight="1" x14ac:dyDescent="0.2">
      <c r="A30" s="193" t="s">
        <v>84</v>
      </c>
      <c r="B30" s="194">
        <v>382.62597947601841</v>
      </c>
      <c r="C30" s="194">
        <v>385.10602033753327</v>
      </c>
      <c r="D30" s="194">
        <v>383.76162714763836</v>
      </c>
      <c r="E30" s="194">
        <v>380.51598921970162</v>
      </c>
      <c r="F30" s="194">
        <v>375.61598921970153</v>
      </c>
      <c r="G30" s="194">
        <v>374.4</v>
      </c>
      <c r="H30" s="194">
        <v>373.1</v>
      </c>
      <c r="I30" s="283">
        <v>-6.314418467933014E-3</v>
      </c>
    </row>
    <row r="31" spans="1:11" s="22" customFormat="1" ht="12" customHeight="1" x14ac:dyDescent="0.2">
      <c r="A31" s="195" t="s">
        <v>85</v>
      </c>
    </row>
    <row r="32" spans="1:11" s="22" customFormat="1" ht="12" customHeight="1" x14ac:dyDescent="0.2">
      <c r="A32" s="195" t="s">
        <v>86</v>
      </c>
    </row>
    <row r="33" spans="1:11" s="22" customFormat="1" ht="12" customHeight="1" x14ac:dyDescent="0.2">
      <c r="A33" s="361" t="str">
        <f>'The Big Picture'!A30</f>
        <v>Source: Gartner (July 2022)</v>
      </c>
      <c r="B33" s="116"/>
      <c r="C33" s="116"/>
      <c r="D33" s="137"/>
      <c r="E33" s="137"/>
      <c r="F33" s="116"/>
      <c r="G33" s="116"/>
      <c r="H33" s="116"/>
      <c r="I33" s="116"/>
      <c r="J33" s="116"/>
      <c r="K33" s="116"/>
    </row>
    <row r="34" spans="1:11" s="22" customFormat="1" ht="12" customHeight="1" x14ac:dyDescent="0.2"/>
    <row r="35" spans="1:11" s="22" customFormat="1" ht="12" customHeight="1" x14ac:dyDescent="0.2">
      <c r="A35" s="185" t="s">
        <v>147</v>
      </c>
      <c r="B35" s="26" t="s">
        <v>49</v>
      </c>
      <c r="C35" s="26" t="s">
        <v>50</v>
      </c>
    </row>
    <row r="36" spans="1:11" s="22" customFormat="1" ht="12" customHeight="1" x14ac:dyDescent="0.2">
      <c r="A36" s="185" t="s">
        <v>37</v>
      </c>
    </row>
    <row r="37" spans="1:11" s="22" customFormat="1" ht="12" x14ac:dyDescent="0.2"/>
    <row r="38" spans="1:11" s="22" customFormat="1" ht="12" x14ac:dyDescent="0.2"/>
    <row r="39" spans="1:11" s="22" customFormat="1" ht="12" x14ac:dyDescent="0.2"/>
    <row r="40" spans="1:11" s="22" customFormat="1" ht="12" x14ac:dyDescent="0.2"/>
    <row r="41" spans="1:11" s="22" customFormat="1" ht="12" x14ac:dyDescent="0.2"/>
    <row r="42" spans="1:11" s="22" customFormat="1" ht="12" x14ac:dyDescent="0.2"/>
    <row r="43" spans="1:11" s="22" customFormat="1" ht="12" x14ac:dyDescent="0.2"/>
    <row r="44" spans="1:11" s="22" customFormat="1" ht="12" x14ac:dyDescent="0.2"/>
    <row r="45" spans="1:11" s="22" customFormat="1" ht="12" x14ac:dyDescent="0.2"/>
    <row r="46" spans="1:11" s="22" customFormat="1" ht="12" x14ac:dyDescent="0.2"/>
    <row r="47" spans="1:11" s="22" customFormat="1" ht="12" x14ac:dyDescent="0.2"/>
    <row r="48" spans="1:11" s="22" customFormat="1" ht="12" x14ac:dyDescent="0.2"/>
    <row r="49" spans="1:11" s="22" customFormat="1" ht="12" x14ac:dyDescent="0.2"/>
    <row r="50" spans="1:11" s="22" customFormat="1" ht="12" x14ac:dyDescent="0.2"/>
    <row r="51" spans="1:11" s="22" customFormat="1" ht="12" x14ac:dyDescent="0.2"/>
    <row r="52" spans="1:11" s="22" customFormat="1" ht="12" x14ac:dyDescent="0.2"/>
    <row r="53" spans="1:11" s="22" customFormat="1" ht="12" x14ac:dyDescent="0.2"/>
    <row r="54" spans="1:11" s="22" customFormat="1" ht="12" x14ac:dyDescent="0.2"/>
    <row r="55" spans="1:11" s="22" customFormat="1" ht="12" x14ac:dyDescent="0.2"/>
    <row r="56" spans="1:11" s="22" customFormat="1" ht="12" x14ac:dyDescent="0.2"/>
    <row r="57" spans="1:11" s="22" customFormat="1" ht="12" x14ac:dyDescent="0.2"/>
    <row r="58" spans="1:11" s="22" customFormat="1" ht="12" x14ac:dyDescent="0.2"/>
    <row r="59" spans="1:11" s="22" customFormat="1" ht="12" x14ac:dyDescent="0.2"/>
    <row r="60" spans="1:11" s="22" customFormat="1" ht="12" x14ac:dyDescent="0.2"/>
    <row r="61" spans="1:11" s="22" customFormat="1" ht="12" x14ac:dyDescent="0.2"/>
    <row r="62" spans="1:11" s="22" customFormat="1" ht="12" x14ac:dyDescent="0.2"/>
    <row r="63" spans="1:11" s="22" customFormat="1" ht="12" x14ac:dyDescent="0.2">
      <c r="A63" s="361" t="str">
        <f>A33</f>
        <v>Source: Gartner (July 2022)</v>
      </c>
      <c r="B63" s="116"/>
      <c r="C63" s="116"/>
      <c r="D63" s="137"/>
      <c r="E63" s="137"/>
      <c r="F63" s="116"/>
      <c r="G63" s="116"/>
      <c r="H63" s="116"/>
      <c r="I63" s="116"/>
      <c r="J63" s="116"/>
      <c r="K63" s="116"/>
    </row>
    <row r="64" spans="1:11" s="22" customFormat="1" ht="12" x14ac:dyDescent="0.2"/>
    <row r="65" spans="1:3" s="22" customFormat="1" ht="12" x14ac:dyDescent="0.2">
      <c r="A65" s="185" t="s">
        <v>148</v>
      </c>
      <c r="B65" s="26" t="s">
        <v>49</v>
      </c>
      <c r="C65" s="26" t="s">
        <v>50</v>
      </c>
    </row>
    <row r="66" spans="1:3" s="22" customFormat="1" ht="12" x14ac:dyDescent="0.2">
      <c r="A66" s="185" t="s">
        <v>38</v>
      </c>
    </row>
    <row r="67" spans="1:3" s="22" customFormat="1" ht="12" x14ac:dyDescent="0.2"/>
    <row r="68" spans="1:3" s="22" customFormat="1" ht="12" x14ac:dyDescent="0.2"/>
    <row r="69" spans="1:3" s="22" customFormat="1" ht="12" x14ac:dyDescent="0.2"/>
    <row r="70" spans="1:3" s="22" customFormat="1" ht="12" x14ac:dyDescent="0.2"/>
    <row r="71" spans="1:3" s="22" customFormat="1" ht="12" x14ac:dyDescent="0.2"/>
    <row r="72" spans="1:3" s="22" customFormat="1" ht="12" x14ac:dyDescent="0.2"/>
    <row r="73" spans="1:3" s="22" customFormat="1" ht="12" x14ac:dyDescent="0.2"/>
    <row r="74" spans="1:3" s="22" customFormat="1" ht="12" x14ac:dyDescent="0.2"/>
    <row r="75" spans="1:3" s="22" customFormat="1" ht="12" x14ac:dyDescent="0.2"/>
    <row r="76" spans="1:3" s="22" customFormat="1" ht="12" x14ac:dyDescent="0.2"/>
    <row r="77" spans="1:3" s="22" customFormat="1" ht="12" x14ac:dyDescent="0.2"/>
    <row r="78" spans="1:3" s="22" customFormat="1" ht="12" x14ac:dyDescent="0.2"/>
    <row r="79" spans="1:3" s="22" customFormat="1" ht="12" x14ac:dyDescent="0.2"/>
    <row r="80" spans="1:3" s="22" customFormat="1" ht="12" x14ac:dyDescent="0.2"/>
    <row r="81" spans="1:11" s="22" customFormat="1" ht="12" x14ac:dyDescent="0.2"/>
    <row r="82" spans="1:11" s="22" customFormat="1" ht="12" x14ac:dyDescent="0.2"/>
    <row r="83" spans="1:11" s="22" customFormat="1" ht="12" x14ac:dyDescent="0.2"/>
    <row r="84" spans="1:11" s="22" customFormat="1" ht="12" x14ac:dyDescent="0.2"/>
    <row r="85" spans="1:11" s="22" customFormat="1" ht="12" x14ac:dyDescent="0.2"/>
    <row r="86" spans="1:11" s="22" customFormat="1" ht="12" x14ac:dyDescent="0.2">
      <c r="A86" s="185"/>
    </row>
    <row r="87" spans="1:11" s="22" customFormat="1" ht="12" x14ac:dyDescent="0.2">
      <c r="A87" s="185"/>
    </row>
    <row r="88" spans="1:11" s="22" customFormat="1" ht="12" x14ac:dyDescent="0.2"/>
    <row r="89" spans="1:11" s="22" customFormat="1" ht="12" x14ac:dyDescent="0.2"/>
    <row r="90" spans="1:11" s="22" customFormat="1" ht="12" x14ac:dyDescent="0.2"/>
    <row r="91" spans="1:11" s="22" customFormat="1" ht="12" x14ac:dyDescent="0.2"/>
    <row r="92" spans="1:11" s="22" customFormat="1" ht="12" x14ac:dyDescent="0.2"/>
    <row r="93" spans="1:11" s="22" customFormat="1" ht="12" customHeight="1" x14ac:dyDescent="0.2">
      <c r="A93" s="361" t="str">
        <f>A63</f>
        <v>Source: Gartner (July 2022)</v>
      </c>
      <c r="B93" s="116"/>
      <c r="C93" s="116"/>
      <c r="D93" s="137"/>
      <c r="E93" s="137"/>
      <c r="F93" s="116"/>
      <c r="G93" s="116"/>
      <c r="H93" s="116"/>
      <c r="I93" s="116"/>
      <c r="J93" s="116"/>
      <c r="K93" s="116"/>
    </row>
    <row r="94" spans="1:11" s="22" customFormat="1" ht="12" customHeight="1" x14ac:dyDescent="0.2"/>
    <row r="95" spans="1:11" s="22" customFormat="1" ht="12" customHeight="1" x14ac:dyDescent="0.2">
      <c r="A95" s="185" t="s">
        <v>112</v>
      </c>
      <c r="B95" s="83" t="s">
        <v>49</v>
      </c>
      <c r="C95" s="83" t="s">
        <v>50</v>
      </c>
    </row>
    <row r="96" spans="1:11" s="22" customFormat="1" ht="12" customHeight="1" x14ac:dyDescent="0.2">
      <c r="A96" s="185" t="s">
        <v>87</v>
      </c>
    </row>
    <row r="97" spans="1:11" s="22" customFormat="1" ht="27" customHeight="1" x14ac:dyDescent="0.2">
      <c r="A97" s="186"/>
      <c r="B97" s="196">
        <v>2020</v>
      </c>
      <c r="C97" s="196">
        <v>2021</v>
      </c>
      <c r="D97" s="196">
        <v>2022</v>
      </c>
      <c r="E97" s="196">
        <v>2023</v>
      </c>
      <c r="F97" s="196">
        <v>2024</v>
      </c>
      <c r="G97" s="196">
        <v>2025</v>
      </c>
      <c r="H97" s="196">
        <v>2026</v>
      </c>
      <c r="I97" s="197" t="s">
        <v>345</v>
      </c>
      <c r="J97" s="189"/>
    </row>
    <row r="98" spans="1:11" s="22" customFormat="1" ht="12" customHeight="1" x14ac:dyDescent="0.2">
      <c r="A98" s="198" t="s">
        <v>88</v>
      </c>
      <c r="B98" s="284">
        <v>364.18081066666667</v>
      </c>
      <c r="C98" s="284">
        <v>447.26360666666665</v>
      </c>
      <c r="D98" s="284">
        <v>542.72251333333338</v>
      </c>
      <c r="E98" s="284">
        <v>631.49581333333344</v>
      </c>
      <c r="F98" s="284">
        <v>701.31441333333339</v>
      </c>
      <c r="G98" s="284">
        <v>758.69321333333335</v>
      </c>
      <c r="H98" s="284">
        <v>813.45634666666672</v>
      </c>
      <c r="I98" s="285">
        <v>0.12707842928728996</v>
      </c>
    </row>
    <row r="99" spans="1:11" s="22" customFormat="1" ht="12" customHeight="1" x14ac:dyDescent="0.2">
      <c r="A99" s="199" t="s">
        <v>76</v>
      </c>
      <c r="B99" s="286">
        <v>174.69900000000001</v>
      </c>
      <c r="C99" s="286">
        <v>202.99299999999999</v>
      </c>
      <c r="D99" s="286">
        <v>222.733</v>
      </c>
      <c r="E99" s="286">
        <v>244.11800000000002</v>
      </c>
      <c r="F99" s="286">
        <v>262.21300000000002</v>
      </c>
      <c r="G99" s="286">
        <v>273.72800000000001</v>
      </c>
      <c r="H99" s="286">
        <v>291.82299999999998</v>
      </c>
      <c r="I99" s="287">
        <v>7.5295160372152781E-2</v>
      </c>
    </row>
    <row r="100" spans="1:11" s="22" customFormat="1" ht="12" customHeight="1" x14ac:dyDescent="0.2">
      <c r="A100" s="200" t="s">
        <v>77</v>
      </c>
      <c r="B100" s="286">
        <v>66.129000000000005</v>
      </c>
      <c r="C100" s="286">
        <v>81.263000000000005</v>
      </c>
      <c r="D100" s="286">
        <v>87.843000000000004</v>
      </c>
      <c r="E100" s="286">
        <v>99.358000000000004</v>
      </c>
      <c r="F100" s="286">
        <v>105.938</v>
      </c>
      <c r="G100" s="286">
        <v>104.29300000000001</v>
      </c>
      <c r="H100" s="286">
        <v>109.22800000000001</v>
      </c>
      <c r="I100" s="287">
        <v>6.0933654376656321E-2</v>
      </c>
    </row>
    <row r="101" spans="1:11" s="22" customFormat="1" ht="12" customHeight="1" x14ac:dyDescent="0.2">
      <c r="A101" s="200" t="s">
        <v>78</v>
      </c>
      <c r="B101" s="286">
        <v>108.57000000000001</v>
      </c>
      <c r="C101" s="286">
        <v>121.73</v>
      </c>
      <c r="D101" s="286">
        <v>134.89000000000001</v>
      </c>
      <c r="E101" s="286">
        <v>144.76000000000002</v>
      </c>
      <c r="F101" s="286">
        <v>156.27500000000001</v>
      </c>
      <c r="G101" s="286">
        <v>169.435</v>
      </c>
      <c r="H101" s="286">
        <v>182.595</v>
      </c>
      <c r="I101" s="287">
        <v>8.4471771197698553E-2</v>
      </c>
    </row>
    <row r="102" spans="1:11" s="22" customFormat="1" ht="12" customHeight="1" x14ac:dyDescent="0.2">
      <c r="A102" s="201" t="s">
        <v>80</v>
      </c>
      <c r="B102" s="286">
        <v>29.572200000000002</v>
      </c>
      <c r="C102" s="286">
        <v>42.794900000000005</v>
      </c>
      <c r="D102" s="286">
        <v>65.10690000000001</v>
      </c>
      <c r="E102" s="286">
        <v>84.860800000000012</v>
      </c>
      <c r="F102" s="286">
        <v>102.85400000000001</v>
      </c>
      <c r="G102" s="286">
        <v>112.2946</v>
      </c>
      <c r="H102" s="286">
        <v>119.5326</v>
      </c>
      <c r="I102" s="287">
        <v>0.22805797580867648</v>
      </c>
    </row>
    <row r="103" spans="1:11" s="22" customFormat="1" ht="12" customHeight="1" x14ac:dyDescent="0.2">
      <c r="A103" s="201" t="s">
        <v>83</v>
      </c>
      <c r="B103" s="286">
        <v>159.90961066666665</v>
      </c>
      <c r="C103" s="286">
        <v>201.47570666666667</v>
      </c>
      <c r="D103" s="286">
        <v>254.88261333333332</v>
      </c>
      <c r="E103" s="286">
        <v>302.51701333333335</v>
      </c>
      <c r="F103" s="286">
        <v>336.24741333333338</v>
      </c>
      <c r="G103" s="286">
        <v>372.67061333333334</v>
      </c>
      <c r="H103" s="286">
        <v>402.10074666666674</v>
      </c>
      <c r="I103" s="287">
        <v>0.14821294382161354</v>
      </c>
    </row>
    <row r="104" spans="1:11" s="22" customFormat="1" ht="12" customHeight="1" x14ac:dyDescent="0.2">
      <c r="A104" s="200" t="s">
        <v>82</v>
      </c>
      <c r="B104" s="286">
        <v>81.901013333333324</v>
      </c>
      <c r="C104" s="286">
        <v>99.354346666666686</v>
      </c>
      <c r="D104" s="286">
        <v>117.89888000000001</v>
      </c>
      <c r="E104" s="286">
        <v>135.35808</v>
      </c>
      <c r="F104" s="286">
        <v>144.62741333333335</v>
      </c>
      <c r="G104" s="286">
        <v>155.29301333333336</v>
      </c>
      <c r="H104" s="286">
        <v>164.24554666666668</v>
      </c>
      <c r="I104" s="287">
        <v>0.1057611981939186</v>
      </c>
    </row>
    <row r="105" spans="1:11" s="22" customFormat="1" ht="12" customHeight="1" x14ac:dyDescent="0.2">
      <c r="A105" s="202" t="s">
        <v>81</v>
      </c>
      <c r="B105" s="203">
        <v>78.008597333333327</v>
      </c>
      <c r="C105" s="203">
        <v>102.12136</v>
      </c>
      <c r="D105" s="203">
        <v>136.98373333333333</v>
      </c>
      <c r="E105" s="203">
        <v>167.15893333333332</v>
      </c>
      <c r="F105" s="203">
        <v>191.62</v>
      </c>
      <c r="G105" s="203">
        <v>217.3776</v>
      </c>
      <c r="H105" s="203">
        <v>237.85520000000002</v>
      </c>
      <c r="I105" s="288">
        <v>0.18423859835618162</v>
      </c>
    </row>
    <row r="106" spans="1:11" s="22" customFormat="1" ht="12" customHeight="1" x14ac:dyDescent="0.2">
      <c r="A106" s="3" t="s">
        <v>89</v>
      </c>
      <c r="B106" s="204"/>
      <c r="C106" s="204"/>
      <c r="D106" s="204"/>
      <c r="E106" s="204"/>
      <c r="F106" s="204"/>
      <c r="G106" s="204"/>
      <c r="H106" s="204"/>
    </row>
    <row r="107" spans="1:11" s="22" customFormat="1" ht="12" customHeight="1" x14ac:dyDescent="0.2">
      <c r="A107" s="3" t="s">
        <v>86</v>
      </c>
      <c r="B107" s="204"/>
      <c r="C107" s="204"/>
      <c r="D107" s="204"/>
      <c r="E107" s="204"/>
      <c r="F107" s="204"/>
      <c r="G107" s="204"/>
      <c r="H107" s="204"/>
    </row>
    <row r="108" spans="1:11" s="22" customFormat="1" ht="12" customHeight="1" x14ac:dyDescent="0.2">
      <c r="A108" s="3" t="s">
        <v>90</v>
      </c>
      <c r="B108" s="204"/>
      <c r="C108" s="204"/>
      <c r="D108" s="204"/>
      <c r="E108" s="204"/>
      <c r="F108" s="204"/>
      <c r="G108" s="204"/>
      <c r="H108" s="204"/>
    </row>
    <row r="109" spans="1:11" s="22" customFormat="1" ht="12" customHeight="1" x14ac:dyDescent="0.2">
      <c r="A109" s="361" t="str">
        <f>A93</f>
        <v>Source: Gartner (July 2022)</v>
      </c>
      <c r="B109" s="116"/>
      <c r="C109" s="116"/>
      <c r="D109" s="137"/>
      <c r="E109" s="137"/>
      <c r="F109" s="116"/>
      <c r="G109" s="116"/>
      <c r="H109" s="116"/>
      <c r="I109" s="116"/>
      <c r="J109" s="116"/>
      <c r="K109" s="116"/>
    </row>
    <row r="110" spans="1:11" s="22" customFormat="1" ht="12" customHeight="1" x14ac:dyDescent="0.2"/>
    <row r="111" spans="1:11" s="22" customFormat="1" ht="12" customHeight="1" x14ac:dyDescent="0.2">
      <c r="A111" s="185" t="s">
        <v>149</v>
      </c>
      <c r="B111" s="83" t="s">
        <v>49</v>
      </c>
      <c r="C111" s="83" t="s">
        <v>50</v>
      </c>
    </row>
    <row r="112" spans="1:11" s="22" customFormat="1" ht="12" customHeight="1" x14ac:dyDescent="0.2">
      <c r="A112" s="185" t="s">
        <v>39</v>
      </c>
    </row>
    <row r="113" s="22" customFormat="1" ht="12" customHeight="1" x14ac:dyDescent="0.2"/>
    <row r="114" s="22" customFormat="1" ht="12" x14ac:dyDescent="0.2"/>
    <row r="115" s="22" customFormat="1" ht="12" x14ac:dyDescent="0.2"/>
    <row r="116" s="22" customFormat="1" ht="12" x14ac:dyDescent="0.2"/>
    <row r="117" s="22" customFormat="1" ht="12" x14ac:dyDescent="0.2"/>
    <row r="118" s="22" customFormat="1" ht="12" x14ac:dyDescent="0.2"/>
    <row r="119" s="22" customFormat="1" ht="12" x14ac:dyDescent="0.2"/>
    <row r="120" s="22" customFormat="1" ht="12" x14ac:dyDescent="0.2"/>
    <row r="121" s="22" customFormat="1" ht="12" x14ac:dyDescent="0.2"/>
    <row r="122" s="22" customFormat="1" ht="12" x14ac:dyDescent="0.2"/>
    <row r="123" s="22" customFormat="1" ht="12" x14ac:dyDescent="0.2"/>
    <row r="124" s="22" customFormat="1" ht="12" x14ac:dyDescent="0.2"/>
    <row r="125" s="22" customFormat="1" ht="12" x14ac:dyDescent="0.2"/>
    <row r="126" s="22" customFormat="1" ht="12" x14ac:dyDescent="0.2"/>
    <row r="127" s="22" customFormat="1" ht="12" x14ac:dyDescent="0.2"/>
    <row r="128" s="22" customFormat="1" ht="12" x14ac:dyDescent="0.2"/>
    <row r="129" spans="1:3" s="22" customFormat="1" ht="12" x14ac:dyDescent="0.2"/>
    <row r="130" spans="1:3" s="22" customFormat="1" ht="12" x14ac:dyDescent="0.2"/>
    <row r="131" spans="1:3" s="22" customFormat="1" ht="12" x14ac:dyDescent="0.2"/>
    <row r="132" spans="1:3" s="22" customFormat="1" ht="12" x14ac:dyDescent="0.2"/>
    <row r="133" spans="1:3" s="22" customFormat="1" ht="12" x14ac:dyDescent="0.2"/>
    <row r="134" spans="1:3" s="22" customFormat="1" ht="12" x14ac:dyDescent="0.2"/>
    <row r="135" spans="1:3" s="22" customFormat="1" ht="12" x14ac:dyDescent="0.2"/>
    <row r="136" spans="1:3" s="22" customFormat="1" ht="12" x14ac:dyDescent="0.2">
      <c r="A136" s="362" t="str">
        <f>A109</f>
        <v>Source: Gartner (July 2022)</v>
      </c>
    </row>
    <row r="137" spans="1:3" s="22" customFormat="1" ht="12" x14ac:dyDescent="0.2"/>
    <row r="138" spans="1:3" s="22" customFormat="1" ht="12" x14ac:dyDescent="0.2">
      <c r="A138" s="185" t="s">
        <v>150</v>
      </c>
      <c r="B138" s="83" t="s">
        <v>49</v>
      </c>
      <c r="C138" s="83" t="s">
        <v>50</v>
      </c>
    </row>
    <row r="139" spans="1:3" s="22" customFormat="1" ht="12" x14ac:dyDescent="0.2">
      <c r="A139" s="185" t="s">
        <v>40</v>
      </c>
    </row>
    <row r="140" spans="1:3" s="22" customFormat="1" ht="12" x14ac:dyDescent="0.2"/>
    <row r="141" spans="1:3" s="22" customFormat="1" ht="12" x14ac:dyDescent="0.2"/>
    <row r="142" spans="1:3" s="22" customFormat="1" ht="12" x14ac:dyDescent="0.2"/>
    <row r="143" spans="1:3" s="22" customFormat="1" ht="12" x14ac:dyDescent="0.2"/>
    <row r="144" spans="1:3" s="22" customFormat="1" ht="12" x14ac:dyDescent="0.2"/>
    <row r="145" s="22" customFormat="1" ht="12" x14ac:dyDescent="0.2"/>
    <row r="146" s="22" customFormat="1" ht="12" x14ac:dyDescent="0.2"/>
    <row r="147" s="22" customFormat="1" ht="12" x14ac:dyDescent="0.2"/>
    <row r="148" s="22" customFormat="1" ht="12" x14ac:dyDescent="0.2"/>
    <row r="149" s="22" customFormat="1" ht="12" x14ac:dyDescent="0.2"/>
    <row r="150" s="22" customFormat="1" ht="12" x14ac:dyDescent="0.2"/>
    <row r="151" s="22" customFormat="1" ht="12" x14ac:dyDescent="0.2"/>
    <row r="152" s="22" customFormat="1" ht="12" x14ac:dyDescent="0.2"/>
    <row r="153" s="22" customFormat="1" ht="12" x14ac:dyDescent="0.2"/>
    <row r="154" s="22" customFormat="1" ht="12" x14ac:dyDescent="0.2"/>
    <row r="155" s="22" customFormat="1" ht="12" x14ac:dyDescent="0.2"/>
    <row r="156" s="22" customFormat="1" ht="12" x14ac:dyDescent="0.2"/>
    <row r="157" s="22" customFormat="1" ht="12" x14ac:dyDescent="0.2"/>
    <row r="158" s="22" customFormat="1" ht="12" x14ac:dyDescent="0.2"/>
    <row r="159" s="22" customFormat="1" ht="12" x14ac:dyDescent="0.2"/>
    <row r="160" s="22" customFormat="1" ht="12" x14ac:dyDescent="0.2"/>
    <row r="161" spans="1:11" s="22" customFormat="1" ht="12" x14ac:dyDescent="0.2"/>
    <row r="162" spans="1:11" s="22" customFormat="1" ht="12" x14ac:dyDescent="0.2"/>
    <row r="163" spans="1:11" s="22" customFormat="1" ht="12" x14ac:dyDescent="0.2">
      <c r="A163" s="361" t="str">
        <f>A136</f>
        <v>Source: Gartner (July 2022)</v>
      </c>
      <c r="B163" s="116"/>
      <c r="C163" s="116"/>
      <c r="D163" s="137"/>
      <c r="E163" s="137"/>
      <c r="F163" s="116"/>
      <c r="G163" s="116"/>
      <c r="H163" s="116"/>
      <c r="I163" s="116"/>
      <c r="J163" s="116"/>
      <c r="K163" s="116"/>
    </row>
    <row r="164" spans="1:11" s="22" customFormat="1" ht="12" x14ac:dyDescent="0.2"/>
    <row r="165" spans="1:11" s="22" customFormat="1" ht="12" x14ac:dyDescent="0.2">
      <c r="A165" s="185" t="s">
        <v>151</v>
      </c>
      <c r="B165" s="83" t="s">
        <v>49</v>
      </c>
      <c r="C165" s="83" t="s">
        <v>50</v>
      </c>
    </row>
    <row r="166" spans="1:11" s="22" customFormat="1" ht="12" x14ac:dyDescent="0.2">
      <c r="A166" s="185" t="s">
        <v>41</v>
      </c>
    </row>
    <row r="167" spans="1:11" s="22" customFormat="1" ht="12" x14ac:dyDescent="0.2"/>
    <row r="168" spans="1:11" s="22" customFormat="1" ht="12" x14ac:dyDescent="0.2"/>
    <row r="169" spans="1:11" s="22" customFormat="1" ht="12" x14ac:dyDescent="0.2"/>
    <row r="170" spans="1:11" s="22" customFormat="1" ht="12" x14ac:dyDescent="0.2"/>
    <row r="171" spans="1:11" s="22" customFormat="1" ht="12" x14ac:dyDescent="0.2"/>
    <row r="172" spans="1:11" s="22" customFormat="1" ht="12" x14ac:dyDescent="0.2"/>
    <row r="173" spans="1:11" s="22" customFormat="1" ht="12" x14ac:dyDescent="0.2"/>
    <row r="174" spans="1:11" s="22" customFormat="1" ht="12" x14ac:dyDescent="0.2"/>
    <row r="175" spans="1:11" s="22" customFormat="1" ht="12" x14ac:dyDescent="0.2"/>
    <row r="176" spans="1:11" s="22" customFormat="1" ht="12" x14ac:dyDescent="0.2"/>
    <row r="177" spans="1:11" s="22" customFormat="1" ht="12" x14ac:dyDescent="0.2"/>
    <row r="178" spans="1:11" s="22" customFormat="1" ht="12" x14ac:dyDescent="0.2"/>
    <row r="179" spans="1:11" s="22" customFormat="1" ht="12" x14ac:dyDescent="0.2"/>
    <row r="180" spans="1:11" s="22" customFormat="1" ht="12" x14ac:dyDescent="0.2"/>
    <row r="181" spans="1:11" s="22" customFormat="1" ht="12" x14ac:dyDescent="0.2"/>
    <row r="182" spans="1:11" s="22" customFormat="1" ht="12" x14ac:dyDescent="0.2"/>
    <row r="183" spans="1:11" s="22" customFormat="1" ht="12" x14ac:dyDescent="0.2"/>
    <row r="184" spans="1:11" s="22" customFormat="1" ht="12" x14ac:dyDescent="0.2"/>
    <row r="185" spans="1:11" s="22" customFormat="1" ht="12" x14ac:dyDescent="0.2">
      <c r="A185" s="185"/>
    </row>
    <row r="186" spans="1:11" s="22" customFormat="1" ht="12" x14ac:dyDescent="0.2"/>
    <row r="187" spans="1:11" s="22" customFormat="1" ht="12" x14ac:dyDescent="0.2"/>
    <row r="188" spans="1:11" s="22" customFormat="1" ht="12" x14ac:dyDescent="0.2"/>
    <row r="189" spans="1:11" s="22" customFormat="1" ht="12" x14ac:dyDescent="0.2"/>
    <row r="190" spans="1:11" s="22" customFormat="1" ht="12" x14ac:dyDescent="0.2">
      <c r="A190" s="361" t="str">
        <f>A163</f>
        <v>Source: Gartner (July 2022)</v>
      </c>
      <c r="B190" s="116"/>
      <c r="C190" s="116"/>
      <c r="D190" s="137"/>
      <c r="E190" s="137"/>
      <c r="F190" s="116"/>
      <c r="G190" s="116"/>
      <c r="H190" s="116"/>
      <c r="I190" s="116"/>
      <c r="J190" s="116"/>
      <c r="K190" s="116"/>
    </row>
  </sheetData>
  <mergeCells count="7">
    <mergeCell ref="B13:E13"/>
    <mergeCell ref="B5:E5"/>
    <mergeCell ref="B6:E6"/>
    <mergeCell ref="B9:F9"/>
    <mergeCell ref="B10:D10"/>
    <mergeCell ref="B11:F11"/>
    <mergeCell ref="B12:G12"/>
  </mergeCells>
  <hyperlinks>
    <hyperlink ref="B16" location="'Fab Capacity'!A1" display="(Top)"/>
    <hyperlink ref="B35" location="'Fab Capacity'!A1" display="(Top)"/>
    <hyperlink ref="B65" location="'Fab Capacity'!A1" display="(Top)"/>
    <hyperlink ref="C65" location="'Contents'!$A$1" display="'Contents'!$A$1"/>
    <hyperlink ref="C16" location="'Contents'!$A$1" display="'Contents'!$A$1"/>
    <hyperlink ref="C35" location="'Contents'!$A$1" display="'Contents'!$A$1"/>
    <hyperlink ref="B5" location="Table_2_1" display="Worldwide Wafer Fab Capacity"/>
    <hyperlink ref="B9" location="Figure_2_1" display="Total Wafer Fab Capacity by Devices"/>
    <hyperlink ref="B10" location="Figure_2_2" display="Total Memory Fab Capacity"/>
    <hyperlink ref="B6" location="Table_2_2" display="China: Wafer Fab Capacity"/>
    <hyperlink ref="B13" location="Figure_2_5" display="China: Memory Fab Capacity"/>
    <hyperlink ref="B11" location="Figure_2_3" display="China: Wafer Fab Capacity by Devices"/>
    <hyperlink ref="B12" location="Figure_2_4" display="China: Foundry Wafer Fab Capacity by Wafer Size"/>
    <hyperlink ref="B13:D13" location="China_Fab_Capacity!A85" display="China: Memory Fab Capacity"/>
    <hyperlink ref="B95" location="'Fab Capacity'!A1" display="(Top)"/>
    <hyperlink ref="B111" location="'Fab Capacity'!A1" display="(Top)"/>
    <hyperlink ref="B138" location="'Fab Capacity'!A1" display="(Top)"/>
    <hyperlink ref="C138" location="'Contents'!$A$1" display="'Contents'!$A$1"/>
    <hyperlink ref="C95" location="'Contents'!$A$1" display="'Contents'!$A$1"/>
    <hyperlink ref="C111" location="'Contents'!$A$1" display="'Contents'!$A$1"/>
    <hyperlink ref="B165" location="'Fab Capacity'!A1" display="(Top)"/>
    <hyperlink ref="C165" location="'Contents'!$A$1" display="'Contents'!$A$1"/>
    <hyperlink ref="B13:E13" location="'Fab Capacity'!A165" display="China: Memory Fab Capacity"/>
  </hyperlinks>
  <pageMargins left="0.70866141732283505" right="0.70866141732283505" top="0.74803149606299202" bottom="0.74803149606299202" header="0.31496062992126" footer="0.31496062992126"/>
  <pageSetup orientation="portrait" r:id="rId1"/>
  <headerFooter>
    <oddFooter>&amp;C© 2022 Gartner, Inc. and/or its Affiliates.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
  <sheetViews>
    <sheetView zoomScaleNormal="100" workbookViewId="0"/>
  </sheetViews>
  <sheetFormatPr defaultColWidth="8.88671875" defaultRowHeight="15" x14ac:dyDescent="0.2"/>
  <cols>
    <col min="1" max="1" width="11.88671875" style="5" customWidth="1"/>
    <col min="2" max="2" width="8.44140625" style="5" customWidth="1"/>
    <col min="3" max="3" width="8.5546875" style="5" customWidth="1"/>
    <col min="4" max="13" width="9.5546875" style="5" customWidth="1"/>
    <col min="14" max="16384" width="8.88671875" style="5"/>
  </cols>
  <sheetData>
    <row r="1" spans="1:15" ht="23.25" x14ac:dyDescent="0.35">
      <c r="A1" s="316" t="s">
        <v>146</v>
      </c>
      <c r="B1" s="315"/>
    </row>
    <row r="2" spans="1:15" ht="23.25" x14ac:dyDescent="0.35">
      <c r="A2" s="316" t="s">
        <v>2</v>
      </c>
      <c r="B2" s="315"/>
    </row>
    <row r="3" spans="1:15" ht="11.85" customHeight="1" x14ac:dyDescent="0.2"/>
    <row r="4" spans="1:15" s="22" customFormat="1" ht="11.85" customHeight="1" x14ac:dyDescent="0.2">
      <c r="A4" s="5"/>
      <c r="B4" s="116" t="s">
        <v>7</v>
      </c>
      <c r="C4" s="5"/>
      <c r="D4" s="5"/>
      <c r="E4" s="5"/>
      <c r="F4" s="5"/>
      <c r="G4" s="5"/>
      <c r="H4" s="5"/>
      <c r="I4" s="5"/>
      <c r="J4" s="5"/>
      <c r="K4" s="5"/>
      <c r="L4" s="5"/>
      <c r="M4" s="5"/>
      <c r="N4" s="5"/>
      <c r="O4" s="5"/>
    </row>
    <row r="5" spans="1:15" s="22" customFormat="1" ht="11.85" customHeight="1" x14ac:dyDescent="0.2">
      <c r="A5" s="2" t="s">
        <v>20</v>
      </c>
      <c r="B5" s="378" t="s">
        <v>333</v>
      </c>
      <c r="C5" s="378"/>
      <c r="D5" s="378"/>
      <c r="E5" s="378"/>
      <c r="F5" s="378"/>
      <c r="G5" s="378"/>
      <c r="H5" s="378"/>
      <c r="I5" s="378"/>
      <c r="J5" s="378"/>
      <c r="K5" s="378"/>
      <c r="L5" s="378"/>
      <c r="M5" s="378"/>
      <c r="N5" s="378"/>
      <c r="O5" s="378"/>
    </row>
    <row r="6" spans="1:15" s="22" customFormat="1" ht="11.85" customHeight="1" x14ac:dyDescent="0.2">
      <c r="A6" s="2" t="s">
        <v>22</v>
      </c>
      <c r="B6" s="378" t="s">
        <v>349</v>
      </c>
      <c r="C6" s="378"/>
      <c r="D6" s="378"/>
      <c r="E6" s="378"/>
      <c r="F6" s="378"/>
      <c r="G6" s="378"/>
      <c r="H6" s="378"/>
      <c r="I6" s="378"/>
      <c r="J6" s="378"/>
      <c r="K6" s="291"/>
      <c r="L6" s="291"/>
      <c r="M6" s="291"/>
      <c r="N6" s="291"/>
      <c r="O6" s="291"/>
    </row>
    <row r="7" spans="1:15" s="22" customFormat="1" ht="11.85" customHeight="1" x14ac:dyDescent="0.2">
      <c r="A7" s="2" t="s">
        <v>23</v>
      </c>
      <c r="B7" s="378" t="s">
        <v>16</v>
      </c>
      <c r="C7" s="378"/>
      <c r="D7" s="378"/>
      <c r="E7" s="378"/>
      <c r="F7" s="378"/>
      <c r="G7" s="378"/>
      <c r="H7" s="378"/>
      <c r="I7" s="291"/>
      <c r="J7" s="291"/>
      <c r="K7" s="291"/>
      <c r="L7" s="291"/>
      <c r="M7" s="291"/>
      <c r="N7" s="291"/>
      <c r="O7" s="291"/>
    </row>
    <row r="8" spans="1:15" s="22" customFormat="1" ht="11.85" customHeight="1" x14ac:dyDescent="0.2">
      <c r="A8" s="2" t="s">
        <v>25</v>
      </c>
      <c r="B8" s="378" t="s">
        <v>18</v>
      </c>
      <c r="C8" s="378"/>
      <c r="D8" s="378"/>
      <c r="E8" s="378"/>
      <c r="F8" s="378"/>
      <c r="G8" s="378"/>
      <c r="H8" s="378"/>
      <c r="I8" s="291"/>
      <c r="J8" s="291"/>
      <c r="K8" s="291"/>
      <c r="L8" s="291"/>
      <c r="M8" s="291"/>
      <c r="N8" s="291"/>
      <c r="O8" s="291"/>
    </row>
    <row r="9" spans="1:15" s="22" customFormat="1" ht="11.85" customHeight="1" x14ac:dyDescent="0.2">
      <c r="A9" s="2" t="s">
        <v>69</v>
      </c>
      <c r="B9" s="378" t="s">
        <v>329</v>
      </c>
      <c r="C9" s="378"/>
      <c r="D9" s="378"/>
      <c r="E9" s="378"/>
      <c r="F9" s="378"/>
      <c r="G9" s="378"/>
      <c r="H9" s="378"/>
      <c r="I9" s="378"/>
      <c r="J9" s="378"/>
      <c r="K9" s="378"/>
      <c r="L9" s="378"/>
      <c r="M9" s="291"/>
      <c r="N9" s="291"/>
      <c r="O9" s="291"/>
    </row>
    <row r="10" spans="1:15" s="22" customFormat="1" ht="11.85" customHeight="1" x14ac:dyDescent="0.2">
      <c r="A10" s="2"/>
      <c r="B10" s="291"/>
      <c r="C10" s="291"/>
      <c r="D10" s="291"/>
      <c r="E10" s="291"/>
      <c r="F10" s="291"/>
      <c r="G10" s="291"/>
      <c r="H10" s="291"/>
      <c r="I10" s="291"/>
      <c r="J10" s="291"/>
      <c r="K10" s="291"/>
      <c r="L10" s="291"/>
      <c r="M10" s="291"/>
      <c r="N10" s="291"/>
      <c r="O10" s="291"/>
    </row>
    <row r="11" spans="1:15" s="22" customFormat="1" ht="11.85" customHeight="1" x14ac:dyDescent="0.2">
      <c r="A11" s="5"/>
      <c r="B11" s="116"/>
      <c r="C11" s="5"/>
      <c r="D11" s="5"/>
      <c r="E11" s="5"/>
      <c r="F11" s="5"/>
      <c r="G11" s="5"/>
      <c r="H11" s="5"/>
      <c r="I11" s="5"/>
      <c r="J11" s="5"/>
      <c r="K11" s="5"/>
      <c r="L11" s="5"/>
      <c r="M11" s="5"/>
      <c r="N11" s="5"/>
      <c r="O11" s="5"/>
    </row>
    <row r="12" spans="1:15" s="22" customFormat="1" ht="12" customHeight="1" x14ac:dyDescent="0.2">
      <c r="A12" s="21" t="s">
        <v>152</v>
      </c>
      <c r="B12" s="49" t="s">
        <v>49</v>
      </c>
      <c r="C12" s="26" t="s">
        <v>50</v>
      </c>
      <c r="D12" s="50"/>
      <c r="E12" s="3"/>
      <c r="F12" s="3"/>
      <c r="G12" s="3"/>
      <c r="H12" s="3"/>
      <c r="I12" s="3"/>
      <c r="J12" s="3"/>
    </row>
    <row r="13" spans="1:15" s="22" customFormat="1" ht="12" customHeight="1" x14ac:dyDescent="0.2">
      <c r="A13" s="21" t="s">
        <v>333</v>
      </c>
      <c r="B13" s="3"/>
      <c r="C13" s="3"/>
      <c r="D13" s="3"/>
      <c r="E13" s="3"/>
      <c r="F13" s="3"/>
      <c r="G13" s="3"/>
      <c r="H13" s="3"/>
      <c r="I13" s="3"/>
      <c r="J13" s="3"/>
    </row>
    <row r="14" spans="1:15" s="22" customFormat="1" ht="27" customHeight="1" x14ac:dyDescent="0.2">
      <c r="A14" s="255" t="s">
        <v>258</v>
      </c>
      <c r="B14" s="255" t="s">
        <v>334</v>
      </c>
      <c r="C14" s="255" t="s">
        <v>335</v>
      </c>
      <c r="D14" s="117" t="s">
        <v>94</v>
      </c>
      <c r="E14" s="117"/>
      <c r="F14" s="117"/>
      <c r="G14" s="54">
        <v>2020</v>
      </c>
      <c r="H14" s="54">
        <v>2021</v>
      </c>
      <c r="I14" s="54">
        <v>2022</v>
      </c>
      <c r="J14" s="54" t="s">
        <v>337</v>
      </c>
      <c r="K14" s="55" t="s">
        <v>338</v>
      </c>
      <c r="L14" s="3"/>
    </row>
    <row r="15" spans="1:15" s="22" customFormat="1" ht="12" customHeight="1" x14ac:dyDescent="0.2">
      <c r="A15" s="118">
        <v>2</v>
      </c>
      <c r="B15" s="119">
        <v>2</v>
      </c>
      <c r="C15" s="119">
        <v>1</v>
      </c>
      <c r="D15" s="120" t="s">
        <v>96</v>
      </c>
      <c r="E15" s="120"/>
      <c r="F15" s="120"/>
      <c r="G15" s="121">
        <v>17066</v>
      </c>
      <c r="H15" s="121">
        <v>29964</v>
      </c>
      <c r="I15" s="121">
        <v>42000</v>
      </c>
      <c r="J15" s="122">
        <f>I15/H15-1</f>
        <v>0.4016820184221066</v>
      </c>
      <c r="K15" s="123">
        <f>I15/I$36</f>
        <v>0.22987094539992395</v>
      </c>
      <c r="L15" s="124"/>
    </row>
    <row r="16" spans="1:15" s="22" customFormat="1" ht="12" customHeight="1" x14ac:dyDescent="0.2">
      <c r="A16" s="118">
        <v>1</v>
      </c>
      <c r="B16" s="119">
        <v>1</v>
      </c>
      <c r="C16" s="119">
        <v>2</v>
      </c>
      <c r="D16" s="120" t="s">
        <v>95</v>
      </c>
      <c r="E16" s="120"/>
      <c r="F16" s="120"/>
      <c r="G16" s="121">
        <v>27400</v>
      </c>
      <c r="H16" s="121">
        <v>38110</v>
      </c>
      <c r="I16" s="121">
        <v>35000</v>
      </c>
      <c r="J16" s="122">
        <f t="shared" ref="J16:J36" si="0">I16/H16-1</f>
        <v>-8.1605877722382592E-2</v>
      </c>
      <c r="K16" s="123">
        <f t="shared" ref="K16:K36" si="1">I16/I$36</f>
        <v>0.19155912116660329</v>
      </c>
      <c r="L16" s="122"/>
    </row>
    <row r="17" spans="1:12" s="22" customFormat="1" ht="12" customHeight="1" x14ac:dyDescent="0.2">
      <c r="A17" s="118">
        <v>3</v>
      </c>
      <c r="B17" s="119">
        <v>3</v>
      </c>
      <c r="C17" s="119">
        <v>3</v>
      </c>
      <c r="D17" s="120" t="s">
        <v>97</v>
      </c>
      <c r="E17" s="120"/>
      <c r="F17" s="120"/>
      <c r="G17" s="121">
        <v>14453</v>
      </c>
      <c r="H17" s="121">
        <v>20329</v>
      </c>
      <c r="I17" s="121">
        <v>26000</v>
      </c>
      <c r="J17" s="122">
        <f t="shared" si="0"/>
        <v>0.27896109006837522</v>
      </c>
      <c r="K17" s="123">
        <f t="shared" si="1"/>
        <v>0.14230106143804816</v>
      </c>
      <c r="L17" s="122"/>
    </row>
    <row r="18" spans="1:12" s="22" customFormat="1" ht="12" customHeight="1" x14ac:dyDescent="0.2">
      <c r="A18" s="118">
        <v>4</v>
      </c>
      <c r="B18" s="119">
        <v>5</v>
      </c>
      <c r="C18" s="119">
        <v>4</v>
      </c>
      <c r="D18" s="120" t="s">
        <v>98</v>
      </c>
      <c r="E18" s="120"/>
      <c r="F18" s="120"/>
      <c r="G18" s="121">
        <v>9018</v>
      </c>
      <c r="H18" s="121">
        <v>10557</v>
      </c>
      <c r="I18" s="121">
        <v>12000</v>
      </c>
      <c r="J18" s="122">
        <f t="shared" si="0"/>
        <v>0.13668655868144364</v>
      </c>
      <c r="K18" s="123">
        <f t="shared" si="1"/>
        <v>6.5677412971406834E-2</v>
      </c>
      <c r="L18" s="122"/>
    </row>
    <row r="19" spans="1:12" s="22" customFormat="1" ht="12" customHeight="1" x14ac:dyDescent="0.2">
      <c r="A19" s="118">
        <v>5</v>
      </c>
      <c r="B19" s="119">
        <v>4</v>
      </c>
      <c r="C19" s="119">
        <v>5</v>
      </c>
      <c r="D19" s="120" t="s">
        <v>99</v>
      </c>
      <c r="E19" s="120"/>
      <c r="F19" s="120"/>
      <c r="G19" s="121">
        <v>8645</v>
      </c>
      <c r="H19" s="121">
        <v>10822</v>
      </c>
      <c r="I19" s="121">
        <v>10000</v>
      </c>
      <c r="J19" s="122">
        <f t="shared" si="0"/>
        <v>-7.5956385141378702E-2</v>
      </c>
      <c r="K19" s="123">
        <f t="shared" si="1"/>
        <v>5.4731177476172364E-2</v>
      </c>
      <c r="L19" s="122"/>
    </row>
    <row r="20" spans="1:12" s="22" customFormat="1" ht="12" customHeight="1" x14ac:dyDescent="0.2">
      <c r="A20" s="118">
        <v>6</v>
      </c>
      <c r="B20" s="119">
        <v>6</v>
      </c>
      <c r="C20" s="119">
        <v>6</v>
      </c>
      <c r="D20" s="120" t="s">
        <v>100</v>
      </c>
      <c r="E20" s="120"/>
      <c r="F20" s="120"/>
      <c r="G20" s="121">
        <v>5251</v>
      </c>
      <c r="H20" s="121">
        <v>4120</v>
      </c>
      <c r="I20" s="121">
        <v>5000</v>
      </c>
      <c r="J20" s="122">
        <f t="shared" si="0"/>
        <v>0.21359223300970864</v>
      </c>
      <c r="K20" s="123">
        <f t="shared" si="1"/>
        <v>2.7365588738086182E-2</v>
      </c>
      <c r="L20" s="122"/>
    </row>
    <row r="21" spans="1:12" s="22" customFormat="1" ht="12" customHeight="1" x14ac:dyDescent="0.2">
      <c r="A21" s="118">
        <v>20</v>
      </c>
      <c r="B21" s="119">
        <v>13</v>
      </c>
      <c r="C21" s="119">
        <v>7</v>
      </c>
      <c r="D21" s="120" t="s">
        <v>342</v>
      </c>
      <c r="E21" s="120"/>
      <c r="F21" s="120"/>
      <c r="G21" s="121">
        <v>500</v>
      </c>
      <c r="H21" s="121">
        <v>1800</v>
      </c>
      <c r="I21" s="121">
        <v>4000</v>
      </c>
      <c r="J21" s="122">
        <f t="shared" si="0"/>
        <v>1.2222222222222223</v>
      </c>
      <c r="K21" s="123">
        <f t="shared" si="1"/>
        <v>2.1892470990468947E-2</v>
      </c>
      <c r="L21" s="122"/>
    </row>
    <row r="22" spans="1:12" s="22" customFormat="1" ht="12" customHeight="1" x14ac:dyDescent="0.2">
      <c r="A22" s="118">
        <v>7</v>
      </c>
      <c r="B22" s="119">
        <v>7</v>
      </c>
      <c r="C22" s="119">
        <v>8</v>
      </c>
      <c r="D22" s="120" t="s">
        <v>227</v>
      </c>
      <c r="E22" s="120"/>
      <c r="F22" s="120"/>
      <c r="G22" s="121">
        <v>3500</v>
      </c>
      <c r="H22" s="121">
        <v>3750</v>
      </c>
      <c r="I22" s="121">
        <v>3800</v>
      </c>
      <c r="J22" s="122">
        <f t="shared" si="0"/>
        <v>1.3333333333333419E-2</v>
      </c>
      <c r="K22" s="123">
        <f t="shared" si="1"/>
        <v>2.07978474409455E-2</v>
      </c>
      <c r="L22" s="122"/>
    </row>
    <row r="23" spans="1:12" s="22" customFormat="1" ht="12" customHeight="1" x14ac:dyDescent="0.2">
      <c r="A23" s="118">
        <v>10</v>
      </c>
      <c r="B23" s="119">
        <v>11</v>
      </c>
      <c r="C23" s="119">
        <v>9</v>
      </c>
      <c r="D23" s="120" t="s">
        <v>103</v>
      </c>
      <c r="E23" s="120"/>
      <c r="F23" s="120"/>
      <c r="G23" s="121">
        <v>1280</v>
      </c>
      <c r="H23" s="121">
        <v>1830</v>
      </c>
      <c r="I23" s="121">
        <v>3600</v>
      </c>
      <c r="J23" s="122">
        <f t="shared" si="0"/>
        <v>0.96721311475409832</v>
      </c>
      <c r="K23" s="123">
        <f t="shared" si="1"/>
        <v>1.9703223891422053E-2</v>
      </c>
      <c r="L23" s="122"/>
    </row>
    <row r="24" spans="1:12" s="22" customFormat="1" ht="12" customHeight="1" x14ac:dyDescent="0.2">
      <c r="A24" s="118">
        <v>14</v>
      </c>
      <c r="B24" s="119">
        <v>14</v>
      </c>
      <c r="C24" s="119">
        <v>10</v>
      </c>
      <c r="D24" s="120" t="s">
        <v>102</v>
      </c>
      <c r="E24" s="120"/>
      <c r="F24" s="120"/>
      <c r="G24" s="121">
        <v>1000</v>
      </c>
      <c r="H24" s="121">
        <v>1721</v>
      </c>
      <c r="I24" s="121">
        <v>3600</v>
      </c>
      <c r="J24" s="122">
        <f t="shared" si="0"/>
        <v>1.0918070889018012</v>
      </c>
      <c r="K24" s="123">
        <f t="shared" si="1"/>
        <v>1.9703223891422053E-2</v>
      </c>
      <c r="L24" s="122"/>
    </row>
    <row r="25" spans="1:12" s="22" customFormat="1" ht="12" customHeight="1" x14ac:dyDescent="0.2">
      <c r="A25" s="118">
        <v>8</v>
      </c>
      <c r="B25" s="119">
        <v>8</v>
      </c>
      <c r="C25" s="119">
        <v>11</v>
      </c>
      <c r="D25" s="120" t="s">
        <v>101</v>
      </c>
      <c r="E25" s="120"/>
      <c r="F25" s="120"/>
      <c r="G25" s="121">
        <v>3000</v>
      </c>
      <c r="H25" s="121">
        <v>3400</v>
      </c>
      <c r="I25" s="121">
        <v>3500</v>
      </c>
      <c r="J25" s="122">
        <f t="shared" si="0"/>
        <v>2.9411764705882248E-2</v>
      </c>
      <c r="K25" s="123">
        <f t="shared" si="1"/>
        <v>1.9155912116660328E-2</v>
      </c>
      <c r="L25" s="122"/>
    </row>
    <row r="26" spans="1:12" s="22" customFormat="1" ht="12" customHeight="1" x14ac:dyDescent="0.2">
      <c r="A26" s="118">
        <v>19</v>
      </c>
      <c r="B26" s="119">
        <v>10</v>
      </c>
      <c r="C26" s="119">
        <v>12</v>
      </c>
      <c r="D26" s="120" t="s">
        <v>106</v>
      </c>
      <c r="E26" s="120"/>
      <c r="F26" s="120"/>
      <c r="G26" s="121">
        <v>649</v>
      </c>
      <c r="H26" s="121">
        <v>2462</v>
      </c>
      <c r="I26" s="121">
        <v>3500</v>
      </c>
      <c r="J26" s="122">
        <f t="shared" si="0"/>
        <v>0.42160844841592193</v>
      </c>
      <c r="K26" s="123">
        <f t="shared" si="1"/>
        <v>1.9155912116660328E-2</v>
      </c>
      <c r="L26" s="122"/>
    </row>
    <row r="27" spans="1:12" s="22" customFormat="1" ht="12" customHeight="1" x14ac:dyDescent="0.2">
      <c r="A27" s="118">
        <v>9</v>
      </c>
      <c r="B27" s="119">
        <v>9</v>
      </c>
      <c r="C27" s="119">
        <v>13</v>
      </c>
      <c r="D27" s="120" t="s">
        <v>336</v>
      </c>
      <c r="E27" s="120"/>
      <c r="F27" s="120"/>
      <c r="G27" s="121">
        <v>2095</v>
      </c>
      <c r="H27" s="121">
        <v>2536</v>
      </c>
      <c r="I27" s="121">
        <v>2600</v>
      </c>
      <c r="J27" s="122">
        <f t="shared" si="0"/>
        <v>2.5236593059936974E-2</v>
      </c>
      <c r="K27" s="123">
        <f t="shared" si="1"/>
        <v>1.4230106143804815E-2</v>
      </c>
      <c r="L27" s="122"/>
    </row>
    <row r="28" spans="1:12" s="22" customFormat="1" ht="12" customHeight="1" x14ac:dyDescent="0.2">
      <c r="A28" s="118">
        <v>13</v>
      </c>
      <c r="B28" s="119">
        <v>15</v>
      </c>
      <c r="C28" s="119">
        <v>14</v>
      </c>
      <c r="D28" s="120" t="s">
        <v>104</v>
      </c>
      <c r="E28" s="120"/>
      <c r="F28" s="120"/>
      <c r="G28" s="121">
        <v>1081</v>
      </c>
      <c r="H28" s="121">
        <v>1613</v>
      </c>
      <c r="I28" s="121">
        <v>2600</v>
      </c>
      <c r="J28" s="122">
        <f t="shared" si="0"/>
        <v>0.61190328580285192</v>
      </c>
      <c r="K28" s="123">
        <f t="shared" si="1"/>
        <v>1.4230106143804815E-2</v>
      </c>
      <c r="L28" s="122"/>
    </row>
    <row r="29" spans="1:12" s="22" customFormat="1" ht="12" customHeight="1" x14ac:dyDescent="0.2">
      <c r="A29" s="118">
        <v>46</v>
      </c>
      <c r="B29" s="119">
        <v>25</v>
      </c>
      <c r="C29" s="119">
        <v>15</v>
      </c>
      <c r="D29" s="120" t="s">
        <v>343</v>
      </c>
      <c r="E29" s="120"/>
      <c r="F29" s="120"/>
      <c r="G29" s="121">
        <v>100</v>
      </c>
      <c r="H29" s="121">
        <v>500</v>
      </c>
      <c r="I29" s="121">
        <v>2000</v>
      </c>
      <c r="J29" s="122">
        <f t="shared" si="0"/>
        <v>3</v>
      </c>
      <c r="K29" s="123">
        <f t="shared" si="1"/>
        <v>1.0946235495234474E-2</v>
      </c>
      <c r="L29" s="122"/>
    </row>
    <row r="30" spans="1:12" s="22" customFormat="1" ht="12" customHeight="1" x14ac:dyDescent="0.2">
      <c r="A30" s="118">
        <v>11</v>
      </c>
      <c r="B30" s="119">
        <v>12</v>
      </c>
      <c r="C30" s="119">
        <v>16</v>
      </c>
      <c r="D30" s="120" t="s">
        <v>328</v>
      </c>
      <c r="E30" s="120"/>
      <c r="F30" s="120"/>
      <c r="G30" s="121">
        <v>1100</v>
      </c>
      <c r="H30" s="121">
        <v>1800</v>
      </c>
      <c r="I30" s="121">
        <v>1850</v>
      </c>
      <c r="J30" s="122">
        <f t="shared" si="0"/>
        <v>2.7777777777777679E-2</v>
      </c>
      <c r="K30" s="123">
        <f t="shared" si="1"/>
        <v>1.0125267833091887E-2</v>
      </c>
      <c r="L30" s="122"/>
    </row>
    <row r="31" spans="1:12" s="22" customFormat="1" ht="12" customHeight="1" x14ac:dyDescent="0.2">
      <c r="A31" s="118">
        <v>29</v>
      </c>
      <c r="B31" s="119">
        <v>34</v>
      </c>
      <c r="C31" s="119">
        <v>17</v>
      </c>
      <c r="D31" s="120" t="s">
        <v>346</v>
      </c>
      <c r="E31" s="120"/>
      <c r="F31" s="120"/>
      <c r="G31" s="121">
        <v>350</v>
      </c>
      <c r="H31" s="121">
        <v>351</v>
      </c>
      <c r="I31" s="121">
        <v>1500</v>
      </c>
      <c r="J31" s="122">
        <f t="shared" si="0"/>
        <v>3.2735042735042734</v>
      </c>
      <c r="K31" s="123">
        <f t="shared" si="1"/>
        <v>8.2096766214258543E-3</v>
      </c>
      <c r="L31" s="122"/>
    </row>
    <row r="32" spans="1:12" s="22" customFormat="1" ht="12" customHeight="1" x14ac:dyDescent="0.2">
      <c r="A32" s="118">
        <v>12</v>
      </c>
      <c r="B32" s="119">
        <v>16</v>
      </c>
      <c r="C32" s="119">
        <v>18</v>
      </c>
      <c r="D32" s="120" t="s">
        <v>332</v>
      </c>
      <c r="E32" s="120"/>
      <c r="F32" s="120"/>
      <c r="G32" s="121">
        <v>1100</v>
      </c>
      <c r="H32" s="121">
        <v>1440</v>
      </c>
      <c r="I32" s="121">
        <v>1350</v>
      </c>
      <c r="J32" s="122">
        <f t="shared" si="0"/>
        <v>-6.25E-2</v>
      </c>
      <c r="K32" s="123">
        <f t="shared" si="1"/>
        <v>7.388708959283269E-3</v>
      </c>
      <c r="L32" s="122"/>
    </row>
    <row r="33" spans="1:12" s="22" customFormat="1" ht="12" customHeight="1" x14ac:dyDescent="0.2">
      <c r="A33" s="118">
        <v>15</v>
      </c>
      <c r="B33" s="119">
        <v>17</v>
      </c>
      <c r="C33" s="119">
        <v>19</v>
      </c>
      <c r="D33" s="120" t="s">
        <v>105</v>
      </c>
      <c r="E33" s="120"/>
      <c r="F33" s="120"/>
      <c r="G33" s="121">
        <v>750</v>
      </c>
      <c r="H33" s="121">
        <v>1121</v>
      </c>
      <c r="I33" s="121">
        <v>1300</v>
      </c>
      <c r="J33" s="122">
        <f t="shared" si="0"/>
        <v>0.15967885816235494</v>
      </c>
      <c r="K33" s="123">
        <f t="shared" si="1"/>
        <v>7.1150530719024073E-3</v>
      </c>
      <c r="L33" s="122"/>
    </row>
    <row r="34" spans="1:12" s="22" customFormat="1" ht="12" customHeight="1" x14ac:dyDescent="0.2">
      <c r="A34" s="118">
        <v>17</v>
      </c>
      <c r="B34" s="119">
        <v>18</v>
      </c>
      <c r="C34" s="119">
        <v>20</v>
      </c>
      <c r="D34" s="120" t="s">
        <v>107</v>
      </c>
      <c r="E34" s="120"/>
      <c r="F34" s="120"/>
      <c r="G34" s="121">
        <v>700</v>
      </c>
      <c r="H34" s="121">
        <v>939</v>
      </c>
      <c r="I34" s="121">
        <v>1300</v>
      </c>
      <c r="J34" s="122">
        <f t="shared" si="0"/>
        <v>0.38445154419595307</v>
      </c>
      <c r="K34" s="254">
        <f t="shared" si="1"/>
        <v>7.1150530719024073E-3</v>
      </c>
      <c r="L34" s="122"/>
    </row>
    <row r="35" spans="1:12" s="22" customFormat="1" ht="12" customHeight="1" x14ac:dyDescent="0.2">
      <c r="A35" s="56"/>
      <c r="B35" s="125"/>
      <c r="C35" s="125"/>
      <c r="D35" s="126" t="s">
        <v>108</v>
      </c>
      <c r="E35" s="126"/>
      <c r="F35" s="126"/>
      <c r="G35" s="127">
        <f>SUM(G15:G34)</f>
        <v>99038</v>
      </c>
      <c r="H35" s="127">
        <f t="shared" ref="H35:I35" si="2">SUM(H15:H34)</f>
        <v>139165</v>
      </c>
      <c r="I35" s="127">
        <f t="shared" si="2"/>
        <v>166500</v>
      </c>
      <c r="J35" s="128">
        <f t="shared" si="0"/>
        <v>0.19642151403010821</v>
      </c>
      <c r="K35" s="129">
        <f t="shared" si="1"/>
        <v>0.91127410497826988</v>
      </c>
      <c r="L35" s="122"/>
    </row>
    <row r="36" spans="1:12" s="22" customFormat="1" ht="12" customHeight="1" x14ac:dyDescent="0.2">
      <c r="A36" s="56"/>
      <c r="B36" s="125"/>
      <c r="C36" s="125"/>
      <c r="D36" s="126" t="s">
        <v>109</v>
      </c>
      <c r="E36" s="126"/>
      <c r="F36" s="126"/>
      <c r="G36" s="127">
        <v>110235.8498220632</v>
      </c>
      <c r="H36" s="127">
        <v>152669.21618667117</v>
      </c>
      <c r="I36" s="127">
        <v>182711.21618667123</v>
      </c>
      <c r="J36" s="128">
        <f t="shared" si="0"/>
        <v>0.19677837320699409</v>
      </c>
      <c r="K36" s="129">
        <f t="shared" si="1"/>
        <v>1</v>
      </c>
      <c r="L36" s="122"/>
    </row>
    <row r="37" spans="1:12" s="22" customFormat="1" ht="12" customHeight="1" x14ac:dyDescent="0.2">
      <c r="A37" s="58"/>
      <c r="B37" s="130"/>
      <c r="C37" s="130"/>
      <c r="D37" s="131" t="s">
        <v>110</v>
      </c>
      <c r="E37" s="131"/>
      <c r="F37" s="131"/>
      <c r="G37" s="132">
        <f>G35/G36</f>
        <v>0.89841916363743579</v>
      </c>
      <c r="H37" s="132">
        <f t="shared" ref="H37:I37" si="3">H35/H36</f>
        <v>0.91154591263402218</v>
      </c>
      <c r="I37" s="132">
        <f t="shared" si="3"/>
        <v>0.91127410497826988</v>
      </c>
      <c r="J37" s="133"/>
      <c r="K37" s="134"/>
      <c r="L37" s="3"/>
    </row>
    <row r="38" spans="1:12" s="22" customFormat="1" ht="12" customHeight="1" x14ac:dyDescent="0.2">
      <c r="A38" s="44" t="s">
        <v>370</v>
      </c>
      <c r="B38" s="135"/>
      <c r="C38" s="135"/>
      <c r="D38" s="135"/>
      <c r="E38" s="135"/>
      <c r="F38" s="135"/>
      <c r="G38" s="135"/>
      <c r="H38" s="135"/>
      <c r="I38" s="3"/>
      <c r="J38" s="3"/>
    </row>
    <row r="39" spans="1:12" s="22" customFormat="1" ht="12" customHeight="1" x14ac:dyDescent="0.2">
      <c r="A39" s="44" t="s">
        <v>111</v>
      </c>
      <c r="B39" s="44"/>
      <c r="C39" s="44"/>
      <c r="D39" s="136"/>
      <c r="E39" s="136"/>
      <c r="F39" s="44"/>
      <c r="G39" s="44"/>
      <c r="H39" s="44"/>
      <c r="I39" s="3"/>
      <c r="J39" s="3"/>
    </row>
    <row r="40" spans="1:12" s="365" customFormat="1" ht="12" customHeight="1" x14ac:dyDescent="0.2">
      <c r="A40" s="361" t="str">
        <f>'The Big Picture'!A30</f>
        <v>Source: Gartner (July 2022)</v>
      </c>
      <c r="B40" s="363"/>
      <c r="C40" s="363"/>
      <c r="D40" s="364"/>
      <c r="E40" s="364"/>
      <c r="F40" s="363"/>
      <c r="G40" s="363"/>
      <c r="H40" s="363"/>
      <c r="I40" s="363"/>
      <c r="J40" s="363"/>
    </row>
    <row r="41" spans="1:12" s="22" customFormat="1" ht="12" customHeight="1" x14ac:dyDescent="0.2"/>
    <row r="42" spans="1:12" s="22" customFormat="1" ht="12" customHeight="1" x14ac:dyDescent="0.2">
      <c r="A42" s="21" t="s">
        <v>153</v>
      </c>
      <c r="B42" s="49" t="s">
        <v>49</v>
      </c>
      <c r="C42" s="26" t="s">
        <v>50</v>
      </c>
      <c r="D42" s="49"/>
      <c r="E42" s="3"/>
      <c r="F42" s="3"/>
      <c r="G42" s="3"/>
      <c r="H42" s="3"/>
      <c r="I42" s="138"/>
    </row>
    <row r="43" spans="1:12" s="22" customFormat="1" ht="12" customHeight="1" x14ac:dyDescent="0.2">
      <c r="A43" s="21" t="s">
        <v>349</v>
      </c>
      <c r="B43" s="3"/>
      <c r="C43" s="3"/>
      <c r="D43" s="3"/>
      <c r="E43" s="3"/>
      <c r="F43" s="3"/>
      <c r="G43" s="3"/>
      <c r="H43" s="3"/>
      <c r="I43" s="138"/>
    </row>
    <row r="44" spans="1:12" s="22" customFormat="1" ht="27" customHeight="1" x14ac:dyDescent="0.2">
      <c r="A44" s="139"/>
      <c r="B44" s="140"/>
      <c r="C44" s="141">
        <v>2020</v>
      </c>
      <c r="D44" s="141">
        <v>2021</v>
      </c>
      <c r="E44" s="141">
        <v>2022</v>
      </c>
      <c r="F44" s="141">
        <v>2023</v>
      </c>
      <c r="G44" s="141">
        <v>2024</v>
      </c>
      <c r="H44" s="141">
        <v>2025</v>
      </c>
      <c r="I44" s="141">
        <v>2026</v>
      </c>
      <c r="J44" s="142" t="s">
        <v>345</v>
      </c>
    </row>
    <row r="45" spans="1:12" s="22" customFormat="1" ht="12" customHeight="1" x14ac:dyDescent="0.2">
      <c r="A45" s="143" t="s">
        <v>113</v>
      </c>
      <c r="B45" s="144"/>
      <c r="C45" s="145">
        <v>13491.696500407746</v>
      </c>
      <c r="D45" s="145">
        <v>21599.801119172549</v>
      </c>
      <c r="E45" s="145">
        <v>24363.289119172558</v>
      </c>
      <c r="F45" s="145">
        <v>24132.152398352075</v>
      </c>
      <c r="G45" s="145">
        <v>22411.836287859242</v>
      </c>
      <c r="H45" s="145">
        <v>22402.735694984414</v>
      </c>
      <c r="I45" s="145">
        <v>22800.295457640659</v>
      </c>
      <c r="J45" s="105">
        <v>1.0876602273246716E-2</v>
      </c>
    </row>
    <row r="46" spans="1:12" s="22" customFormat="1" ht="12" customHeight="1" x14ac:dyDescent="0.2">
      <c r="A46" s="56" t="s">
        <v>114</v>
      </c>
      <c r="B46" s="146"/>
      <c r="C46" s="122">
        <v>-0.10689965004566893</v>
      </c>
      <c r="D46" s="122">
        <v>0.60096998316851846</v>
      </c>
      <c r="E46" s="122">
        <v>0.12794043726389059</v>
      </c>
      <c r="F46" s="122">
        <v>-9.4870901744785741E-3</v>
      </c>
      <c r="G46" s="122">
        <v>-7.128730508971548E-2</v>
      </c>
      <c r="H46" s="122">
        <v>-4.0606190219927285E-4</v>
      </c>
      <c r="I46" s="122">
        <v>1.7746036380068109E-2</v>
      </c>
      <c r="J46" s="79"/>
    </row>
    <row r="47" spans="1:12" s="22" customFormat="1" ht="12" customHeight="1" x14ac:dyDescent="0.2">
      <c r="A47" s="56" t="s">
        <v>115</v>
      </c>
      <c r="B47" s="146"/>
      <c r="C47" s="147">
        <v>8384.8168326568448</v>
      </c>
      <c r="D47" s="147">
        <v>10096.044832656846</v>
      </c>
      <c r="E47" s="147">
        <v>14616.056832656848</v>
      </c>
      <c r="F47" s="147">
        <v>11510.187906876032</v>
      </c>
      <c r="G47" s="147">
        <v>11818.688458694085</v>
      </c>
      <c r="H47" s="147">
        <v>13275.908650087593</v>
      </c>
      <c r="I47" s="147">
        <v>15123.920709335429</v>
      </c>
      <c r="J47" s="79">
        <v>8.4183077432199882E-2</v>
      </c>
    </row>
    <row r="48" spans="1:12" s="22" customFormat="1" ht="12" customHeight="1" x14ac:dyDescent="0.2">
      <c r="A48" s="56" t="s">
        <v>114</v>
      </c>
      <c r="B48" s="146"/>
      <c r="C48" s="122">
        <v>5.5208042265961543E-2</v>
      </c>
      <c r="D48" s="122">
        <v>0.20408650947927454</v>
      </c>
      <c r="E48" s="122">
        <v>0.44770126073326177</v>
      </c>
      <c r="F48" s="122">
        <v>-0.2124970476880832</v>
      </c>
      <c r="G48" s="122">
        <v>2.6802390570336287E-2</v>
      </c>
      <c r="H48" s="122">
        <v>0.12329796123203041</v>
      </c>
      <c r="I48" s="122">
        <v>0.13920041994531518</v>
      </c>
      <c r="J48" s="79"/>
    </row>
    <row r="49" spans="1:11" s="22" customFormat="1" ht="12" customHeight="1" x14ac:dyDescent="0.2">
      <c r="A49" s="56" t="s">
        <v>116</v>
      </c>
      <c r="B49" s="146"/>
      <c r="C49" s="147">
        <v>5145.6504561307484</v>
      </c>
      <c r="D49" s="147">
        <v>7623.5040472827477</v>
      </c>
      <c r="E49" s="147">
        <v>16263.644047282751</v>
      </c>
      <c r="F49" s="147">
        <v>15693.527007715658</v>
      </c>
      <c r="G49" s="147">
        <v>16645.965566110743</v>
      </c>
      <c r="H49" s="147">
        <v>16517.325769103973</v>
      </c>
      <c r="I49" s="147">
        <v>16828.385343028891</v>
      </c>
      <c r="J49" s="79">
        <v>0.17159514297912848</v>
      </c>
    </row>
    <row r="50" spans="1:11" s="22" customFormat="1" ht="12" customHeight="1" x14ac:dyDescent="0.2">
      <c r="A50" s="56" t="s">
        <v>114</v>
      </c>
      <c r="B50" s="146"/>
      <c r="C50" s="122">
        <v>-0.11213794254455789</v>
      </c>
      <c r="D50" s="122">
        <v>0.48154331746334966</v>
      </c>
      <c r="E50" s="122">
        <v>1.1333554683531144</v>
      </c>
      <c r="F50" s="122">
        <v>-3.5054692411467525E-2</v>
      </c>
      <c r="G50" s="122">
        <v>6.0689898320933411E-2</v>
      </c>
      <c r="H50" s="122">
        <v>-7.7279864899315598E-3</v>
      </c>
      <c r="I50" s="122">
        <v>1.883232057496631E-2</v>
      </c>
      <c r="J50" s="79"/>
    </row>
    <row r="51" spans="1:11" s="22" customFormat="1" ht="12" customHeight="1" x14ac:dyDescent="0.2">
      <c r="A51" s="56" t="s">
        <v>117</v>
      </c>
      <c r="B51" s="146"/>
      <c r="C51" s="147">
        <v>83213.686032867859</v>
      </c>
      <c r="D51" s="147">
        <v>113349.86618755903</v>
      </c>
      <c r="E51" s="147">
        <v>127468.22618755908</v>
      </c>
      <c r="F51" s="147">
        <v>113211.25333695412</v>
      </c>
      <c r="G51" s="147">
        <v>108230.65767854778</v>
      </c>
      <c r="H51" s="147">
        <v>114351.05134611228</v>
      </c>
      <c r="I51" s="147">
        <v>122921.23814062728</v>
      </c>
      <c r="J51" s="79">
        <v>1.6345065308367657E-2</v>
      </c>
    </row>
    <row r="52" spans="1:11" s="22" customFormat="1" ht="12" customHeight="1" x14ac:dyDescent="0.2">
      <c r="A52" s="56" t="s">
        <v>114</v>
      </c>
      <c r="B52" s="146"/>
      <c r="C52" s="122">
        <v>0.17972072310643172</v>
      </c>
      <c r="D52" s="122">
        <v>0.36215413102585003</v>
      </c>
      <c r="E52" s="122">
        <v>0.12455559476919476</v>
      </c>
      <c r="F52" s="122">
        <v>-0.11184726795858124</v>
      </c>
      <c r="G52" s="122">
        <v>-4.3993821387900756E-2</v>
      </c>
      <c r="H52" s="122">
        <v>5.6549537800485883E-2</v>
      </c>
      <c r="I52" s="122">
        <v>7.494628771339551E-2</v>
      </c>
      <c r="J52" s="79"/>
    </row>
    <row r="53" spans="1:11" s="22" customFormat="1" ht="12" customHeight="1" x14ac:dyDescent="0.2">
      <c r="A53" s="56" t="s">
        <v>118</v>
      </c>
      <c r="B53" s="146"/>
      <c r="C53" s="147">
        <v>27887.193788939545</v>
      </c>
      <c r="D53" s="147">
        <v>37483.067788939545</v>
      </c>
      <c r="E53" s="147">
        <v>42714.707788939551</v>
      </c>
      <c r="F53" s="147">
        <v>39035.556116230109</v>
      </c>
      <c r="G53" s="147">
        <v>38870.746784772498</v>
      </c>
      <c r="H53" s="147">
        <v>42036.416710228565</v>
      </c>
      <c r="I53" s="147">
        <v>46405.943055072712</v>
      </c>
      <c r="J53" s="79">
        <v>4.3632739775850471E-2</v>
      </c>
    </row>
    <row r="54" spans="1:11" s="22" customFormat="1" ht="12" customHeight="1" x14ac:dyDescent="0.2">
      <c r="A54" s="148" t="s">
        <v>119</v>
      </c>
      <c r="B54" s="149"/>
      <c r="C54" s="122">
        <v>0.27117725181068386</v>
      </c>
      <c r="D54" s="122">
        <v>0.34409607767009742</v>
      </c>
      <c r="E54" s="122">
        <v>0.13957342097659775</v>
      </c>
      <c r="F54" s="122">
        <v>-8.6133134537376255E-2</v>
      </c>
      <c r="G54" s="122">
        <v>-4.2220310879363954E-3</v>
      </c>
      <c r="H54" s="122">
        <v>8.1440934052139369E-2</v>
      </c>
      <c r="I54" s="122">
        <v>0.10394621346925903</v>
      </c>
      <c r="J54" s="79"/>
    </row>
    <row r="55" spans="1:11" s="22" customFormat="1" ht="12" customHeight="1" x14ac:dyDescent="0.2">
      <c r="A55" s="56" t="s">
        <v>120</v>
      </c>
      <c r="B55" s="146"/>
      <c r="C55" s="147">
        <v>25767.583723385811</v>
      </c>
      <c r="D55" s="147">
        <v>33066.679879385811</v>
      </c>
      <c r="E55" s="147">
        <v>32434.024879385819</v>
      </c>
      <c r="F55" s="147">
        <v>25372.1589993282</v>
      </c>
      <c r="G55" s="147">
        <v>25211.745072530346</v>
      </c>
      <c r="H55" s="147">
        <v>26750.375476701436</v>
      </c>
      <c r="I55" s="147">
        <v>29040.648668904043</v>
      </c>
      <c r="J55" s="79">
        <v>-2.5631704175768766E-2</v>
      </c>
    </row>
    <row r="56" spans="1:11" s="22" customFormat="1" ht="12" customHeight="1" x14ac:dyDescent="0.2">
      <c r="A56" s="148" t="s">
        <v>119</v>
      </c>
      <c r="B56" s="149"/>
      <c r="C56" s="122">
        <v>0.26647190918365293</v>
      </c>
      <c r="D56" s="122">
        <v>0.28326661259183483</v>
      </c>
      <c r="E56" s="122">
        <v>-1.9132704048536731E-2</v>
      </c>
      <c r="F56" s="122">
        <v>-0.21773017398608296</v>
      </c>
      <c r="G56" s="122">
        <v>-6.3224389695059058E-3</v>
      </c>
      <c r="H56" s="122">
        <v>6.1028318339118703E-2</v>
      </c>
      <c r="I56" s="122">
        <v>8.5616487671260844E-2</v>
      </c>
      <c r="J56" s="79"/>
    </row>
    <row r="57" spans="1:11" s="22" customFormat="1" ht="12" customHeight="1" x14ac:dyDescent="0.2">
      <c r="A57" s="56" t="s">
        <v>121</v>
      </c>
      <c r="B57" s="146"/>
      <c r="C57" s="147">
        <v>24525.332687965431</v>
      </c>
      <c r="D57" s="147">
        <v>34648.92186796543</v>
      </c>
      <c r="E57" s="147">
        <v>42654.058867965439</v>
      </c>
      <c r="F57" s="147">
        <v>37731.180280331559</v>
      </c>
      <c r="G57" s="147">
        <v>33646.764303260265</v>
      </c>
      <c r="H57" s="147">
        <v>33899.719826913708</v>
      </c>
      <c r="I57" s="147">
        <v>34303.96703104172</v>
      </c>
      <c r="J57" s="79">
        <v>-1.9991202648077522E-3</v>
      </c>
    </row>
    <row r="58" spans="1:11" s="22" customFormat="1" ht="12" customHeight="1" x14ac:dyDescent="0.2">
      <c r="A58" s="148" t="s">
        <v>119</v>
      </c>
      <c r="B58" s="149"/>
      <c r="C58" s="122">
        <v>0.17029529347708028</v>
      </c>
      <c r="D58" s="122">
        <v>0.4127809114274581</v>
      </c>
      <c r="E58" s="122">
        <v>0.23103567350536069</v>
      </c>
      <c r="F58" s="122">
        <v>-0.11541407121119529</v>
      </c>
      <c r="G58" s="122">
        <v>-0.10825041641224276</v>
      </c>
      <c r="H58" s="122">
        <v>7.5179747262927865E-3</v>
      </c>
      <c r="I58" s="122">
        <v>1.1924794841728259E-2</v>
      </c>
      <c r="J58" s="79"/>
    </row>
    <row r="59" spans="1:11" s="22" customFormat="1" ht="12" customHeight="1" x14ac:dyDescent="0.2">
      <c r="A59" s="56" t="s">
        <v>122</v>
      </c>
      <c r="B59" s="146"/>
      <c r="C59" s="147">
        <v>5033.5758325770603</v>
      </c>
      <c r="D59" s="147">
        <v>8151.1966512682611</v>
      </c>
      <c r="E59" s="147">
        <v>9665.4346512682623</v>
      </c>
      <c r="F59" s="147">
        <v>11072.357941064247</v>
      </c>
      <c r="G59" s="147">
        <v>10501.401517984674</v>
      </c>
      <c r="H59" s="147">
        <v>11664.53933226856</v>
      </c>
      <c r="I59" s="147">
        <v>13170.679385608795</v>
      </c>
      <c r="J59" s="79">
        <v>0.1007212767773471</v>
      </c>
    </row>
    <row r="60" spans="1:11" s="22" customFormat="1" ht="12" customHeight="1" x14ac:dyDescent="0.2">
      <c r="A60" s="148" t="s">
        <v>119</v>
      </c>
      <c r="B60" s="149"/>
      <c r="C60" s="122">
        <v>-0.31010915389632321</v>
      </c>
      <c r="D60" s="122">
        <v>0.61936502446513453</v>
      </c>
      <c r="E60" s="122">
        <v>0.18576879748869723</v>
      </c>
      <c r="F60" s="122">
        <v>0.14556234050078376</v>
      </c>
      <c r="G60" s="122">
        <v>-5.1565928966408991E-2</v>
      </c>
      <c r="H60" s="122">
        <v>0.11076024588640854</v>
      </c>
      <c r="I60" s="122">
        <v>0.1291212632095704</v>
      </c>
      <c r="J60" s="79"/>
    </row>
    <row r="61" spans="1:11" s="22" customFormat="1" ht="12" customHeight="1" x14ac:dyDescent="0.2">
      <c r="A61" s="150" t="s">
        <v>123</v>
      </c>
      <c r="B61" s="151"/>
      <c r="C61" s="152">
        <v>110235.8498220632</v>
      </c>
      <c r="D61" s="152">
        <v>152669.21618667117</v>
      </c>
      <c r="E61" s="152">
        <v>182711.21618667123</v>
      </c>
      <c r="F61" s="152">
        <v>164547.12064989787</v>
      </c>
      <c r="G61" s="152">
        <v>159107.14799121185</v>
      </c>
      <c r="H61" s="152">
        <v>166547.02146028826</v>
      </c>
      <c r="I61" s="152">
        <v>177673.83965063226</v>
      </c>
      <c r="J61" s="270">
        <v>3.0799982218940203E-2</v>
      </c>
    </row>
    <row r="62" spans="1:11" s="22" customFormat="1" ht="12" customHeight="1" x14ac:dyDescent="0.2">
      <c r="A62" s="153" t="s">
        <v>114</v>
      </c>
      <c r="B62" s="154"/>
      <c r="C62" s="132">
        <v>0.10917961095426643</v>
      </c>
      <c r="D62" s="132">
        <v>0.38493254629144347</v>
      </c>
      <c r="E62" s="132">
        <v>0.19677837320699409</v>
      </c>
      <c r="F62" s="132">
        <v>-9.94142336517293E-2</v>
      </c>
      <c r="G62" s="132">
        <v>-3.3060272566303284E-2</v>
      </c>
      <c r="H62" s="132">
        <v>4.6760145996000979E-2</v>
      </c>
      <c r="I62" s="132">
        <v>6.6808869307801499E-2</v>
      </c>
      <c r="J62" s="207"/>
    </row>
    <row r="63" spans="1:11" s="22" customFormat="1" ht="12" customHeight="1" x14ac:dyDescent="0.2">
      <c r="A63" s="44" t="s">
        <v>124</v>
      </c>
      <c r="B63" s="44"/>
      <c r="C63" s="44"/>
      <c r="D63" s="44"/>
      <c r="E63" s="44"/>
      <c r="F63" s="3"/>
      <c r="G63" s="3"/>
      <c r="H63" s="3"/>
      <c r="I63" s="138"/>
      <c r="J63" s="138"/>
    </row>
    <row r="64" spans="1:11" s="365" customFormat="1" ht="12" customHeight="1" x14ac:dyDescent="0.2">
      <c r="A64" s="361" t="str">
        <f>A40</f>
        <v>Source: Gartner (July 2022)</v>
      </c>
      <c r="B64" s="363"/>
      <c r="C64" s="363"/>
      <c r="D64" s="364"/>
      <c r="E64" s="364"/>
      <c r="F64" s="363"/>
      <c r="G64" s="363"/>
      <c r="H64" s="363"/>
      <c r="I64" s="363"/>
      <c r="J64" s="363"/>
      <c r="K64" s="363"/>
    </row>
    <row r="65" spans="1:11" s="22" customFormat="1" ht="12" customHeight="1" x14ac:dyDescent="0.2"/>
    <row r="66" spans="1:11" s="22" customFormat="1" ht="12" customHeight="1" x14ac:dyDescent="0.2">
      <c r="A66" s="74" t="s">
        <v>154</v>
      </c>
      <c r="B66" s="49" t="s">
        <v>49</v>
      </c>
      <c r="C66" s="26" t="s">
        <v>50</v>
      </c>
      <c r="D66" s="70"/>
      <c r="E66" s="70"/>
      <c r="F66" s="20"/>
      <c r="G66" s="20"/>
      <c r="H66" s="20"/>
      <c r="I66" s="20"/>
      <c r="J66" s="20"/>
    </row>
    <row r="67" spans="1:11" s="22" customFormat="1" ht="12" customHeight="1" x14ac:dyDescent="0.2">
      <c r="A67" s="73" t="s">
        <v>16</v>
      </c>
      <c r="B67" s="100"/>
      <c r="C67" s="100"/>
      <c r="D67" s="100"/>
      <c r="E67" s="100"/>
      <c r="F67" s="100"/>
      <c r="G67" s="100"/>
      <c r="H67" s="100"/>
      <c r="I67" s="100"/>
      <c r="J67" s="100"/>
    </row>
    <row r="68" spans="1:11" s="22" customFormat="1" ht="27" customHeight="1" x14ac:dyDescent="0.2">
      <c r="A68" s="155"/>
      <c r="B68" s="156"/>
      <c r="C68" s="157">
        <v>2020</v>
      </c>
      <c r="D68" s="157">
        <v>2021</v>
      </c>
      <c r="E68" s="157">
        <v>2022</v>
      </c>
      <c r="F68" s="157">
        <v>2023</v>
      </c>
      <c r="G68" s="157">
        <v>2024</v>
      </c>
      <c r="H68" s="157">
        <v>2025</v>
      </c>
      <c r="I68" s="157">
        <v>2026</v>
      </c>
      <c r="J68" s="142" t="s">
        <v>345</v>
      </c>
    </row>
    <row r="69" spans="1:11" s="22" customFormat="1" ht="12" customHeight="1" x14ac:dyDescent="0.2">
      <c r="A69" s="158" t="s">
        <v>125</v>
      </c>
      <c r="B69" s="159"/>
      <c r="C69" s="160">
        <v>70958.761822063185</v>
      </c>
      <c r="D69" s="160">
        <v>95106.41618667118</v>
      </c>
      <c r="E69" s="160">
        <v>104284.41618667118</v>
      </c>
      <c r="F69" s="160">
        <v>92334.554649897851</v>
      </c>
      <c r="G69" s="160">
        <v>92757.800125211856</v>
      </c>
      <c r="H69" s="160">
        <v>105349.23863605026</v>
      </c>
      <c r="I69" s="160">
        <v>114462.77472564304</v>
      </c>
      <c r="J69" s="105">
        <v>3.7745575821482427E-2</v>
      </c>
    </row>
    <row r="70" spans="1:11" s="22" customFormat="1" ht="12" customHeight="1" x14ac:dyDescent="0.2">
      <c r="A70" s="161" t="s">
        <v>126</v>
      </c>
      <c r="B70" s="162"/>
      <c r="C70" s="163">
        <v>34172</v>
      </c>
      <c r="D70" s="163">
        <v>50952</v>
      </c>
      <c r="E70" s="163">
        <v>71619</v>
      </c>
      <c r="F70" s="163">
        <v>65609</v>
      </c>
      <c r="G70" s="163">
        <v>59409</v>
      </c>
      <c r="H70" s="163">
        <v>53959</v>
      </c>
      <c r="I70" s="163">
        <v>55509</v>
      </c>
      <c r="J70" s="79">
        <v>1.7279829706756348E-2</v>
      </c>
    </row>
    <row r="71" spans="1:11" s="22" customFormat="1" ht="12" customHeight="1" x14ac:dyDescent="0.2">
      <c r="A71" s="161" t="s">
        <v>127</v>
      </c>
      <c r="B71" s="162"/>
      <c r="C71" s="163">
        <v>5105.0879999999997</v>
      </c>
      <c r="D71" s="163">
        <v>6610.8000000000011</v>
      </c>
      <c r="E71" s="163">
        <v>6807.8</v>
      </c>
      <c r="F71" s="163">
        <v>6603.5659999999989</v>
      </c>
      <c r="G71" s="163">
        <v>6940.3478659999982</v>
      </c>
      <c r="H71" s="163">
        <v>7238.7828242379974</v>
      </c>
      <c r="I71" s="163">
        <v>7702.0649249892303</v>
      </c>
      <c r="J71" s="79">
        <v>3.1028407437419549E-2</v>
      </c>
    </row>
    <row r="72" spans="1:11" s="22" customFormat="1" ht="12" customHeight="1" x14ac:dyDescent="0.2">
      <c r="A72" s="164" t="s">
        <v>128</v>
      </c>
      <c r="B72" s="165"/>
      <c r="C72" s="166">
        <v>110235.84982206319</v>
      </c>
      <c r="D72" s="166">
        <v>152669.21618667117</v>
      </c>
      <c r="E72" s="166">
        <v>182711.21618667117</v>
      </c>
      <c r="F72" s="166">
        <v>164547.12064989784</v>
      </c>
      <c r="G72" s="166">
        <v>159107.14799121185</v>
      </c>
      <c r="H72" s="166">
        <v>166547.02146028826</v>
      </c>
      <c r="I72" s="166">
        <v>177673.83965063229</v>
      </c>
      <c r="J72" s="109">
        <v>3.0799982218940109E-2</v>
      </c>
    </row>
    <row r="73" spans="1:11" s="22" customFormat="1" ht="12" customHeight="1" x14ac:dyDescent="0.2">
      <c r="A73" s="294" t="s">
        <v>111</v>
      </c>
      <c r="B73" s="44"/>
      <c r="C73" s="44"/>
      <c r="D73" s="44"/>
      <c r="E73" s="44"/>
      <c r="F73" s="44"/>
      <c r="G73" s="44"/>
      <c r="H73" s="44"/>
      <c r="I73" s="44"/>
      <c r="J73" s="44"/>
    </row>
    <row r="74" spans="1:11" s="365" customFormat="1" ht="12" customHeight="1" x14ac:dyDescent="0.2">
      <c r="A74" s="361" t="str">
        <f>A64</f>
        <v>Source: Gartner (July 2022)</v>
      </c>
      <c r="B74" s="363"/>
      <c r="C74" s="363"/>
      <c r="D74" s="364"/>
      <c r="E74" s="364"/>
      <c r="F74" s="363"/>
      <c r="G74" s="363"/>
      <c r="H74" s="363"/>
      <c r="I74" s="363"/>
      <c r="J74" s="363"/>
      <c r="K74" s="363"/>
    </row>
    <row r="75" spans="1:11" s="22" customFormat="1" ht="12" x14ac:dyDescent="0.2">
      <c r="A75" s="3"/>
      <c r="B75" s="3"/>
      <c r="C75" s="3"/>
      <c r="D75" s="3"/>
      <c r="E75" s="122"/>
      <c r="F75" s="122"/>
      <c r="G75" s="122"/>
      <c r="H75" s="122"/>
      <c r="I75" s="122"/>
      <c r="J75" s="122"/>
    </row>
    <row r="76" spans="1:11" s="22" customFormat="1" ht="12" customHeight="1" x14ac:dyDescent="0.2">
      <c r="A76" s="74" t="s">
        <v>155</v>
      </c>
      <c r="B76" s="49" t="s">
        <v>49</v>
      </c>
      <c r="C76" s="26" t="s">
        <v>50</v>
      </c>
      <c r="D76" s="70"/>
      <c r="E76" s="20"/>
      <c r="F76" s="20"/>
      <c r="G76" s="20"/>
      <c r="H76" s="20"/>
      <c r="I76" s="20"/>
      <c r="J76" s="20"/>
    </row>
    <row r="77" spans="1:11" s="22" customFormat="1" ht="12" customHeight="1" x14ac:dyDescent="0.2">
      <c r="A77" s="74" t="s">
        <v>18</v>
      </c>
      <c r="B77" s="100"/>
      <c r="C77" s="100"/>
      <c r="D77" s="100"/>
      <c r="E77" s="100"/>
      <c r="F77" s="100"/>
      <c r="G77" s="100"/>
      <c r="H77" s="100"/>
      <c r="I77" s="100"/>
      <c r="J77" s="100"/>
    </row>
    <row r="78" spans="1:11" s="22" customFormat="1" ht="27" customHeight="1" x14ac:dyDescent="0.2">
      <c r="A78" s="155"/>
      <c r="B78" s="156"/>
      <c r="C78" s="157">
        <v>2020</v>
      </c>
      <c r="D78" s="157">
        <v>2021</v>
      </c>
      <c r="E78" s="157">
        <v>2022</v>
      </c>
      <c r="F78" s="157">
        <v>2023</v>
      </c>
      <c r="G78" s="157">
        <v>2024</v>
      </c>
      <c r="H78" s="157">
        <v>2025</v>
      </c>
      <c r="I78" s="157">
        <v>2026</v>
      </c>
      <c r="J78" s="142" t="s">
        <v>345</v>
      </c>
    </row>
    <row r="79" spans="1:11" s="22" customFormat="1" ht="12" customHeight="1" x14ac:dyDescent="0.2">
      <c r="A79" s="167" t="s">
        <v>129</v>
      </c>
      <c r="B79" s="168"/>
      <c r="C79" s="160">
        <v>63474.48071739958</v>
      </c>
      <c r="D79" s="160">
        <v>94431.718931378971</v>
      </c>
      <c r="E79" s="160">
        <v>121155.6356055411</v>
      </c>
      <c r="F79" s="160">
        <v>115711.20818278547</v>
      </c>
      <c r="G79" s="160">
        <v>108196.19212302439</v>
      </c>
      <c r="H79" s="160">
        <v>107729.95093513285</v>
      </c>
      <c r="I79" s="160">
        <v>109421.46637943234</v>
      </c>
      <c r="J79" s="105">
        <v>2.9904432047935012E-2</v>
      </c>
    </row>
    <row r="80" spans="1:11" s="22" customFormat="1" ht="12" customHeight="1" x14ac:dyDescent="0.2">
      <c r="A80" s="169" t="s">
        <v>130</v>
      </c>
      <c r="B80" s="170"/>
      <c r="C80" s="163">
        <v>40460.745027748395</v>
      </c>
      <c r="D80" s="163">
        <v>52321.660032731757</v>
      </c>
      <c r="E80" s="163">
        <v>54746.169467795182</v>
      </c>
      <c r="F80" s="163">
        <v>41835.036611968317</v>
      </c>
      <c r="G80" s="163">
        <v>43472.27895641714</v>
      </c>
      <c r="H80" s="163">
        <v>50813.975315153504</v>
      </c>
      <c r="I80" s="163">
        <v>59508.652200140568</v>
      </c>
      <c r="J80" s="79">
        <v>2.607644975214558E-2</v>
      </c>
    </row>
    <row r="81" spans="1:14" s="22" customFormat="1" ht="12" customHeight="1" x14ac:dyDescent="0.2">
      <c r="A81" s="169" t="s">
        <v>131</v>
      </c>
      <c r="B81" s="170"/>
      <c r="C81" s="163">
        <v>15903.491</v>
      </c>
      <c r="D81" s="163">
        <v>23354.16</v>
      </c>
      <c r="E81" s="163">
        <v>25678.84</v>
      </c>
      <c r="F81" s="163">
        <v>17914.158519999997</v>
      </c>
      <c r="G81" s="163">
        <v>22001.712043240001</v>
      </c>
      <c r="H81" s="163">
        <v>23475.49442315532</v>
      </c>
      <c r="I81" s="163">
        <v>25428.800432537912</v>
      </c>
      <c r="J81" s="79">
        <v>1.7167146483389104E-2</v>
      </c>
    </row>
    <row r="82" spans="1:14" s="22" customFormat="1" ht="12" customHeight="1" x14ac:dyDescent="0.2">
      <c r="A82" s="169" t="s">
        <v>132</v>
      </c>
      <c r="B82" s="170"/>
      <c r="C82" s="163">
        <v>21484.788994996994</v>
      </c>
      <c r="D82" s="163">
        <v>28451.610048771261</v>
      </c>
      <c r="E82" s="163">
        <v>28595.435182184308</v>
      </c>
      <c r="F82" s="163">
        <v>23437.214526718781</v>
      </c>
      <c r="G82" s="163">
        <v>20918.343872381436</v>
      </c>
      <c r="H82" s="163">
        <v>26734.753862247439</v>
      </c>
      <c r="I82" s="163">
        <v>33389.813199256045</v>
      </c>
      <c r="J82" s="79">
        <v>3.2527026860616287E-2</v>
      </c>
    </row>
    <row r="83" spans="1:14" s="22" customFormat="1" ht="12" customHeight="1" x14ac:dyDescent="0.2">
      <c r="A83" s="169" t="s">
        <v>133</v>
      </c>
      <c r="B83" s="170"/>
      <c r="C83" s="163">
        <v>274.46419163645942</v>
      </c>
      <c r="D83" s="163">
        <v>312.59893677239205</v>
      </c>
      <c r="E83" s="163">
        <v>316.89339192623822</v>
      </c>
      <c r="F83" s="163">
        <v>325.56269837545102</v>
      </c>
      <c r="G83" s="163">
        <v>338.78712971103204</v>
      </c>
      <c r="H83" s="163">
        <v>347.60407948943055</v>
      </c>
      <c r="I83" s="163">
        <v>357.07895726858442</v>
      </c>
      <c r="J83" s="79">
        <v>2.6964313331292195E-2</v>
      </c>
    </row>
    <row r="84" spans="1:14" s="22" customFormat="1" ht="12" customHeight="1" x14ac:dyDescent="0.2">
      <c r="A84" s="169" t="s">
        <v>134</v>
      </c>
      <c r="B84" s="170"/>
      <c r="C84" s="163">
        <v>2798.0008411149461</v>
      </c>
      <c r="D84" s="163">
        <v>203.29104718810797</v>
      </c>
      <c r="E84" s="163">
        <v>155.00089368463031</v>
      </c>
      <c r="F84" s="163">
        <v>158.10086687409139</v>
      </c>
      <c r="G84" s="163">
        <v>213.43591108467007</v>
      </c>
      <c r="H84" s="163">
        <v>256.1229502613109</v>
      </c>
      <c r="I84" s="163">
        <v>332.95961107803481</v>
      </c>
      <c r="J84" s="79">
        <v>0.10370919459888635</v>
      </c>
    </row>
    <row r="85" spans="1:14" s="22" customFormat="1" ht="12" customHeight="1" x14ac:dyDescent="0.2">
      <c r="A85" s="169" t="s">
        <v>135</v>
      </c>
      <c r="B85" s="170"/>
      <c r="C85" s="163">
        <v>6300.6240769152046</v>
      </c>
      <c r="D85" s="163">
        <v>5915.8372225604526</v>
      </c>
      <c r="E85" s="163">
        <v>6809.4111133349106</v>
      </c>
      <c r="F85" s="163">
        <v>7000.8758551440569</v>
      </c>
      <c r="G85" s="163">
        <v>7438.6769117703043</v>
      </c>
      <c r="H85" s="163">
        <v>8003.0952100019076</v>
      </c>
      <c r="I85" s="163">
        <v>8743.7210710593426</v>
      </c>
      <c r="J85" s="79">
        <v>8.1274636538597025E-2</v>
      </c>
    </row>
    <row r="86" spans="1:14" s="22" customFormat="1" ht="12" customHeight="1" x14ac:dyDescent="0.2">
      <c r="A86" s="164" t="s">
        <v>128</v>
      </c>
      <c r="B86" s="165"/>
      <c r="C86" s="166">
        <v>110235.84982206317</v>
      </c>
      <c r="D86" s="166">
        <v>152669.2161866712</v>
      </c>
      <c r="E86" s="166">
        <v>182711.2161866712</v>
      </c>
      <c r="F86" s="166">
        <v>164547.12064989784</v>
      </c>
      <c r="G86" s="166">
        <v>159107.14799121185</v>
      </c>
      <c r="H86" s="166">
        <v>166547.02146028826</v>
      </c>
      <c r="I86" s="166">
        <v>177673.83965063226</v>
      </c>
      <c r="J86" s="109">
        <v>3.0799982218940144E-2</v>
      </c>
    </row>
    <row r="87" spans="1:14" s="22" customFormat="1" ht="12" customHeight="1" x14ac:dyDescent="0.2">
      <c r="A87" s="381" t="s">
        <v>341</v>
      </c>
      <c r="B87" s="381"/>
      <c r="C87" s="381"/>
      <c r="D87" s="381"/>
      <c r="E87" s="381"/>
      <c r="F87" s="381"/>
      <c r="G87" s="381"/>
      <c r="H87" s="381"/>
      <c r="I87" s="381"/>
      <c r="J87" s="381"/>
      <c r="K87" s="381"/>
      <c r="L87" s="381"/>
      <c r="M87" s="381"/>
    </row>
    <row r="88" spans="1:14" s="22" customFormat="1" ht="12" customHeight="1" x14ac:dyDescent="0.2">
      <c r="A88" s="44" t="s">
        <v>136</v>
      </c>
      <c r="B88" s="44"/>
      <c r="C88" s="44"/>
      <c r="D88" s="44"/>
      <c r="E88" s="44"/>
      <c r="F88" s="44"/>
      <c r="G88" s="44"/>
      <c r="H88" s="44"/>
      <c r="I88" s="44"/>
    </row>
    <row r="89" spans="1:14" s="365" customFormat="1" ht="12" customHeight="1" x14ac:dyDescent="0.2">
      <c r="A89" s="361" t="str">
        <f>A74</f>
        <v>Source: Gartner (July 2022)</v>
      </c>
      <c r="B89" s="363"/>
      <c r="C89" s="363"/>
      <c r="D89" s="364"/>
      <c r="E89" s="364"/>
      <c r="F89" s="363"/>
      <c r="G89" s="363"/>
      <c r="H89" s="363"/>
      <c r="I89" s="363"/>
      <c r="J89" s="363"/>
    </row>
    <row r="90" spans="1:14" s="22" customFormat="1" ht="12" customHeight="1" x14ac:dyDescent="0.2"/>
    <row r="91" spans="1:14" s="22" customFormat="1" ht="12" customHeight="1" x14ac:dyDescent="0.2">
      <c r="A91" s="21" t="s">
        <v>156</v>
      </c>
      <c r="B91" s="49" t="s">
        <v>49</v>
      </c>
      <c r="C91" s="26" t="s">
        <v>50</v>
      </c>
    </row>
    <row r="92" spans="1:14" s="22" customFormat="1" ht="12" customHeight="1" x14ac:dyDescent="0.2">
      <c r="A92" s="21" t="s">
        <v>339</v>
      </c>
    </row>
    <row r="93" spans="1:14" s="22" customFormat="1" ht="30.75" customHeight="1" x14ac:dyDescent="0.2">
      <c r="A93" s="53"/>
      <c r="B93" s="171"/>
      <c r="C93" s="379" t="s">
        <v>113</v>
      </c>
      <c r="D93" s="380"/>
      <c r="E93" s="382" t="s">
        <v>116</v>
      </c>
      <c r="F93" s="383" t="s">
        <v>116</v>
      </c>
      <c r="G93" s="382" t="s">
        <v>115</v>
      </c>
      <c r="H93" s="383" t="s">
        <v>115</v>
      </c>
      <c r="I93" s="382" t="s">
        <v>117</v>
      </c>
      <c r="J93" s="383" t="s">
        <v>137</v>
      </c>
      <c r="K93" s="382" t="s">
        <v>138</v>
      </c>
      <c r="L93" s="383" t="s">
        <v>139</v>
      </c>
      <c r="M93" s="382" t="s">
        <v>140</v>
      </c>
      <c r="N93" s="383" t="s">
        <v>140</v>
      </c>
    </row>
    <row r="94" spans="1:14" s="22" customFormat="1" ht="12" customHeight="1" x14ac:dyDescent="0.2">
      <c r="A94" s="53"/>
      <c r="B94" s="171"/>
      <c r="C94" s="55">
        <v>2021</v>
      </c>
      <c r="D94" s="55">
        <v>2022</v>
      </c>
      <c r="E94" s="55">
        <v>2021</v>
      </c>
      <c r="F94" s="55">
        <v>2022</v>
      </c>
      <c r="G94" s="55">
        <v>2021</v>
      </c>
      <c r="H94" s="55">
        <v>2022</v>
      </c>
      <c r="I94" s="55">
        <v>2021</v>
      </c>
      <c r="J94" s="55">
        <v>2022</v>
      </c>
      <c r="K94" s="55">
        <v>2021</v>
      </c>
      <c r="L94" s="55">
        <v>2022</v>
      </c>
      <c r="M94" s="55">
        <v>2021</v>
      </c>
      <c r="N94" s="55">
        <v>2022</v>
      </c>
    </row>
    <row r="95" spans="1:14" s="22" customFormat="1" ht="12" customHeight="1" x14ac:dyDescent="0.2">
      <c r="A95" s="172" t="s">
        <v>141</v>
      </c>
      <c r="B95" s="173"/>
      <c r="C95" s="174">
        <v>19846.899119172551</v>
      </c>
      <c r="D95" s="174">
        <v>21908.089119172553</v>
      </c>
      <c r="E95" s="174">
        <v>4467.0993241209699</v>
      </c>
      <c r="F95" s="174">
        <v>11191.24932412097</v>
      </c>
      <c r="G95" s="174">
        <v>4940.8635324464685</v>
      </c>
      <c r="H95" s="174">
        <v>6852.1135324464694</v>
      </c>
      <c r="I95" s="174">
        <v>9782.641551673576</v>
      </c>
      <c r="J95" s="174">
        <v>10630.051551673576</v>
      </c>
      <c r="K95" s="175">
        <f>C95+E95+G95+I95</f>
        <v>39037.503527413559</v>
      </c>
      <c r="L95" s="175">
        <f>D95+F95+H95+J95</f>
        <v>50581.503527413573</v>
      </c>
      <c r="M95" s="232">
        <f>K95/K$99</f>
        <v>0.25569990141091548</v>
      </c>
      <c r="N95" s="232">
        <f>L95/L$99</f>
        <v>0.27683852465705111</v>
      </c>
    </row>
    <row r="96" spans="1:14" s="22" customFormat="1" ht="12" customHeight="1" x14ac:dyDescent="0.2">
      <c r="A96" s="172" t="s">
        <v>142</v>
      </c>
      <c r="B96" s="173"/>
      <c r="C96" s="174">
        <v>0</v>
      </c>
      <c r="D96" s="174">
        <v>0</v>
      </c>
      <c r="E96" s="174">
        <v>0</v>
      </c>
      <c r="F96" s="174">
        <v>0</v>
      </c>
      <c r="G96" s="174">
        <v>5134.8933002103759</v>
      </c>
      <c r="H96" s="174">
        <v>6063.1433002103759</v>
      </c>
      <c r="I96" s="174">
        <v>229.28269088547069</v>
      </c>
      <c r="J96" s="174">
        <v>276.03269088547069</v>
      </c>
      <c r="K96" s="175">
        <f t="shared" ref="K96:L98" si="4">C96+E96+G96+I96</f>
        <v>5364.1759910958463</v>
      </c>
      <c r="L96" s="175">
        <f t="shared" si="4"/>
        <v>6339.1759910958463</v>
      </c>
      <c r="M96" s="232">
        <f t="shared" ref="M96:N98" si="5">K96/K$99</f>
        <v>3.5135937192059596E-2</v>
      </c>
      <c r="N96" s="232">
        <f t="shared" si="5"/>
        <v>3.4695056622135768E-2</v>
      </c>
    </row>
    <row r="97" spans="1:14" s="22" customFormat="1" ht="12" customHeight="1" x14ac:dyDescent="0.2">
      <c r="A97" s="172" t="s">
        <v>143</v>
      </c>
      <c r="B97" s="173"/>
      <c r="C97" s="174">
        <v>386.35</v>
      </c>
      <c r="D97" s="174">
        <v>490</v>
      </c>
      <c r="E97" s="174">
        <v>3156.4047231617778</v>
      </c>
      <c r="F97" s="174">
        <v>5072.3947231617776</v>
      </c>
      <c r="G97" s="174">
        <v>0</v>
      </c>
      <c r="H97" s="174">
        <v>0</v>
      </c>
      <c r="I97" s="174">
        <v>1978.64</v>
      </c>
      <c r="J97" s="174">
        <v>2542</v>
      </c>
      <c r="K97" s="175">
        <f t="shared" si="4"/>
        <v>5521.3947231617776</v>
      </c>
      <c r="L97" s="175">
        <f t="shared" si="4"/>
        <v>8104.3947231617776</v>
      </c>
      <c r="M97" s="232">
        <f t="shared" si="5"/>
        <v>3.6165737016758355E-2</v>
      </c>
      <c r="N97" s="232">
        <f t="shared" si="5"/>
        <v>4.4356306593032212E-2</v>
      </c>
    </row>
    <row r="98" spans="1:14" s="22" customFormat="1" ht="12" customHeight="1" x14ac:dyDescent="0.2">
      <c r="A98" s="172" t="s">
        <v>144</v>
      </c>
      <c r="B98" s="173"/>
      <c r="C98" s="174">
        <v>1366.5519999999999</v>
      </c>
      <c r="D98" s="174">
        <v>1965.2</v>
      </c>
      <c r="E98" s="174">
        <v>0</v>
      </c>
      <c r="F98" s="174">
        <v>0</v>
      </c>
      <c r="G98" s="174">
        <v>20.288</v>
      </c>
      <c r="H98" s="174">
        <v>1700.8</v>
      </c>
      <c r="I98" s="174">
        <v>101359.301945</v>
      </c>
      <c r="J98" s="174">
        <v>114020.141945</v>
      </c>
      <c r="K98" s="175">
        <f t="shared" si="4"/>
        <v>102746.141945</v>
      </c>
      <c r="L98" s="175">
        <f t="shared" si="4"/>
        <v>117686.141945</v>
      </c>
      <c r="M98" s="232">
        <f t="shared" si="5"/>
        <v>0.67299842438026669</v>
      </c>
      <c r="N98" s="232">
        <f t="shared" si="5"/>
        <v>0.64411011212778091</v>
      </c>
    </row>
    <row r="99" spans="1:14" s="22" customFormat="1" ht="12" customHeight="1" x14ac:dyDescent="0.2">
      <c r="A99" s="150" t="s">
        <v>128</v>
      </c>
      <c r="B99" s="176"/>
      <c r="C99" s="177">
        <f t="shared" ref="C99:L99" si="6">SUM(C95:C98)</f>
        <v>21599.801119172549</v>
      </c>
      <c r="D99" s="177">
        <f t="shared" si="6"/>
        <v>24363.289119172554</v>
      </c>
      <c r="E99" s="177">
        <f t="shared" si="6"/>
        <v>7623.5040472827477</v>
      </c>
      <c r="F99" s="177">
        <f t="shared" si="6"/>
        <v>16263.644047282749</v>
      </c>
      <c r="G99" s="177">
        <f t="shared" si="6"/>
        <v>10096.044832656844</v>
      </c>
      <c r="H99" s="177">
        <f t="shared" si="6"/>
        <v>14616.056832656845</v>
      </c>
      <c r="I99" s="177">
        <f t="shared" si="6"/>
        <v>113349.86618755905</v>
      </c>
      <c r="J99" s="177">
        <f t="shared" si="6"/>
        <v>127468.22618755905</v>
      </c>
      <c r="K99" s="177">
        <f t="shared" si="6"/>
        <v>152669.21618667117</v>
      </c>
      <c r="L99" s="177">
        <f t="shared" si="6"/>
        <v>182711.2161866712</v>
      </c>
      <c r="M99" s="233">
        <f t="shared" ref="M99" si="7">SUM(M95:M98)</f>
        <v>1</v>
      </c>
      <c r="N99" s="233">
        <f t="shared" ref="N99" si="8">SUM(N95:N98)</f>
        <v>1</v>
      </c>
    </row>
    <row r="100" spans="1:14" s="22" customFormat="1" ht="12" customHeight="1" x14ac:dyDescent="0.2">
      <c r="A100" s="153" t="s">
        <v>145</v>
      </c>
      <c r="B100" s="178"/>
      <c r="C100" s="179">
        <f>C99/$K99</f>
        <v>0.14148105072316686</v>
      </c>
      <c r="D100" s="179">
        <f>D99/$L99</f>
        <v>0.13334315006847325</v>
      </c>
      <c r="E100" s="179">
        <f>E99/$K99</f>
        <v>4.993478212373452E-2</v>
      </c>
      <c r="F100" s="179">
        <f>F99/$L99</f>
        <v>8.9012838876112652E-2</v>
      </c>
      <c r="G100" s="179">
        <f>G99/$K99</f>
        <v>6.6130193662042799E-2</v>
      </c>
      <c r="H100" s="179">
        <f>H99/$L99</f>
        <v>7.9995400050996368E-2</v>
      </c>
      <c r="I100" s="179">
        <f>I99/$K99</f>
        <v>0.74245397349105602</v>
      </c>
      <c r="J100" s="179">
        <f>J99/$L99</f>
        <v>0.69764861100441777</v>
      </c>
      <c r="K100" s="179">
        <f>K99/$K99</f>
        <v>1</v>
      </c>
      <c r="L100" s="179">
        <v>1</v>
      </c>
      <c r="M100" s="180"/>
      <c r="N100" s="181"/>
    </row>
    <row r="101" spans="1:14" s="22" customFormat="1" ht="12" customHeight="1" x14ac:dyDescent="0.2">
      <c r="A101" s="44" t="s">
        <v>111</v>
      </c>
      <c r="B101" s="182"/>
      <c r="C101" s="182"/>
      <c r="D101" s="182"/>
      <c r="E101" s="182"/>
      <c r="F101" s="183"/>
      <c r="G101" s="184"/>
    </row>
    <row r="102" spans="1:14" s="365" customFormat="1" ht="12" customHeight="1" x14ac:dyDescent="0.2">
      <c r="A102" s="361" t="str">
        <f>A89</f>
        <v>Source: Gartner (July 2022)</v>
      </c>
      <c r="B102" s="363"/>
      <c r="C102" s="363"/>
      <c r="D102" s="364"/>
      <c r="E102" s="364"/>
      <c r="F102" s="363"/>
      <c r="G102" s="363"/>
      <c r="H102" s="363"/>
      <c r="I102" s="363"/>
      <c r="J102" s="363"/>
    </row>
    <row r="103" spans="1:14" ht="12" customHeight="1" x14ac:dyDescent="0.2"/>
    <row r="104" spans="1:14" ht="12" customHeight="1" x14ac:dyDescent="0.2"/>
  </sheetData>
  <mergeCells count="12">
    <mergeCell ref="C93:D93"/>
    <mergeCell ref="A87:M87"/>
    <mergeCell ref="M93:N93"/>
    <mergeCell ref="E93:F93"/>
    <mergeCell ref="G93:H93"/>
    <mergeCell ref="I93:J93"/>
    <mergeCell ref="K93:L93"/>
    <mergeCell ref="B5:O5"/>
    <mergeCell ref="B6:J6"/>
    <mergeCell ref="B7:H7"/>
    <mergeCell ref="B8:H8"/>
    <mergeCell ref="B9:L9"/>
  </mergeCells>
  <hyperlinks>
    <hyperlink ref="B12" location="'Capital Spending'!A1" display="(Top)"/>
    <hyperlink ref="B5" location="Table_3_1" display="Worldwide Semiconductor Capital Spending Estimates — Top 20 Spenders, Comparison of 2018, 2019 and 2020 (Millions of U.S. Dollars)"/>
    <hyperlink ref="B6" location="Table_3_2" display="Forecast Worldwide Capital Spending by Region, 2019-2024 (Millions of U.S. Dollars)"/>
    <hyperlink ref="B7" location="Table_3_3" display="Capital Spending by Manufacturing Type (Millions of U.S. Dollars)"/>
    <hyperlink ref="B8" location="Table_3_4" display="Capital Spending by Device Application (Millions of U.S. Dollars)"/>
    <hyperlink ref="B9" location="Table_3_5" display="Regional Investment Patterns of Semiconductor Manufacturers in 2019-2020 (Millions of U.S. Dollars)"/>
    <hyperlink ref="C12" location="'Contents'!$A$1" display="'Contents'!$A$1"/>
    <hyperlink ref="B42" location="'Capital Spending'!A1" display="(Top)"/>
    <hyperlink ref="C42" location="'Contents'!$A$1" display="'Contents'!$A$1"/>
    <hyperlink ref="B66" location="'Capital Spending'!A1" display="(Top)"/>
    <hyperlink ref="C66" location="'Contents'!$A$1" display="'Contents'!$A$1"/>
    <hyperlink ref="B76" location="'Capital Spending'!A1" display="(Top)"/>
    <hyperlink ref="C76" location="'Contents'!$A$1" display="'Contents'!$A$1"/>
    <hyperlink ref="B91" location="'Capital Spending'!A1" display="(Top)"/>
    <hyperlink ref="C91" location="'Contents'!$A$1" display="'Contents'!$A$1"/>
  </hyperlinks>
  <pageMargins left="0.70866141732283505" right="0.70866141732283505" top="0.74803149606299202" bottom="0.74803149606299202" header="0.31496062992126" footer="0.31496062992126"/>
  <pageSetup orientation="portrait" r:id="rId1"/>
  <headerFooter>
    <oddFooter>&amp;C© 2022 Gartner, Inc. and/or its Affiliates. All Rights Reserved.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S1420"/>
  <sheetViews>
    <sheetView showGridLines="0" zoomScaleNormal="100" workbookViewId="0"/>
  </sheetViews>
  <sheetFormatPr defaultColWidth="7.109375" defaultRowHeight="15" x14ac:dyDescent="0.2"/>
  <cols>
    <col min="1" max="1" width="15.88671875" style="9" customWidth="1"/>
    <col min="2" max="13" width="9.5546875" style="4" customWidth="1"/>
    <col min="14" max="41" width="7.109375" style="4"/>
    <col min="42" max="16384" width="7.109375" style="6"/>
  </cols>
  <sheetData>
    <row r="1" spans="1:41" ht="23.25" x14ac:dyDescent="0.35">
      <c r="A1" s="316" t="s">
        <v>182</v>
      </c>
      <c r="B1" s="301"/>
      <c r="I1" s="13"/>
    </row>
    <row r="2" spans="1:41" ht="23.25" x14ac:dyDescent="0.35">
      <c r="A2" s="316" t="s">
        <v>3</v>
      </c>
      <c r="B2" s="301"/>
    </row>
    <row r="4" spans="1:41" s="20" customFormat="1" ht="12" x14ac:dyDescent="0.2">
      <c r="A4" s="70"/>
      <c r="B4" s="30" t="s">
        <v>7</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row>
    <row r="5" spans="1:41" s="20" customFormat="1" ht="12" x14ac:dyDescent="0.2">
      <c r="A5" s="29" t="s">
        <v>27</v>
      </c>
      <c r="B5" s="278" t="s">
        <v>21</v>
      </c>
      <c r="C5" s="278"/>
      <c r="D5" s="278"/>
      <c r="E5" s="278"/>
      <c r="F5" s="278"/>
      <c r="G5" s="278"/>
      <c r="H5" s="278"/>
      <c r="I5" s="278"/>
      <c r="J5" s="278"/>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row>
    <row r="6" spans="1:41" s="20" customFormat="1" ht="12" x14ac:dyDescent="0.2">
      <c r="A6" s="29" t="s">
        <v>28</v>
      </c>
      <c r="B6" s="71" t="s">
        <v>331</v>
      </c>
      <c r="C6" s="278"/>
      <c r="D6" s="278"/>
      <c r="E6" s="278"/>
      <c r="F6" s="278"/>
      <c r="G6" s="278"/>
      <c r="H6" s="278"/>
      <c r="I6" s="278"/>
      <c r="J6" s="278"/>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row>
    <row r="7" spans="1:41" s="20" customFormat="1" ht="12" x14ac:dyDescent="0.2">
      <c r="A7" s="29" t="s">
        <v>70</v>
      </c>
      <c r="B7" s="71" t="s">
        <v>24</v>
      </c>
      <c r="C7" s="278"/>
      <c r="D7" s="278"/>
      <c r="E7" s="278"/>
      <c r="F7" s="278"/>
      <c r="G7" s="278"/>
      <c r="H7" s="278"/>
      <c r="I7" s="278"/>
      <c r="J7" s="278"/>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row>
    <row r="8" spans="1:41" s="20" customFormat="1" ht="12" x14ac:dyDescent="0.2">
      <c r="A8" s="29" t="s">
        <v>71</v>
      </c>
      <c r="B8" s="72" t="s">
        <v>26</v>
      </c>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row>
    <row r="9" spans="1:41" s="20" customFormat="1" ht="12" x14ac:dyDescent="0.2">
      <c r="A9" s="70"/>
      <c r="B9" s="7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row>
    <row r="10" spans="1:41" s="20" customFormat="1" ht="12" x14ac:dyDescent="0.2">
      <c r="A10" s="70"/>
      <c r="B10" s="30" t="s">
        <v>36</v>
      </c>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row>
    <row r="11" spans="1:41" s="20" customFormat="1" ht="12" x14ac:dyDescent="0.2">
      <c r="A11" s="29" t="s">
        <v>27</v>
      </c>
      <c r="B11" s="278" t="s">
        <v>21</v>
      </c>
      <c r="C11" s="278"/>
      <c r="D11" s="278"/>
      <c r="E11" s="278"/>
      <c r="F11" s="278"/>
      <c r="G11" s="278"/>
      <c r="H11" s="278"/>
      <c r="I11" s="278"/>
      <c r="J11" s="278"/>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row>
    <row r="12" spans="1:41" s="20" customFormat="1" ht="12" x14ac:dyDescent="0.2">
      <c r="A12" s="70"/>
      <c r="B12" s="30"/>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row>
    <row r="13" spans="1:41" s="20" customFormat="1" ht="12" x14ac:dyDescent="0.2">
      <c r="A13" s="70"/>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row>
    <row r="14" spans="1:41" s="20" customFormat="1" ht="12" x14ac:dyDescent="0.2">
      <c r="A14" s="70"/>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row>
    <row r="15" spans="1:41" s="20" customFormat="1" ht="12" x14ac:dyDescent="0.2">
      <c r="A15" s="317"/>
      <c r="B15" s="76"/>
      <c r="C15" s="76"/>
      <c r="D15" s="76"/>
      <c r="E15" s="76"/>
      <c r="F15" s="76"/>
      <c r="G15" s="76"/>
      <c r="H15" s="76"/>
      <c r="I15" s="76"/>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row>
    <row r="16" spans="1:41" s="20" customFormat="1" ht="12" customHeight="1" x14ac:dyDescent="0.2">
      <c r="A16" s="74" t="s">
        <v>183</v>
      </c>
      <c r="B16" s="26" t="s">
        <v>49</v>
      </c>
      <c r="C16" s="75" t="s">
        <v>50</v>
      </c>
      <c r="D16" s="76"/>
      <c r="E16" s="76"/>
      <c r="F16" s="76"/>
      <c r="G16" s="76"/>
      <c r="H16" s="76"/>
      <c r="I16" s="76"/>
      <c r="J16" s="76"/>
      <c r="K16" s="76"/>
      <c r="L16" s="76"/>
      <c r="M16" s="76"/>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row>
    <row r="17" spans="1:41" s="20" customFormat="1" ht="12" customHeight="1" x14ac:dyDescent="0.2">
      <c r="A17" s="74" t="s">
        <v>21</v>
      </c>
      <c r="B17" s="76"/>
      <c r="C17" s="76"/>
      <c r="D17" s="76"/>
      <c r="E17" s="76"/>
      <c r="F17" s="76"/>
      <c r="G17" s="76"/>
      <c r="H17" s="76"/>
      <c r="I17" s="76"/>
      <c r="J17" s="76"/>
      <c r="K17" s="76"/>
      <c r="L17" s="76"/>
      <c r="M17" s="76"/>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row>
    <row r="18" spans="1:41" s="78" customFormat="1" ht="12" customHeight="1" x14ac:dyDescent="0.2">
      <c r="A18" s="77"/>
      <c r="B18" s="387" t="s">
        <v>157</v>
      </c>
      <c r="C18" s="387"/>
      <c r="D18" s="387"/>
      <c r="E18" s="388"/>
      <c r="F18" s="386" t="s">
        <v>158</v>
      </c>
      <c r="G18" s="387"/>
      <c r="H18" s="387"/>
      <c r="I18" s="388"/>
      <c r="J18" s="386" t="s">
        <v>159</v>
      </c>
      <c r="K18" s="387"/>
      <c r="L18" s="387"/>
      <c r="M18" s="388"/>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row>
    <row r="19" spans="1:41" s="78" customFormat="1" ht="49.35" customHeight="1" x14ac:dyDescent="0.2">
      <c r="A19" s="273"/>
      <c r="B19" s="274" t="s">
        <v>160</v>
      </c>
      <c r="C19" s="274" t="s">
        <v>161</v>
      </c>
      <c r="D19" s="274" t="s">
        <v>350</v>
      </c>
      <c r="E19" s="274" t="s">
        <v>184</v>
      </c>
      <c r="F19" s="274" t="s">
        <v>160</v>
      </c>
      <c r="G19" s="274" t="s">
        <v>161</v>
      </c>
      <c r="H19" s="274" t="s">
        <v>350</v>
      </c>
      <c r="I19" s="274" t="s">
        <v>184</v>
      </c>
      <c r="J19" s="274" t="s">
        <v>160</v>
      </c>
      <c r="K19" s="274" t="s">
        <v>161</v>
      </c>
      <c r="L19" s="274" t="s">
        <v>350</v>
      </c>
      <c r="M19" s="275" t="s">
        <v>184</v>
      </c>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6"/>
      <c r="AO19" s="76"/>
    </row>
    <row r="20" spans="1:41" s="20" customFormat="1" ht="12" customHeight="1" x14ac:dyDescent="0.2">
      <c r="A20" s="211" t="s">
        <v>351</v>
      </c>
      <c r="B20" s="212">
        <v>-5.4626889797419254E-2</v>
      </c>
      <c r="C20" s="213">
        <v>14357.158704793848</v>
      </c>
      <c r="D20" s="212">
        <v>-0.13</v>
      </c>
      <c r="E20" s="212">
        <v>0.11222576575865939</v>
      </c>
      <c r="F20" s="212"/>
      <c r="G20" s="213"/>
      <c r="H20" s="212"/>
      <c r="I20" s="212"/>
      <c r="J20" s="212"/>
      <c r="K20" s="213"/>
      <c r="L20" s="212"/>
      <c r="M20" s="214"/>
      <c r="N20" s="76"/>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row>
    <row r="21" spans="1:41" s="20" customFormat="1" ht="12" customHeight="1" x14ac:dyDescent="0.2">
      <c r="A21" s="211" t="s">
        <v>352</v>
      </c>
      <c r="B21" s="298"/>
      <c r="C21" s="213">
        <v>15060.659481328747</v>
      </c>
      <c r="D21" s="212">
        <v>4.9000000000000002E-2</v>
      </c>
      <c r="E21" s="212">
        <v>0.21342102966881638</v>
      </c>
      <c r="F21" s="213"/>
      <c r="G21" s="213"/>
      <c r="H21" s="212"/>
      <c r="I21" s="212"/>
      <c r="J21" s="212"/>
      <c r="K21" s="213"/>
      <c r="L21" s="212"/>
      <c r="M21" s="214"/>
      <c r="N21" s="76"/>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row>
    <row r="22" spans="1:41" s="20" customFormat="1" ht="12" customHeight="1" x14ac:dyDescent="0.2">
      <c r="A22" s="211" t="s">
        <v>353</v>
      </c>
      <c r="B22" s="298"/>
      <c r="C22" s="213">
        <v>17681.214231079946</v>
      </c>
      <c r="D22" s="212">
        <v>0.17399999999999999</v>
      </c>
      <c r="E22" s="212">
        <v>0.27192525788499111</v>
      </c>
      <c r="F22" s="213"/>
      <c r="G22" s="213"/>
      <c r="H22" s="212"/>
      <c r="I22" s="212"/>
      <c r="J22" s="212"/>
      <c r="K22" s="213"/>
      <c r="L22" s="212"/>
      <c r="M22" s="214"/>
      <c r="N22" s="76"/>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row>
    <row r="23" spans="1:41" s="20" customFormat="1" ht="12" customHeight="1" x14ac:dyDescent="0.2">
      <c r="A23" s="211" t="s">
        <v>354</v>
      </c>
      <c r="B23" s="213">
        <v>64904.683147291034</v>
      </c>
      <c r="C23" s="213">
        <v>17805.650730088499</v>
      </c>
      <c r="D23" s="212">
        <v>7.0377801763081838E-3</v>
      </c>
      <c r="E23" s="212">
        <v>7.8968092064384932E-2</v>
      </c>
      <c r="F23" s="213"/>
      <c r="G23" s="213"/>
      <c r="H23" s="212"/>
      <c r="I23" s="212"/>
      <c r="J23" s="213"/>
      <c r="K23" s="213"/>
      <c r="L23" s="212"/>
      <c r="M23" s="214"/>
      <c r="N23" s="76"/>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row>
    <row r="24" spans="1:41" s="20" customFormat="1" ht="12" customHeight="1" x14ac:dyDescent="0.2">
      <c r="A24" s="211" t="s">
        <v>355</v>
      </c>
      <c r="B24" s="212">
        <v>0.16475587491437271</v>
      </c>
      <c r="C24" s="213">
        <v>21366.780876106197</v>
      </c>
      <c r="D24" s="212">
        <v>0.2</v>
      </c>
      <c r="E24" s="212">
        <v>0.48823185112328948</v>
      </c>
      <c r="F24" s="212"/>
      <c r="G24" s="213"/>
      <c r="H24" s="212"/>
      <c r="I24" s="212"/>
      <c r="J24" s="212"/>
      <c r="K24" s="213"/>
      <c r="L24" s="212"/>
      <c r="M24" s="214"/>
      <c r="N24" s="76"/>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row>
    <row r="25" spans="1:41" s="20" customFormat="1" ht="12" customHeight="1" x14ac:dyDescent="0.2">
      <c r="A25" s="211" t="s">
        <v>356</v>
      </c>
      <c r="B25" s="212"/>
      <c r="C25" s="213">
        <v>22050.517864141595</v>
      </c>
      <c r="D25" s="212">
        <v>3.2000000000000001E-2</v>
      </c>
      <c r="E25" s="212">
        <v>0.4641136991031789</v>
      </c>
      <c r="F25" s="213"/>
      <c r="G25" s="213"/>
      <c r="H25" s="212"/>
      <c r="I25" s="212"/>
      <c r="J25" s="212"/>
      <c r="K25" s="213"/>
      <c r="L25" s="212"/>
      <c r="M25" s="214"/>
      <c r="N25" s="76"/>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row>
    <row r="26" spans="1:41" s="20" customFormat="1" ht="12" customHeight="1" x14ac:dyDescent="0.2">
      <c r="A26" s="211" t="s">
        <v>357</v>
      </c>
      <c r="B26" s="212"/>
      <c r="C26" s="213">
        <v>24189.418096963331</v>
      </c>
      <c r="D26" s="212">
        <v>9.7000000000000003E-2</v>
      </c>
      <c r="E26" s="212">
        <v>0.36808579890646298</v>
      </c>
      <c r="F26" s="213"/>
      <c r="G26" s="213"/>
      <c r="H26" s="212"/>
      <c r="I26" s="212"/>
      <c r="J26" s="212"/>
      <c r="K26" s="213"/>
      <c r="L26" s="212"/>
      <c r="M26" s="214"/>
      <c r="N26" s="76"/>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row>
    <row r="27" spans="1:41" s="20" customFormat="1" ht="12" customHeight="1" x14ac:dyDescent="0.2">
      <c r="A27" s="215" t="s">
        <v>358</v>
      </c>
      <c r="B27" s="213">
        <v>92334.818407729894</v>
      </c>
      <c r="C27" s="213">
        <v>24728.101570518775</v>
      </c>
      <c r="D27" s="212">
        <v>2.2269385373229422E-2</v>
      </c>
      <c r="E27" s="212">
        <v>0.38877831231028925</v>
      </c>
      <c r="F27" s="213"/>
      <c r="G27" s="213"/>
      <c r="H27" s="212"/>
      <c r="I27" s="212"/>
      <c r="J27" s="213"/>
      <c r="K27" s="213"/>
      <c r="L27" s="212"/>
      <c r="M27" s="214"/>
      <c r="N27" s="76"/>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row>
    <row r="28" spans="1:41" s="20" customFormat="1" ht="12" customHeight="1" x14ac:dyDescent="0.2">
      <c r="A28" s="215" t="s">
        <v>359</v>
      </c>
      <c r="B28" s="212">
        <v>0.42262181910957719</v>
      </c>
      <c r="C28" s="213">
        <v>23491.696491992836</v>
      </c>
      <c r="D28" s="212">
        <v>-0.05</v>
      </c>
      <c r="E28" s="212">
        <v>9.9449497245645668E-2</v>
      </c>
      <c r="F28" s="212"/>
      <c r="G28" s="213"/>
      <c r="H28" s="212"/>
      <c r="I28" s="212"/>
      <c r="J28" s="212"/>
      <c r="K28" s="213"/>
      <c r="L28" s="212"/>
      <c r="M28" s="214"/>
      <c r="N28" s="76"/>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row>
    <row r="29" spans="1:41" s="20" customFormat="1" ht="12" customHeight="1" x14ac:dyDescent="0.2">
      <c r="A29" s="215" t="s">
        <v>360</v>
      </c>
      <c r="B29" s="213">
        <v>0</v>
      </c>
      <c r="C29" s="213">
        <v>26310.700071031977</v>
      </c>
      <c r="D29" s="212">
        <v>0.12</v>
      </c>
      <c r="E29" s="212">
        <v>0.1932010047627164</v>
      </c>
      <c r="F29" s="213">
        <v>0</v>
      </c>
      <c r="G29" s="213">
        <v>26545.617035951902</v>
      </c>
      <c r="H29" s="212">
        <v>0.13</v>
      </c>
      <c r="I29" s="212">
        <v>0.2038545851623832</v>
      </c>
      <c r="J29" s="213"/>
      <c r="K29" s="213">
        <v>25840.86614119212</v>
      </c>
      <c r="L29" s="212">
        <v>0.1</v>
      </c>
      <c r="M29" s="214">
        <v>0.17189384396338214</v>
      </c>
      <c r="N29" s="76"/>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row>
    <row r="30" spans="1:41" s="20" customFormat="1" ht="12" customHeight="1" x14ac:dyDescent="0.2">
      <c r="A30" s="215" t="s">
        <v>361</v>
      </c>
      <c r="B30" s="213">
        <v>0</v>
      </c>
      <c r="C30" s="213">
        <v>28941.770078135178</v>
      </c>
      <c r="D30" s="212">
        <v>0.1</v>
      </c>
      <c r="E30" s="212">
        <v>0.19646408864082776</v>
      </c>
      <c r="F30" s="213">
        <v>0</v>
      </c>
      <c r="G30" s="213">
        <v>29465.634909906614</v>
      </c>
      <c r="H30" s="212">
        <v>0.11</v>
      </c>
      <c r="I30" s="212">
        <v>0.21812086556995935</v>
      </c>
      <c r="J30" s="213"/>
      <c r="K30" s="213">
        <v>26874.500786839806</v>
      </c>
      <c r="L30" s="212">
        <v>0.04</v>
      </c>
      <c r="M30" s="214">
        <v>0.11100236802362562</v>
      </c>
      <c r="N30" s="76"/>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row>
    <row r="31" spans="1:41" s="20" customFormat="1" ht="12" customHeight="1" x14ac:dyDescent="0.2">
      <c r="A31" s="215" t="s">
        <v>362</v>
      </c>
      <c r="B31" s="213">
        <v>109831.27273224345</v>
      </c>
      <c r="C31" s="213">
        <v>31087.106091083453</v>
      </c>
      <c r="D31" s="212">
        <v>7.4125943477417966E-2</v>
      </c>
      <c r="E31" s="212">
        <v>0.2571570042459701</v>
      </c>
      <c r="F31" s="213">
        <v>110986.45172609133</v>
      </c>
      <c r="G31" s="213">
        <v>31483.503288239983</v>
      </c>
      <c r="H31" s="212">
        <v>6.8482093954640888E-2</v>
      </c>
      <c r="I31" s="212">
        <v>0.27318723592494076</v>
      </c>
      <c r="J31" s="213">
        <v>103876.67070869613</v>
      </c>
      <c r="K31" s="213">
        <v>27669.60728867137</v>
      </c>
      <c r="L31" s="212">
        <v>2.9585907776970455E-2</v>
      </c>
      <c r="M31" s="214">
        <v>0.11895396457201168</v>
      </c>
      <c r="N31" s="76"/>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row>
    <row r="32" spans="1:41" s="20" customFormat="1" ht="12" customHeight="1" x14ac:dyDescent="0.2">
      <c r="A32" s="215" t="s">
        <v>363</v>
      </c>
      <c r="B32" s="212">
        <v>0.18948923738879442</v>
      </c>
      <c r="C32" s="213">
        <v>28600.137603796778</v>
      </c>
      <c r="D32" s="212">
        <v>-0.08</v>
      </c>
      <c r="E32" s="212">
        <v>0.21745730937504493</v>
      </c>
      <c r="F32" s="212">
        <v>0.20200000000000001</v>
      </c>
      <c r="G32" s="213">
        <v>31168.668255357581</v>
      </c>
      <c r="H32" s="212">
        <v>-0.01</v>
      </c>
      <c r="I32" s="212">
        <v>0.32679511954283291</v>
      </c>
      <c r="J32" s="212">
        <v>0.125</v>
      </c>
      <c r="K32" s="213">
        <v>28222.999434444799</v>
      </c>
      <c r="L32" s="212">
        <v>0.02</v>
      </c>
      <c r="M32" s="214">
        <v>0.20140320406679146</v>
      </c>
      <c r="N32" s="76"/>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row>
    <row r="33" spans="1:41" s="20" customFormat="1" ht="12" customHeight="1" x14ac:dyDescent="0.2">
      <c r="A33" s="215" t="s">
        <v>364</v>
      </c>
      <c r="B33" s="213">
        <v>0</v>
      </c>
      <c r="C33" s="213">
        <v>25883.124531436086</v>
      </c>
      <c r="D33" s="212">
        <v>-9.5000000000000001E-2</v>
      </c>
      <c r="E33" s="212">
        <v>-1.6251013406771708E-2</v>
      </c>
      <c r="F33" s="213">
        <v>0</v>
      </c>
      <c r="G33" s="213">
        <v>29298.548160036124</v>
      </c>
      <c r="H33" s="212">
        <v>-0.06</v>
      </c>
      <c r="I33" s="212">
        <v>0.10370567466394953</v>
      </c>
      <c r="J33" s="213"/>
      <c r="K33" s="213">
        <v>28505.229428789247</v>
      </c>
      <c r="L33" s="212">
        <v>0.01</v>
      </c>
      <c r="M33" s="214">
        <v>0.10310657827950864</v>
      </c>
      <c r="N33" s="76"/>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row>
    <row r="34" spans="1:41" s="20" customFormat="1" ht="12" customHeight="1" x14ac:dyDescent="0.2">
      <c r="A34" s="215" t="s">
        <v>365</v>
      </c>
      <c r="B34" s="213">
        <v>0</v>
      </c>
      <c r="C34" s="213">
        <v>23812.4745689212</v>
      </c>
      <c r="D34" s="212">
        <v>-0.08</v>
      </c>
      <c r="E34" s="212">
        <v>-0.17722812030384549</v>
      </c>
      <c r="F34" s="213">
        <v>0</v>
      </c>
      <c r="G34" s="213">
        <v>28126.606233634677</v>
      </c>
      <c r="H34" s="212">
        <v>-0.04</v>
      </c>
      <c r="I34" s="212">
        <v>-4.5443740831178969E-2</v>
      </c>
      <c r="J34" s="213"/>
      <c r="K34" s="213">
        <v>26224.811074486108</v>
      </c>
      <c r="L34" s="212">
        <v>-0.08</v>
      </c>
      <c r="M34" s="214">
        <v>-2.4174949983511662E-2</v>
      </c>
      <c r="N34" s="76"/>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row>
    <row r="35" spans="1:41" s="20" customFormat="1" ht="12" customHeight="1" x14ac:dyDescent="0.2">
      <c r="A35" s="215" t="s">
        <v>366</v>
      </c>
      <c r="B35" s="213">
        <v>99966.595617679443</v>
      </c>
      <c r="C35" s="213">
        <v>21670.858913525371</v>
      </c>
      <c r="D35" s="212">
        <v>-8.9936711499566391E-2</v>
      </c>
      <c r="E35" s="212">
        <v>-0.30289880151497584</v>
      </c>
      <c r="F35" s="213">
        <v>114427.03172960014</v>
      </c>
      <c r="G35" s="213">
        <v>25833.209080571763</v>
      </c>
      <c r="H35" s="212">
        <v>-8.1538353188178037E-2</v>
      </c>
      <c r="I35" s="212">
        <v>-0.1794684078178419</v>
      </c>
      <c r="J35" s="213">
        <v>106473.58747641352</v>
      </c>
      <c r="K35" s="213">
        <v>23520.547538693379</v>
      </c>
      <c r="L35" s="212">
        <v>-0.10311851353711687</v>
      </c>
      <c r="M35" s="214">
        <v>-0.14995007723426268</v>
      </c>
      <c r="N35" s="76"/>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row>
    <row r="36" spans="1:41" s="20" customFormat="1" ht="12" customHeight="1" x14ac:dyDescent="0.2">
      <c r="A36" s="216"/>
      <c r="B36" s="217">
        <v>-8.9816651206555798E-2</v>
      </c>
      <c r="C36" s="218"/>
      <c r="D36" s="217"/>
      <c r="E36" s="217"/>
      <c r="F36" s="217">
        <v>3.1E-2</v>
      </c>
      <c r="G36" s="218"/>
      <c r="H36" s="217"/>
      <c r="I36" s="217"/>
      <c r="J36" s="217">
        <v>2.5000000000000001E-2</v>
      </c>
      <c r="K36" s="218"/>
      <c r="L36" s="217"/>
      <c r="M36" s="219"/>
      <c r="N36" s="76"/>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row>
    <row r="37" spans="1:41" s="20" customFormat="1" ht="12" customHeight="1" x14ac:dyDescent="0.2">
      <c r="A37" s="44" t="s">
        <v>162</v>
      </c>
      <c r="B37" s="82"/>
      <c r="C37" s="82"/>
      <c r="D37" s="67"/>
      <c r="E37" s="67"/>
      <c r="F37" s="82"/>
      <c r="G37" s="82"/>
      <c r="H37" s="67"/>
      <c r="I37" s="67"/>
      <c r="J37" s="82"/>
      <c r="K37" s="82"/>
      <c r="L37" s="67"/>
      <c r="M37" s="67"/>
      <c r="N37" s="76"/>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row>
    <row r="38" spans="1:41" s="366" customFormat="1" ht="12" customHeight="1" x14ac:dyDescent="0.2">
      <c r="A38" s="361" t="str">
        <f>'The Big Picture'!A30</f>
        <v>Source: Gartner (July 2022)</v>
      </c>
      <c r="H38" s="367"/>
    </row>
    <row r="39" spans="1:41" s="3" customFormat="1" ht="12" customHeight="1" x14ac:dyDescent="0.2">
      <c r="A39" s="44"/>
      <c r="H39" s="15"/>
    </row>
    <row r="40" spans="1:41" s="3" customFormat="1" ht="12" customHeight="1" x14ac:dyDescent="0.2">
      <c r="A40" s="113" t="s">
        <v>188</v>
      </c>
      <c r="B40" s="26" t="s">
        <v>49</v>
      </c>
      <c r="C40" s="278" t="s">
        <v>50</v>
      </c>
      <c r="D40" s="44"/>
      <c r="E40" s="23"/>
      <c r="F40" s="114"/>
      <c r="G40" s="114"/>
      <c r="H40" s="114"/>
    </row>
    <row r="41" spans="1:41" s="3" customFormat="1" ht="12" customHeight="1" x14ac:dyDescent="0.2">
      <c r="A41" s="74" t="s">
        <v>21</v>
      </c>
      <c r="B41" s="20"/>
      <c r="C41" s="20"/>
      <c r="D41" s="20"/>
      <c r="E41" s="20"/>
      <c r="F41" s="20"/>
      <c r="G41" s="20"/>
      <c r="H41" s="20"/>
    </row>
    <row r="42" spans="1:41" s="3" customFormat="1" ht="12" x14ac:dyDescent="0.2">
      <c r="A42" s="20"/>
      <c r="B42" s="20"/>
      <c r="C42" s="20"/>
      <c r="D42" s="20"/>
      <c r="E42" s="20"/>
      <c r="F42" s="20"/>
      <c r="G42" s="20"/>
      <c r="H42" s="115"/>
    </row>
    <row r="43" spans="1:41" s="3" customFormat="1" ht="12" x14ac:dyDescent="0.2">
      <c r="A43" s="44"/>
      <c r="H43" s="15"/>
    </row>
    <row r="44" spans="1:41" s="3" customFormat="1" ht="12" x14ac:dyDescent="0.2">
      <c r="A44" s="44"/>
      <c r="H44" s="15"/>
    </row>
    <row r="45" spans="1:41" s="3" customFormat="1" ht="12" x14ac:dyDescent="0.2">
      <c r="A45" s="44"/>
      <c r="H45" s="15"/>
    </row>
    <row r="46" spans="1:41" s="3" customFormat="1" ht="12" x14ac:dyDescent="0.2">
      <c r="A46" s="44"/>
      <c r="H46" s="15"/>
    </row>
    <row r="47" spans="1:41" s="3" customFormat="1" ht="12" x14ac:dyDescent="0.2">
      <c r="A47" s="44"/>
      <c r="H47" s="15"/>
    </row>
    <row r="48" spans="1:41" s="3" customFormat="1" ht="12" x14ac:dyDescent="0.2">
      <c r="A48" s="44"/>
      <c r="H48" s="15"/>
    </row>
    <row r="49" spans="1:8" s="3" customFormat="1" ht="12" x14ac:dyDescent="0.2">
      <c r="A49" s="44"/>
      <c r="H49" s="15"/>
    </row>
    <row r="50" spans="1:8" s="3" customFormat="1" ht="12" x14ac:dyDescent="0.2">
      <c r="A50" s="44"/>
      <c r="H50" s="15"/>
    </row>
    <row r="51" spans="1:8" s="3" customFormat="1" ht="12" x14ac:dyDescent="0.2">
      <c r="A51" s="44"/>
      <c r="H51" s="15"/>
    </row>
    <row r="52" spans="1:8" s="3" customFormat="1" ht="12" x14ac:dyDescent="0.2">
      <c r="A52" s="44"/>
      <c r="H52" s="15"/>
    </row>
    <row r="53" spans="1:8" s="3" customFormat="1" ht="12" x14ac:dyDescent="0.2">
      <c r="A53" s="44"/>
      <c r="H53" s="15"/>
    </row>
    <row r="54" spans="1:8" s="3" customFormat="1" ht="12" x14ac:dyDescent="0.2">
      <c r="A54" s="44"/>
      <c r="H54" s="15"/>
    </row>
    <row r="55" spans="1:8" s="3" customFormat="1" ht="12" x14ac:dyDescent="0.2">
      <c r="A55" s="44"/>
      <c r="H55" s="15"/>
    </row>
    <row r="56" spans="1:8" s="3" customFormat="1" ht="12" x14ac:dyDescent="0.2">
      <c r="A56" s="44"/>
      <c r="H56" s="15"/>
    </row>
    <row r="57" spans="1:8" s="3" customFormat="1" ht="12" x14ac:dyDescent="0.2">
      <c r="A57" s="44"/>
      <c r="H57" s="15"/>
    </row>
    <row r="58" spans="1:8" s="3" customFormat="1" ht="12" x14ac:dyDescent="0.2">
      <c r="A58" s="44"/>
      <c r="H58" s="15"/>
    </row>
    <row r="59" spans="1:8" s="3" customFormat="1" ht="12" x14ac:dyDescent="0.2">
      <c r="A59" s="44"/>
      <c r="H59" s="15"/>
    </row>
    <row r="60" spans="1:8" s="3" customFormat="1" ht="12" x14ac:dyDescent="0.2">
      <c r="A60" s="44"/>
      <c r="H60" s="15"/>
    </row>
    <row r="61" spans="1:8" s="3" customFormat="1" ht="12" x14ac:dyDescent="0.2">
      <c r="A61" s="44"/>
      <c r="H61" s="15"/>
    </row>
    <row r="62" spans="1:8" s="3" customFormat="1" ht="12" x14ac:dyDescent="0.2">
      <c r="A62" s="44"/>
      <c r="H62" s="15"/>
    </row>
    <row r="63" spans="1:8" s="3" customFormat="1" ht="12" x14ac:dyDescent="0.2">
      <c r="A63" s="44"/>
      <c r="H63" s="15"/>
    </row>
    <row r="64" spans="1:8" s="3" customFormat="1" ht="12" x14ac:dyDescent="0.2">
      <c r="A64" s="44"/>
      <c r="H64" s="15"/>
    </row>
    <row r="65" spans="1:41" s="3" customFormat="1" ht="12" x14ac:dyDescent="0.2">
      <c r="A65" s="44"/>
      <c r="H65" s="15"/>
    </row>
    <row r="66" spans="1:41" s="3" customFormat="1" ht="12" x14ac:dyDescent="0.2">
      <c r="A66" s="44"/>
      <c r="H66" s="15"/>
    </row>
    <row r="67" spans="1:41" s="3" customFormat="1" ht="12" x14ac:dyDescent="0.2">
      <c r="A67" s="44"/>
      <c r="H67" s="15"/>
    </row>
    <row r="68" spans="1:41" s="3" customFormat="1" ht="12" x14ac:dyDescent="0.2">
      <c r="A68" s="44"/>
      <c r="H68" s="15"/>
    </row>
    <row r="69" spans="1:41" s="366" customFormat="1" ht="12" customHeight="1" x14ac:dyDescent="0.2">
      <c r="A69" s="361" t="str">
        <f>A38</f>
        <v>Source: Gartner (July 2022)</v>
      </c>
      <c r="H69" s="367"/>
    </row>
    <row r="70" spans="1:41" s="3" customFormat="1" ht="12" customHeight="1" x14ac:dyDescent="0.2">
      <c r="A70" s="44"/>
      <c r="H70" s="15"/>
    </row>
    <row r="71" spans="1:41" s="20" customFormat="1" ht="12" customHeight="1" x14ac:dyDescent="0.2">
      <c r="A71" s="44"/>
      <c r="B71" s="67"/>
      <c r="C71" s="82"/>
      <c r="D71" s="67"/>
      <c r="E71" s="67"/>
      <c r="F71" s="67"/>
      <c r="G71" s="82"/>
      <c r="H71" s="67"/>
      <c r="I71" s="67"/>
      <c r="J71" s="67"/>
      <c r="K71" s="82"/>
      <c r="L71" s="67"/>
      <c r="M71" s="67"/>
      <c r="N71" s="76"/>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row>
    <row r="72" spans="1:41" s="20" customFormat="1" ht="12" customHeight="1" x14ac:dyDescent="0.2">
      <c r="A72" s="74" t="s">
        <v>185</v>
      </c>
      <c r="B72" s="26" t="s">
        <v>49</v>
      </c>
      <c r="C72" s="83" t="s">
        <v>50</v>
      </c>
      <c r="D72" s="99"/>
      <c r="E72" s="318"/>
      <c r="F72" s="99"/>
      <c r="G72" s="99"/>
      <c r="H72" s="99"/>
      <c r="I72" s="99"/>
      <c r="J72" s="67"/>
      <c r="K72" s="82"/>
      <c r="L72" s="67"/>
      <c r="M72" s="67"/>
      <c r="N72" s="76"/>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row>
    <row r="73" spans="1:41" s="20" customFormat="1" ht="12" customHeight="1" x14ac:dyDescent="0.2">
      <c r="A73" s="74" t="s">
        <v>331</v>
      </c>
      <c r="B73" s="84"/>
      <c r="C73" s="85"/>
      <c r="D73" s="85"/>
      <c r="E73" s="85"/>
      <c r="F73" s="85"/>
      <c r="G73" s="85"/>
      <c r="H73" s="85"/>
      <c r="I73" s="85"/>
      <c r="J73" s="67"/>
      <c r="K73" s="82"/>
      <c r="L73" s="67"/>
      <c r="M73" s="67"/>
      <c r="N73" s="76"/>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row>
    <row r="74" spans="1:41" s="20" customFormat="1" ht="27" customHeight="1" x14ac:dyDescent="0.2">
      <c r="A74" s="86"/>
      <c r="B74" s="87">
        <v>2020</v>
      </c>
      <c r="C74" s="87">
        <v>2021</v>
      </c>
      <c r="D74" s="87">
        <v>2022</v>
      </c>
      <c r="E74" s="87">
        <v>2023</v>
      </c>
      <c r="F74" s="87">
        <v>2024</v>
      </c>
      <c r="G74" s="87">
        <v>2025</v>
      </c>
      <c r="H74" s="87">
        <v>2026</v>
      </c>
      <c r="I74" s="88" t="s">
        <v>344</v>
      </c>
      <c r="J74" s="67"/>
      <c r="K74" s="82"/>
      <c r="L74" s="67"/>
      <c r="M74" s="67"/>
      <c r="N74" s="76"/>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row>
    <row r="75" spans="1:41" s="20" customFormat="1" ht="12" customHeight="1" x14ac:dyDescent="0.2">
      <c r="A75" s="89" t="s">
        <v>113</v>
      </c>
      <c r="B75" s="319">
        <v>7943.6434507634913</v>
      </c>
      <c r="C75" s="319">
        <v>13063.627126658434</v>
      </c>
      <c r="D75" s="319">
        <v>14645.247882146952</v>
      </c>
      <c r="E75" s="319">
        <v>14660.901452800794</v>
      </c>
      <c r="F75" s="319">
        <v>13506.878137498265</v>
      </c>
      <c r="G75" s="319">
        <v>13552.390539173812</v>
      </c>
      <c r="H75" s="319">
        <v>13718.985110650199</v>
      </c>
      <c r="I75" s="222">
        <v>9.8378434913271029E-3</v>
      </c>
      <c r="J75" s="67"/>
      <c r="K75" s="82"/>
      <c r="L75" s="67"/>
      <c r="M75" s="67"/>
      <c r="N75" s="76"/>
      <c r="O75" s="23"/>
      <c r="P75" s="23"/>
      <c r="Q75" s="23"/>
      <c r="R75" s="23"/>
      <c r="S75" s="23"/>
      <c r="T75" s="23"/>
      <c r="U75" s="23"/>
      <c r="V75" s="23"/>
      <c r="W75" s="23"/>
      <c r="X75" s="23"/>
      <c r="Y75" s="23"/>
      <c r="Z75" s="23"/>
      <c r="AA75" s="23"/>
      <c r="AB75" s="23"/>
      <c r="AC75" s="23"/>
      <c r="AD75" s="23"/>
      <c r="AE75" s="23"/>
      <c r="AF75" s="23"/>
      <c r="AG75" s="23"/>
      <c r="AH75" s="23"/>
      <c r="AI75" s="23"/>
      <c r="AJ75" s="23"/>
      <c r="AK75" s="23"/>
      <c r="AL75" s="23"/>
      <c r="AM75" s="23"/>
      <c r="AN75" s="23"/>
      <c r="AO75" s="23"/>
    </row>
    <row r="76" spans="1:41" s="20" customFormat="1" ht="12" customHeight="1" x14ac:dyDescent="0.2">
      <c r="A76" s="91" t="s">
        <v>53</v>
      </c>
      <c r="B76" s="69">
        <v>-6.215019711511717E-2</v>
      </c>
      <c r="C76" s="69">
        <v>0.64453845488279593</v>
      </c>
      <c r="D76" s="69">
        <v>0.1210705679329263</v>
      </c>
      <c r="E76" s="69">
        <v>1.0688498262240971E-3</v>
      </c>
      <c r="F76" s="69">
        <v>-7.8714349115419954E-2</v>
      </c>
      <c r="G76" s="69">
        <v>3.3695722440253636E-3</v>
      </c>
      <c r="H76" s="69">
        <v>1.2292633612855104E-2</v>
      </c>
      <c r="I76" s="223"/>
      <c r="J76" s="67"/>
      <c r="K76" s="82"/>
      <c r="L76" s="67"/>
      <c r="M76" s="67"/>
      <c r="N76" s="76"/>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row>
    <row r="77" spans="1:41" s="20" customFormat="1" ht="12" customHeight="1" x14ac:dyDescent="0.2">
      <c r="A77" s="89" t="s">
        <v>115</v>
      </c>
      <c r="B77" s="319">
        <v>4936.8139371185125</v>
      </c>
      <c r="C77" s="319">
        <v>6106.1194230527335</v>
      </c>
      <c r="D77" s="319">
        <v>8785.9966003259051</v>
      </c>
      <c r="E77" s="319">
        <v>6992.734333032492</v>
      </c>
      <c r="F77" s="319">
        <v>7122.7356253317639</v>
      </c>
      <c r="G77" s="319">
        <v>8031.1753545645724</v>
      </c>
      <c r="H77" s="319">
        <v>9100.0944883148968</v>
      </c>
      <c r="I77" s="223">
        <v>8.3068990222783023E-2</v>
      </c>
      <c r="J77" s="67"/>
      <c r="K77" s="82"/>
      <c r="L77" s="67"/>
      <c r="M77" s="67"/>
      <c r="N77" s="76"/>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row>
    <row r="78" spans="1:41" s="20" customFormat="1" ht="12" customHeight="1" x14ac:dyDescent="0.2">
      <c r="A78" s="91" t="s">
        <v>53</v>
      </c>
      <c r="B78" s="69">
        <v>0.10808002089830103</v>
      </c>
      <c r="C78" s="69">
        <v>0.23685427500974721</v>
      </c>
      <c r="D78" s="69">
        <v>0.4388838461225798</v>
      </c>
      <c r="E78" s="69">
        <v>-0.20410459380634113</v>
      </c>
      <c r="F78" s="69">
        <v>1.8590909665360488E-2</v>
      </c>
      <c r="G78" s="69">
        <v>0.1275408462448015</v>
      </c>
      <c r="H78" s="69">
        <v>0.13309622646239408</v>
      </c>
      <c r="I78" s="223"/>
      <c r="J78" s="67"/>
      <c r="K78" s="82"/>
      <c r="L78" s="67"/>
      <c r="M78" s="67"/>
      <c r="N78" s="76"/>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row>
    <row r="79" spans="1:41" s="20" customFormat="1" ht="12" customHeight="1" x14ac:dyDescent="0.2">
      <c r="A79" s="89" t="s">
        <v>116</v>
      </c>
      <c r="B79" s="319">
        <v>3029.6569852817147</v>
      </c>
      <c r="C79" s="319">
        <v>4610.7190396245833</v>
      </c>
      <c r="D79" s="319">
        <v>9776.3933832735711</v>
      </c>
      <c r="E79" s="319">
        <v>9534.2201188278032</v>
      </c>
      <c r="F79" s="319">
        <v>10031.977098826388</v>
      </c>
      <c r="G79" s="319">
        <v>9992.0497448788119</v>
      </c>
      <c r="H79" s="319">
        <v>10125.674396904824</v>
      </c>
      <c r="I79" s="223">
        <v>0.17039123268890388</v>
      </c>
      <c r="J79" s="67"/>
      <c r="K79" s="82"/>
      <c r="L79" s="67"/>
      <c r="M79" s="67"/>
      <c r="N79" s="76"/>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3"/>
      <c r="AN79" s="23"/>
      <c r="AO79" s="23"/>
    </row>
    <row r="80" spans="1:41" s="20" customFormat="1" ht="12" customHeight="1" x14ac:dyDescent="0.2">
      <c r="A80" s="91" t="s">
        <v>53</v>
      </c>
      <c r="B80" s="69">
        <v>-6.7650958130144698E-2</v>
      </c>
      <c r="C80" s="69">
        <v>0.52186173617138132</v>
      </c>
      <c r="D80" s="69">
        <v>1.120361986764995</v>
      </c>
      <c r="E80" s="69">
        <v>-2.4771227481506841E-2</v>
      </c>
      <c r="F80" s="69">
        <v>5.2207414323866302E-2</v>
      </c>
      <c r="G80" s="69">
        <v>-3.9800084823007802E-3</v>
      </c>
      <c r="H80" s="69">
        <v>1.3373097156016273E-2</v>
      </c>
      <c r="I80" s="223"/>
      <c r="J80" s="67"/>
      <c r="K80" s="82"/>
      <c r="L80" s="67"/>
      <c r="M80" s="67"/>
      <c r="N80" s="76"/>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row>
    <row r="81" spans="1:41" s="20" customFormat="1" ht="12" customHeight="1" x14ac:dyDescent="0.2">
      <c r="A81" s="89" t="s">
        <v>117</v>
      </c>
      <c r="B81" s="319">
        <v>48994.568774127321</v>
      </c>
      <c r="C81" s="319">
        <v>68554.352818394153</v>
      </c>
      <c r="D81" s="319">
        <v>76623.634866497043</v>
      </c>
      <c r="E81" s="319">
        <v>68778.739713018367</v>
      </c>
      <c r="F81" s="319">
        <v>65227.065075312094</v>
      </c>
      <c r="G81" s="319">
        <v>69175.931346393045</v>
      </c>
      <c r="H81" s="319">
        <v>73961.964175724526</v>
      </c>
      <c r="I81" s="223">
        <v>1.5300687231285304E-2</v>
      </c>
      <c r="J81" s="67"/>
      <c r="K81" s="82"/>
      <c r="L81" s="67"/>
      <c r="M81" s="67"/>
      <c r="N81" s="76"/>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row>
    <row r="82" spans="1:41" s="20" customFormat="1" ht="12" customHeight="1" x14ac:dyDescent="0.2">
      <c r="A82" s="93" t="s">
        <v>53</v>
      </c>
      <c r="B82" s="69">
        <v>0.23883150161250585</v>
      </c>
      <c r="C82" s="69">
        <v>0.39922351668080835</v>
      </c>
      <c r="D82" s="69">
        <v>0.11770634126587191</v>
      </c>
      <c r="E82" s="69">
        <v>-0.1023821849113136</v>
      </c>
      <c r="F82" s="69">
        <v>-5.1639135182263547E-2</v>
      </c>
      <c r="G82" s="69">
        <v>6.0540302810214351E-2</v>
      </c>
      <c r="H82" s="69">
        <v>6.918638804247966E-2</v>
      </c>
      <c r="I82" s="223"/>
      <c r="J82" s="67"/>
      <c r="K82" s="82"/>
      <c r="L82" s="67"/>
      <c r="M82" s="67"/>
      <c r="N82" s="76"/>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row>
    <row r="83" spans="1:41" s="20" customFormat="1" ht="12" customHeight="1" x14ac:dyDescent="0.2">
      <c r="A83" s="93" t="s">
        <v>163</v>
      </c>
      <c r="B83" s="319">
        <v>16419.426889345381</v>
      </c>
      <c r="C83" s="319">
        <v>22669.876377858327</v>
      </c>
      <c r="D83" s="319">
        <v>25676.643277619114</v>
      </c>
      <c r="E83" s="319">
        <v>23715.101410283056</v>
      </c>
      <c r="F83" s="319">
        <v>23426.123285573238</v>
      </c>
      <c r="G83" s="319">
        <v>25429.659300583284</v>
      </c>
      <c r="H83" s="319">
        <v>27922.552275737147</v>
      </c>
      <c r="I83" s="223">
        <v>4.2560321370771925E-2</v>
      </c>
      <c r="J83" s="67"/>
      <c r="K83" s="82"/>
      <c r="L83" s="67"/>
      <c r="M83" s="67"/>
      <c r="N83" s="76"/>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row>
    <row r="84" spans="1:41" s="20" customFormat="1" ht="12" customHeight="1" x14ac:dyDescent="0.2">
      <c r="A84" s="94" t="s">
        <v>53</v>
      </c>
      <c r="B84" s="69">
        <v>0.33487052726309985</v>
      </c>
      <c r="C84" s="69">
        <v>0.38067403513145048</v>
      </c>
      <c r="D84" s="69">
        <v>0.1326326994309284</v>
      </c>
      <c r="E84" s="69">
        <v>-7.6394014830039089E-2</v>
      </c>
      <c r="F84" s="69">
        <v>-1.2185405396770299E-2</v>
      </c>
      <c r="G84" s="69">
        <v>8.5525718045029883E-2</v>
      </c>
      <c r="H84" s="69">
        <v>9.8030923092103067E-2</v>
      </c>
      <c r="I84" s="223"/>
      <c r="J84" s="67"/>
      <c r="K84" s="82"/>
      <c r="L84" s="67"/>
      <c r="M84" s="67"/>
      <c r="N84" s="76"/>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row>
    <row r="85" spans="1:41" s="20" customFormat="1" ht="12" customHeight="1" x14ac:dyDescent="0.2">
      <c r="A85" s="93" t="s">
        <v>164</v>
      </c>
      <c r="B85" s="319">
        <v>15171.442500213931</v>
      </c>
      <c r="C85" s="319">
        <v>19998.831187267115</v>
      </c>
      <c r="D85" s="319">
        <v>19496.724430385908</v>
      </c>
      <c r="E85" s="319">
        <v>15414.23726295318</v>
      </c>
      <c r="F85" s="319">
        <v>15194.291264424859</v>
      </c>
      <c r="G85" s="319">
        <v>16182.467198011011</v>
      </c>
      <c r="H85" s="319">
        <v>17473.818592943127</v>
      </c>
      <c r="I85" s="223">
        <v>-2.6632947672586726E-2</v>
      </c>
      <c r="J85" s="67"/>
      <c r="K85" s="82"/>
      <c r="L85" s="67"/>
      <c r="M85" s="67"/>
      <c r="N85" s="76"/>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row>
    <row r="86" spans="1:41" s="20" customFormat="1" ht="12" customHeight="1" x14ac:dyDescent="0.2">
      <c r="A86" s="94" t="s">
        <v>53</v>
      </c>
      <c r="B86" s="69">
        <v>0.32992941996704689</v>
      </c>
      <c r="C86" s="69">
        <v>0.31818916935453656</v>
      </c>
      <c r="D86" s="69">
        <v>-2.5106805101734589E-2</v>
      </c>
      <c r="E86" s="69">
        <v>-0.20939348976334285</v>
      </c>
      <c r="F86" s="69">
        <v>-1.426901602565459E-2</v>
      </c>
      <c r="G86" s="69">
        <v>6.5036000454974596E-2</v>
      </c>
      <c r="H86" s="69">
        <v>7.9799413719240347E-2</v>
      </c>
      <c r="I86" s="223"/>
      <c r="J86" s="67"/>
      <c r="K86" s="82"/>
      <c r="L86" s="67"/>
      <c r="M86" s="67"/>
      <c r="N86" s="76"/>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row>
    <row r="87" spans="1:41" s="20" customFormat="1" ht="12" customHeight="1" x14ac:dyDescent="0.2">
      <c r="A87" s="94" t="s">
        <v>165</v>
      </c>
      <c r="B87" s="319">
        <v>14440.029715956367</v>
      </c>
      <c r="C87" s="319">
        <v>20955.776079903168</v>
      </c>
      <c r="D87" s="319">
        <v>25640.186029293327</v>
      </c>
      <c r="E87" s="319">
        <v>22922.659639161586</v>
      </c>
      <c r="F87" s="319">
        <v>20277.80050363169</v>
      </c>
      <c r="G87" s="319">
        <v>20507.416974336975</v>
      </c>
      <c r="H87" s="319">
        <v>20640.768178176728</v>
      </c>
      <c r="I87" s="223">
        <v>-3.0246481837022943E-3</v>
      </c>
      <c r="J87" s="67"/>
      <c r="K87" s="82"/>
      <c r="L87" s="67"/>
      <c r="M87" s="67"/>
      <c r="N87" s="76"/>
      <c r="O87" s="23"/>
      <c r="P87" s="23"/>
      <c r="Q87" s="23"/>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row>
    <row r="88" spans="1:41" s="20" customFormat="1" ht="12" customHeight="1" x14ac:dyDescent="0.2">
      <c r="A88" s="94" t="s">
        <v>53</v>
      </c>
      <c r="B88" s="69">
        <v>0.22893380386729212</v>
      </c>
      <c r="C88" s="69">
        <v>0.45122804399403971</v>
      </c>
      <c r="D88" s="69">
        <v>0.22353788910173378</v>
      </c>
      <c r="E88" s="69">
        <v>-0.10598699974434778</v>
      </c>
      <c r="F88" s="69">
        <v>-0.1153818613181936</v>
      </c>
      <c r="G88" s="69">
        <v>1.1323539289389957E-2</v>
      </c>
      <c r="H88" s="69">
        <v>6.5025841141587446E-3</v>
      </c>
      <c r="I88" s="223"/>
      <c r="J88" s="67"/>
      <c r="K88" s="82"/>
      <c r="L88" s="67"/>
      <c r="M88" s="67"/>
      <c r="N88" s="76"/>
      <c r="O88" s="23"/>
      <c r="P88" s="23"/>
      <c r="Q88" s="23"/>
      <c r="R88" s="23"/>
      <c r="S88" s="23"/>
      <c r="T88" s="23"/>
      <c r="U88" s="23"/>
      <c r="V88" s="23"/>
      <c r="W88" s="23"/>
      <c r="X88" s="23"/>
      <c r="Y88" s="23"/>
      <c r="Z88" s="23"/>
      <c r="AA88" s="23"/>
      <c r="AB88" s="23"/>
      <c r="AC88" s="23"/>
      <c r="AD88" s="23"/>
      <c r="AE88" s="23"/>
      <c r="AF88" s="23"/>
      <c r="AG88" s="23"/>
      <c r="AH88" s="23"/>
      <c r="AI88" s="23"/>
      <c r="AJ88" s="23"/>
      <c r="AK88" s="23"/>
      <c r="AL88" s="23"/>
      <c r="AM88" s="23"/>
      <c r="AN88" s="23"/>
      <c r="AO88" s="23"/>
    </row>
    <row r="89" spans="1:41" s="20" customFormat="1" ht="12" customHeight="1" x14ac:dyDescent="0.2">
      <c r="A89" s="94" t="s">
        <v>166</v>
      </c>
      <c r="B89" s="319">
        <v>2963.6696686116329</v>
      </c>
      <c r="C89" s="319">
        <v>4929.8691733655496</v>
      </c>
      <c r="D89" s="319">
        <v>5810.081129198692</v>
      </c>
      <c r="E89" s="319">
        <v>6726.7414006205427</v>
      </c>
      <c r="F89" s="319">
        <v>6328.8500216823077</v>
      </c>
      <c r="G89" s="319">
        <v>7056.3878734617729</v>
      </c>
      <c r="H89" s="319">
        <v>7924.8251288675156</v>
      </c>
      <c r="I89" s="223">
        <v>9.9590195209006138E-2</v>
      </c>
      <c r="J89" s="67"/>
      <c r="K89" s="82"/>
      <c r="L89" s="67"/>
      <c r="M89" s="67"/>
      <c r="N89" s="76"/>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row>
    <row r="90" spans="1:41" s="20" customFormat="1" ht="12" customHeight="1" x14ac:dyDescent="0.2">
      <c r="A90" s="94" t="s">
        <v>53</v>
      </c>
      <c r="B90" s="69">
        <v>-0.27554166330412522</v>
      </c>
      <c r="C90" s="69">
        <v>0.66343409509434526</v>
      </c>
      <c r="D90" s="69">
        <v>0.17854671693695973</v>
      </c>
      <c r="E90" s="69">
        <v>0.15777064915929556</v>
      </c>
      <c r="F90" s="69">
        <v>-5.9150687567910587E-2</v>
      </c>
      <c r="G90" s="69">
        <v>0.11495577384310873</v>
      </c>
      <c r="H90" s="69">
        <v>0.12307107701262156</v>
      </c>
      <c r="I90" s="223"/>
      <c r="J90" s="67"/>
      <c r="K90" s="82"/>
      <c r="L90" s="67"/>
      <c r="M90" s="67"/>
      <c r="N90" s="76"/>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row>
    <row r="91" spans="1:41" s="20" customFormat="1" ht="12" customHeight="1" x14ac:dyDescent="0.2">
      <c r="A91" s="95" t="s">
        <v>128</v>
      </c>
      <c r="B91" s="220">
        <v>64904.683147291042</v>
      </c>
      <c r="C91" s="220">
        <v>92334.818407729908</v>
      </c>
      <c r="D91" s="220">
        <v>109831.27273224347</v>
      </c>
      <c r="E91" s="220">
        <v>99966.595617679457</v>
      </c>
      <c r="F91" s="220">
        <v>95888.655936968513</v>
      </c>
      <c r="G91" s="220">
        <v>100751.54698501024</v>
      </c>
      <c r="H91" s="220">
        <v>106906.71817159445</v>
      </c>
      <c r="I91" s="271">
        <v>2.9740750526837667E-2</v>
      </c>
      <c r="J91" s="67"/>
      <c r="K91" s="82"/>
      <c r="L91" s="67"/>
      <c r="M91" s="67"/>
      <c r="N91" s="76"/>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row>
    <row r="92" spans="1:41" s="20" customFormat="1" ht="12" customHeight="1" x14ac:dyDescent="0.2">
      <c r="A92" s="97" t="s">
        <v>167</v>
      </c>
      <c r="B92" s="221">
        <v>0.16475587491437318</v>
      </c>
      <c r="C92" s="221">
        <v>0.4226218191095773</v>
      </c>
      <c r="D92" s="221">
        <v>0.18948923738879442</v>
      </c>
      <c r="E92" s="221">
        <v>-8.9816651206555756E-2</v>
      </c>
      <c r="F92" s="221">
        <v>-4.0793023464627674E-2</v>
      </c>
      <c r="G92" s="221">
        <v>5.0713934829144963E-2</v>
      </c>
      <c r="H92" s="221">
        <v>6.1092572479308639E-2</v>
      </c>
      <c r="I92" s="224"/>
      <c r="J92" s="67"/>
      <c r="K92" s="82"/>
      <c r="L92" s="67"/>
      <c r="M92" s="67"/>
      <c r="N92" s="76"/>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row>
    <row r="93" spans="1:41" s="20" customFormat="1" ht="12" customHeight="1" x14ac:dyDescent="0.2">
      <c r="A93" s="294" t="s">
        <v>168</v>
      </c>
      <c r="B93" s="98"/>
      <c r="C93" s="44"/>
      <c r="D93" s="44"/>
      <c r="E93" s="99"/>
      <c r="F93" s="99"/>
      <c r="G93" s="99"/>
      <c r="H93" s="99"/>
      <c r="I93" s="99"/>
      <c r="J93" s="67"/>
      <c r="K93" s="82"/>
      <c r="L93" s="67"/>
      <c r="M93" s="67"/>
      <c r="N93" s="76"/>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row>
    <row r="94" spans="1:41" s="366" customFormat="1" ht="12" customHeight="1" x14ac:dyDescent="0.2">
      <c r="A94" s="361" t="str">
        <f>A69</f>
        <v>Source: Gartner (July 2022)</v>
      </c>
      <c r="H94" s="367"/>
    </row>
    <row r="95" spans="1:41" s="3" customFormat="1" ht="12" customHeight="1" x14ac:dyDescent="0.2">
      <c r="A95" s="44"/>
      <c r="H95" s="15"/>
    </row>
    <row r="96" spans="1:41" s="20" customFormat="1" ht="12" customHeight="1" x14ac:dyDescent="0.2">
      <c r="A96" s="74" t="s">
        <v>186</v>
      </c>
      <c r="B96" s="26" t="s">
        <v>49</v>
      </c>
      <c r="C96" s="278" t="s">
        <v>50</v>
      </c>
      <c r="D96" s="70"/>
      <c r="E96" s="70"/>
      <c r="P96" s="23"/>
      <c r="Q96" s="23"/>
      <c r="R96" s="23"/>
      <c r="S96" s="23"/>
      <c r="T96" s="23"/>
      <c r="U96" s="23"/>
      <c r="V96" s="23"/>
      <c r="W96" s="23"/>
      <c r="X96" s="23"/>
      <c r="Y96" s="23"/>
      <c r="Z96" s="23"/>
      <c r="AA96" s="23"/>
      <c r="AB96" s="23"/>
      <c r="AC96" s="23"/>
      <c r="AD96" s="23"/>
      <c r="AE96" s="23"/>
      <c r="AF96" s="23"/>
      <c r="AG96" s="23"/>
      <c r="AH96" s="23"/>
      <c r="AI96" s="23"/>
      <c r="AJ96" s="23"/>
      <c r="AK96" s="23"/>
      <c r="AL96" s="23"/>
      <c r="AM96" s="23"/>
      <c r="AN96" s="23"/>
      <c r="AO96" s="23"/>
    </row>
    <row r="97" spans="1:41" s="20" customFormat="1" ht="12" customHeight="1" x14ac:dyDescent="0.2">
      <c r="A97" s="74" t="s">
        <v>24</v>
      </c>
      <c r="B97" s="100"/>
      <c r="C97" s="100"/>
      <c r="D97" s="100"/>
      <c r="E97" s="100"/>
      <c r="F97" s="100"/>
      <c r="G97" s="100"/>
      <c r="H97" s="100"/>
      <c r="I97" s="100"/>
      <c r="J97" s="100"/>
      <c r="K97" s="100"/>
      <c r="L97" s="100"/>
      <c r="M97" s="100"/>
      <c r="N97" s="100"/>
      <c r="P97" s="23"/>
      <c r="Q97" s="23"/>
      <c r="R97" s="23"/>
      <c r="S97" s="23"/>
      <c r="T97" s="23"/>
      <c r="U97" s="23"/>
      <c r="V97" s="23"/>
      <c r="W97" s="23"/>
      <c r="X97" s="23"/>
      <c r="Y97" s="23"/>
      <c r="Z97" s="23"/>
      <c r="AA97" s="23"/>
      <c r="AB97" s="23"/>
      <c r="AC97" s="23"/>
      <c r="AD97" s="23"/>
      <c r="AE97" s="23"/>
      <c r="AF97" s="23"/>
      <c r="AG97" s="23"/>
      <c r="AH97" s="23"/>
      <c r="AI97" s="23"/>
      <c r="AJ97" s="23"/>
      <c r="AK97" s="23"/>
      <c r="AL97" s="23"/>
      <c r="AM97" s="23"/>
      <c r="AN97" s="23"/>
      <c r="AO97" s="23"/>
    </row>
    <row r="98" spans="1:41" s="20" customFormat="1" ht="12" customHeight="1" x14ac:dyDescent="0.2">
      <c r="A98" s="101"/>
      <c r="B98" s="102">
        <v>2020</v>
      </c>
      <c r="C98" s="102">
        <v>2021</v>
      </c>
      <c r="D98" s="102">
        <v>2022</v>
      </c>
      <c r="E98" s="102">
        <v>2023</v>
      </c>
      <c r="F98" s="102">
        <v>2024</v>
      </c>
      <c r="G98" s="102">
        <v>2025</v>
      </c>
      <c r="H98" s="103">
        <v>2026</v>
      </c>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row>
    <row r="99" spans="1:41" s="20" customFormat="1" ht="12" customHeight="1" x14ac:dyDescent="0.2">
      <c r="A99" s="104" t="s">
        <v>169</v>
      </c>
      <c r="B99" s="225">
        <v>0.03</v>
      </c>
      <c r="C99" s="225">
        <v>4.1000000000000002E-2</v>
      </c>
      <c r="D99" s="225">
        <v>4.2999999999999997E-2</v>
      </c>
      <c r="E99" s="225">
        <v>3.1E-2</v>
      </c>
      <c r="F99" s="225">
        <v>3.7999999999999999E-2</v>
      </c>
      <c r="G99" s="225">
        <v>3.1E-2</v>
      </c>
      <c r="H99" s="227">
        <v>3.1E-2</v>
      </c>
      <c r="J99" s="106"/>
      <c r="K99" s="66"/>
      <c r="L99" s="66"/>
      <c r="M99" s="66"/>
      <c r="N99" s="66"/>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c r="AN99" s="23"/>
    </row>
    <row r="100" spans="1:41" s="20" customFormat="1" ht="12" customHeight="1" x14ac:dyDescent="0.2">
      <c r="A100" s="104" t="s">
        <v>170</v>
      </c>
      <c r="B100" s="225">
        <v>7.3999999999999996E-2</v>
      </c>
      <c r="C100" s="225">
        <v>7.1999999999999995E-2</v>
      </c>
      <c r="D100" s="225">
        <v>7.0999999999999994E-2</v>
      </c>
      <c r="E100" s="225">
        <v>6.8000000000000005E-2</v>
      </c>
      <c r="F100" s="225">
        <v>6.6000000000000003E-2</v>
      </c>
      <c r="G100" s="225">
        <v>7.2999999999999995E-2</v>
      </c>
      <c r="H100" s="227">
        <v>7.2999999999999995E-2</v>
      </c>
      <c r="J100" s="106"/>
      <c r="K100" s="66"/>
      <c r="L100" s="66"/>
      <c r="M100" s="66"/>
      <c r="N100" s="66"/>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c r="AN100" s="23"/>
    </row>
    <row r="101" spans="1:41" s="20" customFormat="1" ht="12" customHeight="1" x14ac:dyDescent="0.2">
      <c r="A101" s="104" t="s">
        <v>171</v>
      </c>
      <c r="B101" s="225">
        <v>8.0000000000000002E-3</v>
      </c>
      <c r="C101" s="225">
        <v>8.0000000000000002E-3</v>
      </c>
      <c r="D101" s="225">
        <v>1.2999999999999999E-2</v>
      </c>
      <c r="E101" s="225">
        <v>1.4E-2</v>
      </c>
      <c r="F101" s="225">
        <v>1.0999999999999999E-2</v>
      </c>
      <c r="G101" s="225">
        <v>1.6E-2</v>
      </c>
      <c r="H101" s="227">
        <v>1.4999999999999999E-2</v>
      </c>
      <c r="J101" s="106"/>
      <c r="K101" s="66"/>
      <c r="L101" s="66"/>
      <c r="M101" s="66"/>
      <c r="N101" s="66"/>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c r="AN101" s="23"/>
    </row>
    <row r="102" spans="1:41" s="20" customFormat="1" ht="12" customHeight="1" x14ac:dyDescent="0.2">
      <c r="A102" s="104" t="s">
        <v>172</v>
      </c>
      <c r="B102" s="225">
        <v>0.24399999999999999</v>
      </c>
      <c r="C102" s="225">
        <v>0.23200000000000001</v>
      </c>
      <c r="D102" s="225">
        <v>0.20300000000000001</v>
      </c>
      <c r="E102" s="225">
        <v>0.19400000000000001</v>
      </c>
      <c r="F102" s="225">
        <v>0.188</v>
      </c>
      <c r="G102" s="225">
        <v>0.216</v>
      </c>
      <c r="H102" s="227">
        <v>0.224</v>
      </c>
      <c r="J102" s="106"/>
      <c r="K102" s="66"/>
      <c r="L102" s="66"/>
      <c r="M102" s="66"/>
      <c r="N102" s="66"/>
      <c r="O102" s="23"/>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c r="AM102" s="23"/>
      <c r="AN102" s="23"/>
    </row>
    <row r="103" spans="1:41" s="20" customFormat="1" ht="12" customHeight="1" x14ac:dyDescent="0.2">
      <c r="A103" s="104" t="s">
        <v>173</v>
      </c>
      <c r="B103" s="225">
        <v>5.8000000000000003E-2</v>
      </c>
      <c r="C103" s="225">
        <v>5.3999999999999999E-2</v>
      </c>
      <c r="D103" s="225">
        <v>4.2999999999999997E-2</v>
      </c>
      <c r="E103" s="225">
        <v>4.7E-2</v>
      </c>
      <c r="F103" s="225">
        <v>2.5999999999999999E-2</v>
      </c>
      <c r="G103" s="225">
        <v>2.5999999999999999E-2</v>
      </c>
      <c r="H103" s="227">
        <v>2.5999999999999999E-2</v>
      </c>
      <c r="J103" s="106"/>
      <c r="K103" s="66"/>
      <c r="L103" s="66"/>
      <c r="M103" s="66"/>
      <c r="N103" s="66"/>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row>
    <row r="104" spans="1:41" s="20" customFormat="1" ht="12" customHeight="1" x14ac:dyDescent="0.2">
      <c r="A104" s="104" t="s">
        <v>174</v>
      </c>
      <c r="B104" s="225">
        <v>9.2000000000000054E-2</v>
      </c>
      <c r="C104" s="225">
        <v>3.5000000000000003E-2</v>
      </c>
      <c r="D104" s="225">
        <v>3.2000000000000001E-2</v>
      </c>
      <c r="E104" s="225">
        <v>3.5000000000000003E-2</v>
      </c>
      <c r="F104" s="225">
        <v>2.8000000000000001E-2</v>
      </c>
      <c r="G104" s="225">
        <v>2.3E-2</v>
      </c>
      <c r="H104" s="227">
        <v>2.3E-2</v>
      </c>
      <c r="J104" s="106"/>
      <c r="K104" s="66"/>
      <c r="L104" s="66"/>
      <c r="M104" s="66"/>
      <c r="N104" s="66"/>
      <c r="O104" s="23"/>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c r="AM104" s="23"/>
      <c r="AN104" s="23"/>
    </row>
    <row r="105" spans="1:41" s="20" customFormat="1" ht="12" customHeight="1" x14ac:dyDescent="0.2">
      <c r="A105" s="104" t="s">
        <v>175</v>
      </c>
      <c r="B105" s="225">
        <v>0.16300000000000001</v>
      </c>
      <c r="C105" s="225">
        <v>0.18099999999999999</v>
      </c>
      <c r="D105" s="225">
        <v>0.16800000000000001</v>
      </c>
      <c r="E105" s="225">
        <v>0.152</v>
      </c>
      <c r="F105" s="225">
        <v>0.17299999999999999</v>
      </c>
      <c r="G105" s="225">
        <v>0.17899999999999999</v>
      </c>
      <c r="H105" s="227">
        <v>0.18099999999999999</v>
      </c>
      <c r="J105" s="107"/>
      <c r="K105" s="66"/>
      <c r="L105" s="66"/>
      <c r="M105" s="66"/>
      <c r="N105" s="66"/>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c r="AN105" s="23"/>
    </row>
    <row r="106" spans="1:41" s="20" customFormat="1" ht="12" customHeight="1" x14ac:dyDescent="0.2">
      <c r="A106" s="104" t="s">
        <v>176</v>
      </c>
      <c r="B106" s="225">
        <v>8.4000000000000005E-2</v>
      </c>
      <c r="C106" s="225">
        <v>6.2E-2</v>
      </c>
      <c r="D106" s="225">
        <v>4.9000000000000002E-2</v>
      </c>
      <c r="E106" s="225">
        <v>2.3E-2</v>
      </c>
      <c r="F106" s="225">
        <v>1.4999999999999999E-2</v>
      </c>
      <c r="G106" s="225">
        <v>1.4999999999999999E-2</v>
      </c>
      <c r="H106" s="227">
        <v>1.4999999999999999E-2</v>
      </c>
      <c r="J106" s="107"/>
      <c r="K106" s="66"/>
      <c r="L106" s="66"/>
      <c r="M106" s="66"/>
      <c r="N106" s="66"/>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row>
    <row r="107" spans="1:41" s="20" customFormat="1" ht="12" customHeight="1" x14ac:dyDescent="0.2">
      <c r="A107" s="104" t="s">
        <v>177</v>
      </c>
      <c r="B107" s="225">
        <v>0.24699999999999989</v>
      </c>
      <c r="C107" s="225">
        <v>0.315</v>
      </c>
      <c r="D107" s="225">
        <v>0.37799999999999995</v>
      </c>
      <c r="E107" s="225">
        <v>0.43599999999999994</v>
      </c>
      <c r="F107" s="225">
        <v>0.45499999999999996</v>
      </c>
      <c r="G107" s="225">
        <v>0.42099999999999999</v>
      </c>
      <c r="H107" s="227">
        <v>0.41200000000000009</v>
      </c>
      <c r="J107" s="107"/>
      <c r="K107" s="66"/>
      <c r="L107" s="66"/>
      <c r="M107" s="66"/>
      <c r="N107" s="66"/>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row>
    <row r="108" spans="1:41" s="20" customFormat="1" ht="12" customHeight="1" x14ac:dyDescent="0.2">
      <c r="A108" s="108" t="s">
        <v>128</v>
      </c>
      <c r="B108" s="226">
        <v>0.99999999999999989</v>
      </c>
      <c r="C108" s="226">
        <v>1</v>
      </c>
      <c r="D108" s="226">
        <v>1</v>
      </c>
      <c r="E108" s="226">
        <v>1</v>
      </c>
      <c r="F108" s="226">
        <v>1</v>
      </c>
      <c r="G108" s="226">
        <v>1</v>
      </c>
      <c r="H108" s="228">
        <v>1</v>
      </c>
      <c r="I108" s="110"/>
      <c r="J108" s="110"/>
      <c r="K108" s="111"/>
      <c r="L108" s="111"/>
      <c r="M108" s="111"/>
      <c r="N108" s="111"/>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c r="AN108" s="23"/>
    </row>
    <row r="109" spans="1:41" s="20" customFormat="1" ht="12" customHeight="1" x14ac:dyDescent="0.2">
      <c r="A109" s="384" t="s">
        <v>178</v>
      </c>
      <c r="B109" s="385"/>
      <c r="C109" s="385"/>
      <c r="D109" s="385"/>
      <c r="E109" s="385"/>
      <c r="F109" s="385"/>
      <c r="G109" s="385"/>
      <c r="H109" s="385"/>
      <c r="I109" s="385"/>
      <c r="J109" s="385"/>
      <c r="K109" s="385"/>
      <c r="L109" s="385"/>
      <c r="M109" s="385"/>
      <c r="N109" s="385"/>
      <c r="O109" s="385"/>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row>
    <row r="110" spans="1:41" s="20" customFormat="1" ht="12" customHeight="1" x14ac:dyDescent="0.2">
      <c r="A110" s="44" t="s">
        <v>179</v>
      </c>
      <c r="B110" s="295"/>
      <c r="C110" s="295"/>
      <c r="D110" s="295"/>
      <c r="E110" s="295"/>
      <c r="F110" s="295"/>
      <c r="G110" s="295"/>
      <c r="H110" s="295"/>
      <c r="I110" s="295"/>
      <c r="J110" s="295"/>
      <c r="K110" s="295"/>
      <c r="L110" s="295"/>
      <c r="M110" s="295"/>
      <c r="N110" s="295"/>
      <c r="O110" s="295"/>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row>
    <row r="111" spans="1:41" s="366" customFormat="1" ht="12" customHeight="1" x14ac:dyDescent="0.2">
      <c r="A111" s="361" t="str">
        <f>A94</f>
        <v>Source: Gartner (July 2022)</v>
      </c>
      <c r="H111" s="367"/>
    </row>
    <row r="112" spans="1:41" s="20" customFormat="1" ht="12" customHeight="1" x14ac:dyDescent="0.2">
      <c r="A112" s="294"/>
      <c r="B112" s="100"/>
      <c r="C112" s="100"/>
      <c r="D112" s="100"/>
      <c r="E112" s="100"/>
      <c r="F112" s="100"/>
      <c r="G112" s="100"/>
      <c r="H112" s="100"/>
      <c r="I112" s="100"/>
      <c r="J112" s="100"/>
      <c r="K112" s="100"/>
      <c r="L112" s="100"/>
      <c r="M112" s="100"/>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row>
    <row r="113" spans="1:41" s="20" customFormat="1" ht="12" customHeight="1" x14ac:dyDescent="0.2">
      <c r="A113" s="74" t="s">
        <v>187</v>
      </c>
      <c r="B113" s="26" t="s">
        <v>49</v>
      </c>
      <c r="C113" s="278" t="s">
        <v>50</v>
      </c>
      <c r="D113" s="70"/>
      <c r="E113" s="70"/>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row>
    <row r="114" spans="1:41" s="20" customFormat="1" ht="12" customHeight="1" x14ac:dyDescent="0.2">
      <c r="A114" s="73" t="s">
        <v>26</v>
      </c>
      <c r="B114" s="100"/>
      <c r="C114" s="100"/>
      <c r="D114" s="100"/>
      <c r="E114" s="100"/>
      <c r="F114" s="100"/>
      <c r="G114" s="100"/>
      <c r="H114" s="100"/>
      <c r="I114" s="100"/>
      <c r="J114" s="100"/>
      <c r="K114" s="100"/>
      <c r="L114" s="100"/>
      <c r="M114" s="100"/>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row>
    <row r="115" spans="1:41" s="20" customFormat="1" ht="12" customHeight="1" x14ac:dyDescent="0.2">
      <c r="A115" s="101"/>
      <c r="B115" s="102">
        <v>2020</v>
      </c>
      <c r="C115" s="102">
        <v>2021</v>
      </c>
      <c r="D115" s="102">
        <v>2022</v>
      </c>
      <c r="E115" s="102">
        <v>2023</v>
      </c>
      <c r="F115" s="102">
        <v>2024</v>
      </c>
      <c r="G115" s="102">
        <v>2024</v>
      </c>
      <c r="H115" s="103">
        <v>2026</v>
      </c>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row>
    <row r="116" spans="1:41" s="20" customFormat="1" ht="12" customHeight="1" x14ac:dyDescent="0.2">
      <c r="A116" s="104" t="s">
        <v>180</v>
      </c>
      <c r="B116" s="66">
        <v>0.88800000000000001</v>
      </c>
      <c r="C116" s="66">
        <v>0.89700000000000002</v>
      </c>
      <c r="D116" s="66">
        <v>0.88900000000000001</v>
      </c>
      <c r="E116" s="66">
        <v>0.89100000000000001</v>
      </c>
      <c r="F116" s="66">
        <v>0.90300000000000002</v>
      </c>
      <c r="G116" s="66">
        <v>0.90500000000000003</v>
      </c>
      <c r="H116" s="92">
        <v>0.90700000000000003</v>
      </c>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c r="AN116" s="23"/>
    </row>
    <row r="117" spans="1:41" s="20" customFormat="1" ht="12" customHeight="1" x14ac:dyDescent="0.2">
      <c r="A117" s="104" t="s">
        <v>181</v>
      </c>
      <c r="B117" s="66">
        <v>0.112</v>
      </c>
      <c r="C117" s="66">
        <v>0.10299999999999999</v>
      </c>
      <c r="D117" s="66">
        <v>0.111</v>
      </c>
      <c r="E117" s="66">
        <v>0.109</v>
      </c>
      <c r="F117" s="66">
        <v>9.7000000000000003E-2</v>
      </c>
      <c r="G117" s="66">
        <v>9.5000000000000001E-2</v>
      </c>
      <c r="H117" s="92">
        <v>9.2999999999999999E-2</v>
      </c>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c r="AN117" s="23"/>
    </row>
    <row r="118" spans="1:41" s="20" customFormat="1" ht="12" customHeight="1" x14ac:dyDescent="0.2">
      <c r="A118" s="112" t="s">
        <v>128</v>
      </c>
      <c r="B118" s="229">
        <v>1</v>
      </c>
      <c r="C118" s="229">
        <v>1</v>
      </c>
      <c r="D118" s="229">
        <v>1</v>
      </c>
      <c r="E118" s="229">
        <v>1</v>
      </c>
      <c r="F118" s="229">
        <v>1</v>
      </c>
      <c r="G118" s="229">
        <v>1</v>
      </c>
      <c r="H118" s="230">
        <v>1</v>
      </c>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row>
    <row r="119" spans="1:41" s="366" customFormat="1" ht="12" customHeight="1" x14ac:dyDescent="0.2">
      <c r="A119" s="361" t="str">
        <f>A111</f>
        <v>Source: Gartner (July 2022)</v>
      </c>
      <c r="H119" s="367"/>
    </row>
    <row r="120" spans="1:41" s="20" customFormat="1" ht="12" customHeight="1" x14ac:dyDescent="0.2">
      <c r="A120" s="70"/>
      <c r="B120" s="44"/>
      <c r="C120" s="44"/>
      <c r="D120" s="44"/>
      <c r="E120" s="23"/>
      <c r="F120" s="67"/>
      <c r="G120" s="82"/>
      <c r="H120" s="67"/>
      <c r="I120" s="67"/>
      <c r="J120" s="67"/>
      <c r="K120" s="67"/>
      <c r="L120" s="67"/>
      <c r="M120" s="67"/>
      <c r="N120" s="76"/>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c r="AN120" s="23"/>
      <c r="AO120" s="23"/>
    </row>
    <row r="121" spans="1:41" s="20" customFormat="1" ht="12" x14ac:dyDescent="0.2">
      <c r="I121" s="114"/>
      <c r="J121" s="114"/>
      <c r="K121" s="114"/>
      <c r="L121" s="114"/>
      <c r="M121" s="23"/>
      <c r="N121" s="76"/>
      <c r="O121" s="23"/>
      <c r="P121" s="23"/>
      <c r="Q121" s="23"/>
      <c r="R121" s="23"/>
      <c r="S121" s="23"/>
      <c r="T121" s="23"/>
      <c r="U121" s="23"/>
      <c r="V121" s="23"/>
      <c r="W121" s="23"/>
      <c r="X121" s="23"/>
      <c r="Y121" s="23"/>
      <c r="Z121" s="23"/>
      <c r="AA121" s="23"/>
      <c r="AB121" s="23"/>
      <c r="AC121" s="23"/>
      <c r="AD121" s="23"/>
      <c r="AE121" s="23"/>
      <c r="AF121" s="23"/>
      <c r="AG121" s="23"/>
      <c r="AH121" s="23"/>
      <c r="AI121" s="23"/>
      <c r="AJ121" s="23"/>
      <c r="AK121" s="23"/>
      <c r="AL121" s="23"/>
      <c r="AM121" s="23"/>
      <c r="AN121" s="23"/>
      <c r="AO121" s="23"/>
    </row>
    <row r="122" spans="1:41" s="20" customFormat="1" ht="12" x14ac:dyDescent="0.2">
      <c r="N122" s="76"/>
      <c r="O122" s="23"/>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c r="AM122" s="23"/>
      <c r="AN122" s="23"/>
      <c r="AO122" s="23"/>
    </row>
    <row r="123" spans="1:41" s="20" customFormat="1" ht="12" x14ac:dyDescent="0.2">
      <c r="N123" s="76"/>
      <c r="O123" s="23"/>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c r="AM123" s="23"/>
      <c r="AN123" s="23"/>
      <c r="AO123" s="23"/>
    </row>
    <row r="124" spans="1:41" s="20" customFormat="1" ht="12" x14ac:dyDescent="0.2">
      <c r="N124" s="76"/>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c r="AN124" s="23"/>
      <c r="AO124" s="23"/>
    </row>
    <row r="125" spans="1:41" s="20" customFormat="1" ht="12" x14ac:dyDescent="0.2">
      <c r="A125" s="80"/>
      <c r="N125" s="76"/>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row>
    <row r="126" spans="1:41" s="20" customFormat="1" ht="12" x14ac:dyDescent="0.2">
      <c r="N126" s="76"/>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row>
    <row r="127" spans="1:41" s="20" customFormat="1" ht="12" x14ac:dyDescent="0.2">
      <c r="N127" s="76"/>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row>
    <row r="128" spans="1:41" s="20" customFormat="1" ht="12" x14ac:dyDescent="0.2">
      <c r="N128" s="76"/>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row>
    <row r="129" spans="1:41" s="20" customFormat="1" ht="12" x14ac:dyDescent="0.2">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row>
    <row r="130" spans="1:41" s="20" customFormat="1" ht="12" x14ac:dyDescent="0.2">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row>
    <row r="131" spans="1:41" s="20" customFormat="1" ht="12" x14ac:dyDescent="0.2">
      <c r="A131" s="70"/>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row>
    <row r="132" spans="1:41" s="20" customFormat="1" ht="12" x14ac:dyDescent="0.2">
      <c r="A132" s="70"/>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row>
    <row r="133" spans="1:41" s="20" customFormat="1" ht="12" x14ac:dyDescent="0.2">
      <c r="A133" s="70"/>
      <c r="D133" s="23"/>
      <c r="E133" s="23"/>
      <c r="H133" s="23"/>
      <c r="I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row>
    <row r="134" spans="1:41" s="20" customFormat="1" ht="12" x14ac:dyDescent="0.2">
      <c r="A134" s="70"/>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row>
    <row r="135" spans="1:41" s="20" customFormat="1" ht="12" x14ac:dyDescent="0.2">
      <c r="A135" s="70"/>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row>
    <row r="136" spans="1:41" s="20" customFormat="1" ht="12" x14ac:dyDescent="0.2">
      <c r="A136" s="70"/>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row>
    <row r="137" spans="1:41" s="20" customFormat="1" ht="12" x14ac:dyDescent="0.2">
      <c r="A137" s="70"/>
      <c r="D137" s="23"/>
      <c r="E137" s="23"/>
      <c r="H137" s="23"/>
      <c r="I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row>
    <row r="138" spans="1:41" s="20" customFormat="1" ht="12" x14ac:dyDescent="0.2">
      <c r="A138" s="70"/>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c r="AN138" s="23"/>
      <c r="AO138" s="23"/>
    </row>
    <row r="139" spans="1:41" s="20" customFormat="1" ht="12" x14ac:dyDescent="0.2">
      <c r="A139" s="70"/>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row>
    <row r="140" spans="1:41" s="20" customFormat="1" ht="12" x14ac:dyDescent="0.2">
      <c r="A140" s="70"/>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row>
    <row r="141" spans="1:41" s="20" customFormat="1" ht="12" x14ac:dyDescent="0.2">
      <c r="A141" s="70"/>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row>
    <row r="142" spans="1:41" s="20" customFormat="1" ht="12" x14ac:dyDescent="0.2">
      <c r="A142" s="70"/>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row>
    <row r="143" spans="1:41" s="20" customFormat="1" ht="12" x14ac:dyDescent="0.2">
      <c r="A143" s="70"/>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row>
    <row r="144" spans="1:41" s="20" customFormat="1" ht="12" x14ac:dyDescent="0.2">
      <c r="A144" s="70"/>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c r="AM144" s="23"/>
      <c r="AN144" s="23"/>
      <c r="AO144" s="23"/>
    </row>
    <row r="145" spans="1:41" s="20" customFormat="1" ht="12" x14ac:dyDescent="0.2">
      <c r="A145" s="70"/>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row>
    <row r="146" spans="1:41" s="20" customFormat="1" ht="12" x14ac:dyDescent="0.2">
      <c r="A146" s="70"/>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row>
    <row r="147" spans="1:41" s="20" customFormat="1" ht="12" x14ac:dyDescent="0.2">
      <c r="A147" s="70"/>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3"/>
      <c r="AH147" s="23"/>
      <c r="AI147" s="23"/>
      <c r="AJ147" s="23"/>
      <c r="AK147" s="23"/>
      <c r="AL147" s="23"/>
      <c r="AM147" s="23"/>
      <c r="AN147" s="23"/>
      <c r="AO147" s="23"/>
    </row>
    <row r="148" spans="1:41" s="20" customFormat="1" ht="12" x14ac:dyDescent="0.2">
      <c r="A148" s="70"/>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c r="AM148" s="23"/>
      <c r="AN148" s="23"/>
      <c r="AO148" s="23"/>
    </row>
    <row r="149" spans="1:41" s="3" customFormat="1" ht="12" x14ac:dyDescent="0.2">
      <c r="H149" s="15"/>
    </row>
    <row r="150" spans="1:41" s="20" customFormat="1" ht="12" x14ac:dyDescent="0.2">
      <c r="A150" s="70"/>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c r="AM150" s="23"/>
      <c r="AN150" s="23"/>
      <c r="AO150" s="23"/>
    </row>
    <row r="151" spans="1:41" s="20" customFormat="1" ht="12" x14ac:dyDescent="0.2">
      <c r="A151" s="70"/>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c r="AN151" s="23"/>
      <c r="AO151" s="23"/>
    </row>
    <row r="152" spans="1:41" s="20" customFormat="1" ht="12" x14ac:dyDescent="0.2">
      <c r="A152" s="70"/>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c r="AN152" s="23"/>
      <c r="AO152" s="23"/>
    </row>
    <row r="153" spans="1:41" s="20" customFormat="1" ht="12" x14ac:dyDescent="0.2">
      <c r="A153" s="70"/>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c r="AO153" s="23"/>
    </row>
    <row r="154" spans="1:41" s="20" customFormat="1" ht="12" x14ac:dyDescent="0.2">
      <c r="A154" s="70"/>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c r="AM154" s="23"/>
      <c r="AN154" s="23"/>
      <c r="AO154" s="23"/>
    </row>
    <row r="155" spans="1:41" s="20" customFormat="1" ht="12" x14ac:dyDescent="0.2">
      <c r="A155" s="70"/>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c r="AM155" s="23"/>
      <c r="AN155" s="23"/>
      <c r="AO155" s="23"/>
    </row>
    <row r="156" spans="1:41" s="20" customFormat="1" ht="12" x14ac:dyDescent="0.2">
      <c r="A156" s="70"/>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c r="AN156" s="23"/>
      <c r="AO156" s="23"/>
    </row>
    <row r="157" spans="1:41" s="20" customFormat="1" ht="12" x14ac:dyDescent="0.2">
      <c r="A157" s="70"/>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row>
    <row r="158" spans="1:41" s="20" customFormat="1" ht="12" x14ac:dyDescent="0.2">
      <c r="A158" s="70"/>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row>
    <row r="159" spans="1:41" s="20" customFormat="1" ht="12" x14ac:dyDescent="0.2">
      <c r="A159" s="70"/>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row>
    <row r="160" spans="1:41" s="20" customFormat="1" ht="12" x14ac:dyDescent="0.2">
      <c r="A160" s="70"/>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c r="AO160" s="23"/>
    </row>
    <row r="161" spans="1:41" s="20" customFormat="1" ht="12" x14ac:dyDescent="0.2">
      <c r="A161" s="70"/>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c r="AO161" s="23"/>
    </row>
    <row r="162" spans="1:41" s="20" customFormat="1" ht="12" x14ac:dyDescent="0.2">
      <c r="A162" s="70"/>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c r="AN162" s="23"/>
      <c r="AO162" s="23"/>
    </row>
    <row r="163" spans="1:41" s="20" customFormat="1" ht="12" x14ac:dyDescent="0.2">
      <c r="A163" s="70"/>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c r="AO163" s="23"/>
    </row>
    <row r="164" spans="1:41" s="20" customFormat="1" ht="12" x14ac:dyDescent="0.2">
      <c r="A164" s="70"/>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c r="AN164" s="23"/>
      <c r="AO164" s="23"/>
    </row>
    <row r="165" spans="1:41" s="20" customFormat="1" ht="12" x14ac:dyDescent="0.2">
      <c r="A165" s="70"/>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3"/>
      <c r="AH165" s="23"/>
      <c r="AI165" s="23"/>
      <c r="AJ165" s="23"/>
      <c r="AK165" s="23"/>
      <c r="AL165" s="23"/>
      <c r="AM165" s="23"/>
      <c r="AN165" s="23"/>
      <c r="AO165" s="23"/>
    </row>
    <row r="166" spans="1:41" s="20" customFormat="1" ht="12" x14ac:dyDescent="0.2">
      <c r="A166" s="70"/>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c r="AG166" s="23"/>
      <c r="AH166" s="23"/>
      <c r="AI166" s="23"/>
      <c r="AJ166" s="23"/>
      <c r="AK166" s="23"/>
      <c r="AL166" s="23"/>
      <c r="AM166" s="23"/>
      <c r="AN166" s="23"/>
      <c r="AO166" s="23"/>
    </row>
    <row r="167" spans="1:41" s="20" customFormat="1" ht="12" x14ac:dyDescent="0.2">
      <c r="A167" s="70"/>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c r="AK167" s="23"/>
      <c r="AL167" s="23"/>
      <c r="AM167" s="23"/>
      <c r="AN167" s="23"/>
      <c r="AO167" s="23"/>
    </row>
    <row r="168" spans="1:41" s="20" customFormat="1" ht="12" x14ac:dyDescent="0.2">
      <c r="A168" s="70"/>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c r="AK168" s="23"/>
      <c r="AL168" s="23"/>
      <c r="AM168" s="23"/>
      <c r="AN168" s="23"/>
      <c r="AO168" s="23"/>
    </row>
    <row r="169" spans="1:41" s="20" customFormat="1" ht="12" x14ac:dyDescent="0.2">
      <c r="A169" s="70"/>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c r="AK169" s="23"/>
      <c r="AL169" s="23"/>
      <c r="AM169" s="23"/>
      <c r="AN169" s="23"/>
      <c r="AO169" s="23"/>
    </row>
    <row r="170" spans="1:41" s="20" customFormat="1" ht="12" x14ac:dyDescent="0.2">
      <c r="A170" s="70"/>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c r="AK170" s="23"/>
      <c r="AL170" s="23"/>
      <c r="AM170" s="23"/>
      <c r="AN170" s="23"/>
      <c r="AO170" s="23"/>
    </row>
    <row r="171" spans="1:41" s="20" customFormat="1" ht="12" x14ac:dyDescent="0.2">
      <c r="A171" s="70"/>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3"/>
      <c r="AF171" s="23"/>
      <c r="AG171" s="23"/>
      <c r="AH171" s="23"/>
      <c r="AI171" s="23"/>
      <c r="AJ171" s="23"/>
      <c r="AK171" s="23"/>
      <c r="AL171" s="23"/>
      <c r="AM171" s="23"/>
      <c r="AN171" s="23"/>
      <c r="AO171" s="23"/>
    </row>
    <row r="172" spans="1:41" s="20" customFormat="1" ht="12" x14ac:dyDescent="0.2">
      <c r="A172" s="70"/>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3"/>
      <c r="AF172" s="23"/>
      <c r="AG172" s="23"/>
      <c r="AH172" s="23"/>
      <c r="AI172" s="23"/>
      <c r="AJ172" s="23"/>
      <c r="AK172" s="23"/>
      <c r="AL172" s="23"/>
      <c r="AM172" s="23"/>
      <c r="AN172" s="23"/>
      <c r="AO172" s="23"/>
    </row>
    <row r="173" spans="1:41" s="20" customFormat="1" ht="12" x14ac:dyDescent="0.2">
      <c r="A173" s="70"/>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c r="AD173" s="23"/>
      <c r="AE173" s="23"/>
      <c r="AF173" s="23"/>
      <c r="AG173" s="23"/>
      <c r="AH173" s="23"/>
      <c r="AI173" s="23"/>
      <c r="AJ173" s="23"/>
      <c r="AK173" s="23"/>
      <c r="AL173" s="23"/>
      <c r="AM173" s="23"/>
      <c r="AN173" s="23"/>
      <c r="AO173" s="23"/>
    </row>
    <row r="174" spans="1:41" s="20" customFormat="1" ht="12" x14ac:dyDescent="0.2">
      <c r="A174" s="70"/>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c r="AK174" s="23"/>
      <c r="AL174" s="23"/>
      <c r="AM174" s="23"/>
      <c r="AN174" s="23"/>
      <c r="AO174" s="23"/>
    </row>
    <row r="175" spans="1:41" s="20" customFormat="1" ht="12" x14ac:dyDescent="0.2">
      <c r="A175" s="70"/>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3"/>
      <c r="AF175" s="23"/>
      <c r="AG175" s="23"/>
      <c r="AH175" s="23"/>
      <c r="AI175" s="23"/>
      <c r="AJ175" s="23"/>
      <c r="AK175" s="23"/>
      <c r="AL175" s="23"/>
      <c r="AM175" s="23"/>
      <c r="AN175" s="23"/>
      <c r="AO175" s="23"/>
    </row>
    <row r="176" spans="1:41" s="20" customFormat="1" ht="12" x14ac:dyDescent="0.2">
      <c r="A176" s="70"/>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3"/>
      <c r="AF176" s="23"/>
      <c r="AG176" s="23"/>
      <c r="AH176" s="23"/>
      <c r="AI176" s="23"/>
      <c r="AJ176" s="23"/>
      <c r="AK176" s="23"/>
      <c r="AL176" s="23"/>
      <c r="AM176" s="23"/>
      <c r="AN176" s="23"/>
      <c r="AO176" s="23"/>
    </row>
    <row r="177" spans="1:41" s="20" customFormat="1" ht="12" x14ac:dyDescent="0.2">
      <c r="A177" s="70"/>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c r="AD177" s="23"/>
      <c r="AE177" s="23"/>
      <c r="AF177" s="23"/>
      <c r="AG177" s="23"/>
      <c r="AH177" s="23"/>
      <c r="AI177" s="23"/>
      <c r="AJ177" s="23"/>
      <c r="AK177" s="23"/>
      <c r="AL177" s="23"/>
      <c r="AM177" s="23"/>
      <c r="AN177" s="23"/>
      <c r="AO177" s="23"/>
    </row>
    <row r="178" spans="1:41" s="20" customFormat="1" ht="12" x14ac:dyDescent="0.2">
      <c r="A178" s="70"/>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c r="AM178" s="23"/>
      <c r="AN178" s="23"/>
      <c r="AO178" s="23"/>
    </row>
    <row r="179" spans="1:41" s="20" customFormat="1" ht="20.25" customHeight="1" x14ac:dyDescent="0.2">
      <c r="A179" s="70"/>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3"/>
      <c r="AL179" s="23"/>
      <c r="AM179" s="23"/>
      <c r="AN179" s="23"/>
      <c r="AO179" s="23"/>
    </row>
    <row r="180" spans="1:41" s="20" customFormat="1" ht="12" x14ac:dyDescent="0.2">
      <c r="A180" s="70"/>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23"/>
      <c r="AE180" s="23"/>
      <c r="AF180" s="23"/>
      <c r="AG180" s="23"/>
      <c r="AH180" s="23"/>
      <c r="AI180" s="23"/>
      <c r="AJ180" s="23"/>
      <c r="AK180" s="23"/>
      <c r="AL180" s="23"/>
      <c r="AM180" s="23"/>
      <c r="AN180" s="23"/>
      <c r="AO180" s="23"/>
    </row>
    <row r="181" spans="1:41" s="20" customFormat="1" ht="12" x14ac:dyDescent="0.2">
      <c r="A181" s="70"/>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3"/>
      <c r="AL181" s="23"/>
      <c r="AM181" s="23"/>
      <c r="AN181" s="23"/>
      <c r="AO181" s="23"/>
    </row>
    <row r="182" spans="1:41" s="20" customFormat="1" ht="12" x14ac:dyDescent="0.2">
      <c r="A182" s="70"/>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c r="AN182" s="23"/>
      <c r="AO182" s="23"/>
    </row>
    <row r="183" spans="1:41" s="20" customFormat="1" ht="12" x14ac:dyDescent="0.2">
      <c r="A183" s="70"/>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c r="AK183" s="23"/>
      <c r="AL183" s="23"/>
      <c r="AM183" s="23"/>
      <c r="AN183" s="23"/>
      <c r="AO183" s="23"/>
    </row>
    <row r="184" spans="1:41" s="20" customFormat="1" ht="12" x14ac:dyDescent="0.2">
      <c r="A184" s="70"/>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c r="AN184" s="23"/>
      <c r="AO184" s="23"/>
    </row>
    <row r="185" spans="1:41" s="20" customFormat="1" ht="12" x14ac:dyDescent="0.2">
      <c r="A185" s="70"/>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c r="AM185" s="23"/>
      <c r="AN185" s="23"/>
      <c r="AO185" s="23"/>
    </row>
    <row r="186" spans="1:41" s="20" customFormat="1" ht="12" x14ac:dyDescent="0.2">
      <c r="A186" s="70"/>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c r="AN186" s="23"/>
      <c r="AO186" s="23"/>
    </row>
    <row r="191" spans="1:41" ht="24.75" customHeight="1" x14ac:dyDescent="0.2"/>
    <row r="207" ht="20.25" customHeight="1" x14ac:dyDescent="0.2"/>
    <row r="219" ht="24.75" customHeight="1" x14ac:dyDescent="0.2"/>
    <row r="1103" spans="174:174" x14ac:dyDescent="0.2">
      <c r="FR1103" s="11"/>
    </row>
    <row r="1123" spans="178:178" x14ac:dyDescent="0.2">
      <c r="FV1123" s="11"/>
    </row>
    <row r="1144" spans="182:182" x14ac:dyDescent="0.2">
      <c r="FZ1144" s="11"/>
    </row>
    <row r="1166" spans="186:186" x14ac:dyDescent="0.2">
      <c r="GD1166" s="11"/>
    </row>
    <row r="1189" spans="190:190" x14ac:dyDescent="0.2">
      <c r="GH1189" s="11"/>
    </row>
    <row r="1213" spans="194:194" x14ac:dyDescent="0.2">
      <c r="GL1213" s="11"/>
    </row>
    <row r="1238" spans="198:198" x14ac:dyDescent="0.2">
      <c r="GP1238" s="11"/>
    </row>
    <row r="1264" spans="202:202" x14ac:dyDescent="0.2">
      <c r="GT1264" s="11"/>
    </row>
    <row r="1291" spans="206:206" x14ac:dyDescent="0.2">
      <c r="GX1291" s="11"/>
    </row>
    <row r="1319" spans="210:210" x14ac:dyDescent="0.2">
      <c r="HB1319" s="11"/>
    </row>
    <row r="1348" spans="214:214" x14ac:dyDescent="0.2">
      <c r="HF1348" s="11"/>
    </row>
    <row r="1378" spans="218:233" x14ac:dyDescent="0.2">
      <c r="HJ1378" s="11"/>
    </row>
    <row r="1381" spans="218:233" x14ac:dyDescent="0.2">
      <c r="HO1381" s="11"/>
    </row>
    <row r="1385" spans="218:233" x14ac:dyDescent="0.2">
      <c r="HT1385" s="11"/>
    </row>
    <row r="1390" spans="218:233" x14ac:dyDescent="0.2">
      <c r="HY1390" s="11"/>
    </row>
    <row r="1396" spans="238:243" x14ac:dyDescent="0.2">
      <c r="ID1396" s="11"/>
    </row>
    <row r="1403" spans="238:243" x14ac:dyDescent="0.2">
      <c r="II1403" s="11"/>
    </row>
    <row r="1411" spans="248:253" x14ac:dyDescent="0.2">
      <c r="IN1411" s="11"/>
    </row>
    <row r="1420" spans="248:253" x14ac:dyDescent="0.2">
      <c r="IS1420" s="11"/>
    </row>
  </sheetData>
  <mergeCells count="4">
    <mergeCell ref="A109:O109"/>
    <mergeCell ref="F18:I18"/>
    <mergeCell ref="J18:M18"/>
    <mergeCell ref="B18:E18"/>
  </mergeCells>
  <hyperlinks>
    <hyperlink ref="C16" location="'Contents'!$A$1" display="'Contents'!$A$1"/>
    <hyperlink ref="B5" location="Table_4_1" display="Quarterly Semiconductor Wafer Fab Equipment Forecast Scenarios (Millions of U.S. Dollars)"/>
    <hyperlink ref="B11" location="Figure_4_1" display="Quarterly Semiconductor Wafer Fab Equipment Forecast Scenarios (Millions of Dollars)"/>
    <hyperlink ref="B16" location="'Wafer Fab Equipment'!A1" display="(Top)"/>
    <hyperlink ref="C40" location="'Contents'!$A$1" display="'Contents'!$A$1"/>
    <hyperlink ref="C72" location="'Contents'!$A$1" display="'Contents'!$A$1"/>
    <hyperlink ref="C96" location="'Contents'!$A$1" display="'Contents'!$A$1"/>
    <hyperlink ref="C113" location="'Contents'!$A$1" display="'Contents'!$A$1"/>
    <hyperlink ref="B6" location="Table_4_2" display="Semiconductor Wafer Fab Equipment by Region (Millions of Dollars)"/>
    <hyperlink ref="B7" location="Table_4_3" display="Worldwide Semiconductor Wafer Fab Equipment Shipped by Linewidth"/>
    <hyperlink ref="B8" location="Table_4_4" display="Worldwide Semiconductor Wafer Fab Equipment by Wafer Size"/>
    <hyperlink ref="B40" location="'Wafer Fab Equipment'!A1" display="(Top)"/>
    <hyperlink ref="B72" location="'Wafer Fab Equipment'!A1" display="(Top)"/>
    <hyperlink ref="B96" location="'Wafer Fab Equipment'!A1" display="(Top)"/>
    <hyperlink ref="B113" location="'Wafer Fab Equipment'!A1" display="(Top)"/>
  </hyperlinks>
  <pageMargins left="0.70866141732283505" right="0.70866141732283505" top="0.74803149606299202" bottom="0.74803149606299202" header="0.31496062992126" footer="0.31496062992126"/>
  <pageSetup orientation="portrait" r:id="rId1"/>
  <headerFooter>
    <oddFooter>&amp;C© 2022 Gartner, Inc. and/or its Affiliates. All Rights Reserved.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S1244"/>
  <sheetViews>
    <sheetView showGridLines="0" zoomScaleNormal="100" workbookViewId="0"/>
  </sheetViews>
  <sheetFormatPr defaultColWidth="7.6640625" defaultRowHeight="12" x14ac:dyDescent="0.2"/>
  <cols>
    <col min="1" max="1" width="36.88671875" style="68" customWidth="1"/>
    <col min="2" max="2" width="9" style="65" bestFit="1" customWidth="1"/>
    <col min="3" max="4" width="9" style="65" customWidth="1"/>
    <col min="5" max="5" width="9.33203125" style="65" bestFit="1" customWidth="1"/>
    <col min="6" max="6" width="9.33203125" style="65" customWidth="1"/>
    <col min="7" max="7" width="9.33203125" style="65" bestFit="1" customWidth="1"/>
    <col min="8" max="8" width="9" style="65" bestFit="1" customWidth="1"/>
    <col min="9" max="10" width="9" style="65" customWidth="1"/>
    <col min="11" max="11" width="9.33203125" style="65" bestFit="1" customWidth="1"/>
    <col min="12" max="15" width="9.33203125" style="65" customWidth="1"/>
    <col min="16" max="16" width="10.109375" style="65" customWidth="1"/>
    <col min="17" max="17" width="8.88671875" style="65" customWidth="1"/>
    <col min="18" max="18" width="9.33203125" style="65" customWidth="1"/>
    <col min="19" max="19" width="10.33203125" style="65" customWidth="1"/>
    <col min="20" max="52" width="7.6640625" style="65"/>
    <col min="53" max="16384" width="7.6640625" style="68"/>
  </cols>
  <sheetData>
    <row r="1" spans="1:52" ht="23.25" x14ac:dyDescent="0.35">
      <c r="A1" s="299" t="s">
        <v>242</v>
      </c>
      <c r="B1" s="321"/>
      <c r="C1" s="210"/>
      <c r="D1" s="210"/>
      <c r="E1" s="210"/>
      <c r="F1" s="210"/>
      <c r="G1" s="210"/>
      <c r="H1" s="210"/>
      <c r="I1" s="210"/>
      <c r="J1" s="210"/>
    </row>
    <row r="2" spans="1:52" ht="23.25" x14ac:dyDescent="0.35">
      <c r="A2" s="299" t="s">
        <v>4</v>
      </c>
      <c r="B2" s="321"/>
      <c r="C2" s="210"/>
      <c r="D2" s="210"/>
      <c r="E2" s="210"/>
      <c r="F2" s="210"/>
      <c r="G2" s="210"/>
      <c r="H2" s="210"/>
      <c r="I2" s="210"/>
      <c r="J2" s="210"/>
    </row>
    <row r="3" spans="1:52" ht="15" x14ac:dyDescent="0.2">
      <c r="A3" s="6"/>
      <c r="B3" s="4"/>
      <c r="C3" s="4"/>
      <c r="D3" s="4"/>
      <c r="E3" s="4"/>
      <c r="F3" s="4"/>
      <c r="G3" s="4"/>
      <c r="H3" s="4"/>
      <c r="I3" s="4"/>
      <c r="J3" s="4"/>
    </row>
    <row r="4" spans="1:52" x14ac:dyDescent="0.2">
      <c r="A4" s="20"/>
      <c r="B4" s="30" t="s">
        <v>7</v>
      </c>
      <c r="C4" s="23"/>
      <c r="D4" s="23"/>
      <c r="E4" s="23"/>
      <c r="F4" s="23"/>
      <c r="G4" s="23"/>
      <c r="H4" s="23"/>
      <c r="I4" s="23"/>
      <c r="J4" s="23"/>
    </row>
    <row r="5" spans="1:52" x14ac:dyDescent="0.2">
      <c r="A5" s="29" t="s">
        <v>30</v>
      </c>
      <c r="B5" s="278" t="s">
        <v>330</v>
      </c>
      <c r="C5" s="278"/>
      <c r="D5" s="278"/>
      <c r="E5" s="278"/>
      <c r="F5" s="278"/>
      <c r="G5" s="278"/>
      <c r="H5" s="278"/>
      <c r="I5" s="278"/>
      <c r="J5" s="278"/>
    </row>
    <row r="6" spans="1:52" x14ac:dyDescent="0.2">
      <c r="A6" s="29" t="s">
        <v>31</v>
      </c>
      <c r="B6" s="278" t="s">
        <v>29</v>
      </c>
      <c r="C6" s="278"/>
      <c r="D6" s="278"/>
      <c r="E6" s="278"/>
      <c r="F6" s="278"/>
      <c r="G6" s="278"/>
      <c r="H6" s="278"/>
      <c r="I6" s="278"/>
      <c r="J6" s="278"/>
    </row>
    <row r="7" spans="1:52" x14ac:dyDescent="0.2">
      <c r="A7" s="29" t="s">
        <v>92</v>
      </c>
      <c r="B7" s="292" t="s">
        <v>32</v>
      </c>
      <c r="C7" s="23"/>
      <c r="D7" s="23"/>
      <c r="E7" s="23"/>
      <c r="F7" s="23"/>
      <c r="G7" s="23"/>
      <c r="H7" s="23"/>
      <c r="I7" s="23"/>
      <c r="J7" s="23"/>
    </row>
    <row r="8" spans="1:52" x14ac:dyDescent="0.2">
      <c r="A8" s="20"/>
      <c r="B8" s="23"/>
      <c r="C8" s="23"/>
      <c r="D8" s="23"/>
      <c r="E8" s="23"/>
      <c r="F8" s="23"/>
      <c r="G8" s="23"/>
      <c r="H8" s="23"/>
      <c r="I8" s="23"/>
      <c r="J8" s="23"/>
    </row>
    <row r="9" spans="1:52" x14ac:dyDescent="0.2">
      <c r="A9" s="20"/>
      <c r="B9" s="23"/>
      <c r="C9" s="23"/>
      <c r="D9" s="23"/>
      <c r="E9" s="23"/>
      <c r="F9" s="23"/>
      <c r="G9" s="23"/>
      <c r="H9" s="23"/>
      <c r="I9" s="23"/>
      <c r="J9" s="23"/>
    </row>
    <row r="10" spans="1:52" x14ac:dyDescent="0.2">
      <c r="A10" s="27"/>
      <c r="B10" s="278"/>
      <c r="C10" s="20"/>
      <c r="D10" s="20"/>
      <c r="E10" s="20"/>
      <c r="F10" s="20"/>
      <c r="G10" s="20"/>
      <c r="H10" s="20"/>
      <c r="I10" s="20"/>
      <c r="J10" s="20"/>
    </row>
    <row r="11" spans="1:52" x14ac:dyDescent="0.2">
      <c r="A11" s="30"/>
      <c r="B11" s="23"/>
      <c r="C11" s="23"/>
      <c r="D11" s="23"/>
      <c r="E11" s="23"/>
      <c r="F11" s="23"/>
      <c r="G11" s="23"/>
      <c r="H11" s="23"/>
      <c r="I11" s="23"/>
      <c r="J11" s="23"/>
    </row>
    <row r="12" spans="1:52" ht="12" customHeight="1" x14ac:dyDescent="0.2">
      <c r="A12" s="21" t="s">
        <v>243</v>
      </c>
      <c r="B12" s="31" t="s">
        <v>49</v>
      </c>
      <c r="C12" s="63" t="s">
        <v>50</v>
      </c>
      <c r="D12" s="23"/>
      <c r="E12" s="23"/>
      <c r="F12" s="23"/>
      <c r="G12" s="23"/>
      <c r="H12" s="23"/>
      <c r="I12" s="23"/>
      <c r="J12" s="23"/>
    </row>
    <row r="13" spans="1:52" ht="12" customHeight="1" x14ac:dyDescent="0.2">
      <c r="A13" s="21" t="s">
        <v>330</v>
      </c>
      <c r="J13" s="234"/>
    </row>
    <row r="14" spans="1:52" ht="27" customHeight="1" x14ac:dyDescent="0.2">
      <c r="A14" s="289"/>
      <c r="B14" s="64" t="s">
        <v>60</v>
      </c>
      <c r="C14" s="64" t="s">
        <v>61</v>
      </c>
      <c r="D14" s="64" t="s">
        <v>62</v>
      </c>
      <c r="E14" s="64" t="s">
        <v>63</v>
      </c>
      <c r="F14" s="64" t="s">
        <v>64</v>
      </c>
      <c r="G14" s="64" t="s">
        <v>245</v>
      </c>
      <c r="H14" s="64" t="s">
        <v>347</v>
      </c>
      <c r="I14" s="290" t="s">
        <v>367</v>
      </c>
      <c r="AZ14" s="68"/>
    </row>
    <row r="15" spans="1:52" ht="12" customHeight="1" x14ac:dyDescent="0.2">
      <c r="A15" s="235"/>
      <c r="B15" s="236"/>
      <c r="C15" s="236"/>
      <c r="D15" s="236"/>
      <c r="E15" s="236"/>
      <c r="F15" s="236"/>
      <c r="G15" s="236"/>
      <c r="H15" s="236"/>
      <c r="I15" s="257"/>
      <c r="M15" s="68"/>
      <c r="N15" s="68"/>
      <c r="AZ15" s="68"/>
    </row>
    <row r="16" spans="1:52" ht="12" customHeight="1" x14ac:dyDescent="0.2">
      <c r="A16" s="239" t="s">
        <v>236</v>
      </c>
      <c r="B16" s="68"/>
      <c r="C16" s="68"/>
      <c r="D16" s="68"/>
      <c r="E16" s="68"/>
      <c r="F16" s="68"/>
      <c r="G16" s="68"/>
      <c r="H16" s="68"/>
      <c r="I16" s="258"/>
      <c r="J16" s="68"/>
      <c r="K16" s="68"/>
      <c r="L16" s="68"/>
      <c r="M16" s="68"/>
      <c r="N16" s="68"/>
      <c r="AZ16" s="68"/>
    </row>
    <row r="17" spans="1:52" ht="12" customHeight="1" x14ac:dyDescent="0.2">
      <c r="A17" s="240" t="s">
        <v>259</v>
      </c>
      <c r="B17" s="241">
        <v>12798.234313964844</v>
      </c>
      <c r="C17" s="241">
        <v>16272.305969238281</v>
      </c>
      <c r="D17" s="241">
        <v>19698.053568704887</v>
      </c>
      <c r="E17" s="241">
        <v>18489.870744151434</v>
      </c>
      <c r="F17" s="241">
        <v>18031.358067839468</v>
      </c>
      <c r="G17" s="241">
        <v>19173.118623241127</v>
      </c>
      <c r="H17" s="241">
        <v>20476.064094619345</v>
      </c>
      <c r="I17" s="259">
        <v>4.7030844410808792E-2</v>
      </c>
      <c r="J17" s="68"/>
      <c r="K17" s="68"/>
      <c r="L17" s="68"/>
      <c r="AZ17" s="68"/>
    </row>
    <row r="18" spans="1:52" ht="12" customHeight="1" x14ac:dyDescent="0.2">
      <c r="A18" s="240" t="s">
        <v>260</v>
      </c>
      <c r="B18" s="241">
        <v>20</v>
      </c>
      <c r="C18" s="241">
        <v>0</v>
      </c>
      <c r="D18" s="241">
        <v>0</v>
      </c>
      <c r="E18" s="241">
        <v>0</v>
      </c>
      <c r="F18" s="241">
        <v>0</v>
      </c>
      <c r="G18" s="241">
        <v>0</v>
      </c>
      <c r="H18" s="241">
        <v>0</v>
      </c>
      <c r="I18" s="259">
        <v>0</v>
      </c>
      <c r="J18" s="68"/>
      <c r="K18" s="68"/>
      <c r="L18" s="68"/>
      <c r="AZ18" s="68"/>
    </row>
    <row r="19" spans="1:52" ht="12" customHeight="1" x14ac:dyDescent="0.2">
      <c r="A19" s="240" t="s">
        <v>261</v>
      </c>
      <c r="B19" s="241">
        <v>408.41426467895508</v>
      </c>
      <c r="C19" s="241">
        <v>394.75667572021484</v>
      </c>
      <c r="D19" s="241">
        <v>474.80581170234308</v>
      </c>
      <c r="E19" s="241">
        <v>419.75602606342517</v>
      </c>
      <c r="F19" s="241">
        <v>421.18041149009701</v>
      </c>
      <c r="G19" s="241">
        <v>470.80326507832757</v>
      </c>
      <c r="H19" s="241">
        <v>523.53820775138342</v>
      </c>
      <c r="I19" s="259">
        <v>5.8092850220733579E-2</v>
      </c>
      <c r="AZ19" s="68"/>
    </row>
    <row r="20" spans="1:52" ht="12" customHeight="1" x14ac:dyDescent="0.2">
      <c r="A20" s="240" t="s">
        <v>262</v>
      </c>
      <c r="B20" s="241">
        <v>310.20000147819519</v>
      </c>
      <c r="C20" s="241">
        <v>464.17541980743408</v>
      </c>
      <c r="D20" s="241">
        <v>560.93337754602396</v>
      </c>
      <c r="E20" s="241">
        <v>510.70316504383402</v>
      </c>
      <c r="F20" s="241">
        <v>481.48578858981551</v>
      </c>
      <c r="G20" s="241">
        <v>511.87333713835199</v>
      </c>
      <c r="H20" s="241">
        <v>548.11245015604015</v>
      </c>
      <c r="I20" s="259">
        <v>3.3802327563169227E-2</v>
      </c>
      <c r="AZ20" s="68"/>
    </row>
    <row r="21" spans="1:52" ht="12" customHeight="1" x14ac:dyDescent="0.2">
      <c r="A21" s="239" t="s">
        <v>246</v>
      </c>
      <c r="B21" s="242">
        <v>13536.848580121994</v>
      </c>
      <c r="C21" s="242">
        <v>17131.23806476593</v>
      </c>
      <c r="D21" s="242">
        <v>20733.792757953255</v>
      </c>
      <c r="E21" s="242">
        <v>19420.329935258691</v>
      </c>
      <c r="F21" s="242">
        <v>18934.024267919383</v>
      </c>
      <c r="G21" s="242">
        <v>20155.795225457809</v>
      </c>
      <c r="H21" s="242">
        <v>21547.714752526768</v>
      </c>
      <c r="I21" s="260">
        <v>4.6941688570112231E-2</v>
      </c>
      <c r="AZ21" s="68"/>
    </row>
    <row r="22" spans="1:52" ht="12" customHeight="1" x14ac:dyDescent="0.2">
      <c r="A22" s="239"/>
      <c r="B22" s="241"/>
      <c r="C22" s="241"/>
      <c r="D22" s="241"/>
      <c r="E22" s="241"/>
      <c r="F22" s="241"/>
      <c r="G22" s="241"/>
      <c r="H22" s="241"/>
      <c r="I22" s="259"/>
      <c r="J22" s="68"/>
      <c r="K22" s="68"/>
      <c r="L22" s="237"/>
      <c r="M22" s="68"/>
      <c r="N22" s="322"/>
      <c r="O22" s="322"/>
      <c r="P22" s="238"/>
      <c r="AW22" s="68"/>
      <c r="AX22" s="68"/>
      <c r="AY22" s="68"/>
      <c r="AZ22" s="68"/>
    </row>
    <row r="23" spans="1:52" ht="12" customHeight="1" x14ac:dyDescent="0.2">
      <c r="A23" s="239" t="s">
        <v>237</v>
      </c>
      <c r="B23" s="242">
        <v>2544.7170753479004</v>
      </c>
      <c r="C23" s="242">
        <v>3672.2619590759277</v>
      </c>
      <c r="D23" s="242">
        <v>4427.8402440148739</v>
      </c>
      <c r="E23" s="242">
        <v>4027.6590119895327</v>
      </c>
      <c r="F23" s="242">
        <v>3790.623703410874</v>
      </c>
      <c r="G23" s="242">
        <v>4016.8533892853065</v>
      </c>
      <c r="H23" s="242">
        <v>4284.4657409858119</v>
      </c>
      <c r="I23" s="260">
        <v>3.131801522187725E-2</v>
      </c>
      <c r="J23" s="68"/>
      <c r="K23" s="68"/>
      <c r="L23" s="237"/>
      <c r="M23" s="68"/>
      <c r="N23" s="322"/>
      <c r="O23" s="322"/>
      <c r="P23" s="238"/>
      <c r="AW23" s="68"/>
      <c r="AX23" s="68"/>
      <c r="AY23" s="68"/>
      <c r="AZ23" s="68"/>
    </row>
    <row r="24" spans="1:52" ht="12" customHeight="1" x14ac:dyDescent="0.2">
      <c r="A24" s="240"/>
      <c r="B24" s="241"/>
      <c r="C24" s="241"/>
      <c r="D24" s="241"/>
      <c r="E24" s="241"/>
      <c r="F24" s="241"/>
      <c r="G24" s="241"/>
      <c r="H24" s="241"/>
      <c r="I24" s="259"/>
      <c r="J24" s="68"/>
      <c r="K24" s="68"/>
      <c r="L24" s="237"/>
      <c r="M24" s="68"/>
      <c r="N24" s="322"/>
      <c r="O24" s="322"/>
      <c r="P24" s="238"/>
      <c r="AW24" s="68"/>
      <c r="AX24" s="68"/>
      <c r="AY24" s="68"/>
      <c r="AZ24" s="68"/>
    </row>
    <row r="25" spans="1:52" ht="12" customHeight="1" x14ac:dyDescent="0.2">
      <c r="A25" s="239" t="s">
        <v>247</v>
      </c>
      <c r="B25" s="241"/>
      <c r="C25" s="241"/>
      <c r="D25" s="241"/>
      <c r="E25" s="241"/>
      <c r="F25" s="241"/>
      <c r="G25" s="241"/>
      <c r="H25" s="241"/>
      <c r="I25" s="259"/>
      <c r="J25" s="68"/>
      <c r="K25" s="68"/>
      <c r="L25" s="237"/>
      <c r="M25" s="68"/>
      <c r="N25" s="322"/>
      <c r="O25" s="322"/>
      <c r="P25" s="238"/>
      <c r="AW25" s="68"/>
      <c r="AX25" s="68"/>
      <c r="AY25" s="68"/>
      <c r="AZ25" s="68"/>
    </row>
    <row r="26" spans="1:52" ht="12" customHeight="1" x14ac:dyDescent="0.2">
      <c r="A26" s="240" t="s">
        <v>263</v>
      </c>
      <c r="B26" s="241">
        <v>456.00972747802734</v>
      </c>
      <c r="C26" s="241">
        <v>613.86706161499023</v>
      </c>
      <c r="D26" s="241">
        <v>749.50906590039904</v>
      </c>
      <c r="E26" s="241">
        <v>681.7674793123166</v>
      </c>
      <c r="F26" s="241">
        <v>649.40837749201046</v>
      </c>
      <c r="G26" s="241">
        <v>681.14532176043917</v>
      </c>
      <c r="H26" s="241">
        <v>726.65187054155285</v>
      </c>
      <c r="I26" s="259">
        <v>3.4309260250242953E-2</v>
      </c>
      <c r="J26" s="68"/>
      <c r="K26" s="68"/>
      <c r="L26" s="237"/>
      <c r="M26" s="68"/>
      <c r="N26" s="322"/>
      <c r="O26" s="322"/>
      <c r="P26" s="238"/>
      <c r="AW26" s="68"/>
      <c r="AX26" s="68"/>
      <c r="AY26" s="68"/>
      <c r="AZ26" s="68"/>
    </row>
    <row r="27" spans="1:52" ht="12" customHeight="1" x14ac:dyDescent="0.2">
      <c r="A27" s="240" t="s">
        <v>264</v>
      </c>
      <c r="B27" s="241">
        <v>716.99352550506592</v>
      </c>
      <c r="C27" s="241">
        <v>1077.066198348999</v>
      </c>
      <c r="D27" s="241">
        <v>1320.3342072562702</v>
      </c>
      <c r="E27" s="241">
        <v>1181.9468760323039</v>
      </c>
      <c r="F27" s="241">
        <v>1155.5061492388902</v>
      </c>
      <c r="G27" s="241">
        <v>1207.1331377917338</v>
      </c>
      <c r="H27" s="241">
        <v>1287.7803378315782</v>
      </c>
      <c r="I27" s="259">
        <v>3.6382040930905052E-2</v>
      </c>
      <c r="J27" s="68"/>
      <c r="K27" s="68"/>
      <c r="L27" s="237"/>
      <c r="M27" s="68"/>
      <c r="N27" s="322"/>
      <c r="O27" s="322"/>
      <c r="P27" s="238"/>
      <c r="AW27" s="68"/>
      <c r="AX27" s="68"/>
      <c r="AY27" s="68"/>
      <c r="AZ27" s="68"/>
    </row>
    <row r="28" spans="1:52" ht="12" customHeight="1" x14ac:dyDescent="0.2">
      <c r="A28" s="240" t="s">
        <v>265</v>
      </c>
      <c r="B28" s="241">
        <v>443.87672424316406</v>
      </c>
      <c r="C28" s="241">
        <v>344.51375961303711</v>
      </c>
      <c r="D28" s="241">
        <v>375.91674977793639</v>
      </c>
      <c r="E28" s="241">
        <v>339.30519623394974</v>
      </c>
      <c r="F28" s="241">
        <v>329.92467101795802</v>
      </c>
      <c r="G28" s="241">
        <v>346.12115492449476</v>
      </c>
      <c r="H28" s="241">
        <v>369.24511792851069</v>
      </c>
      <c r="I28" s="259">
        <v>1.3961903399853308E-2</v>
      </c>
      <c r="J28" s="68"/>
      <c r="K28" s="68"/>
      <c r="L28" s="237"/>
      <c r="M28" s="68"/>
      <c r="N28" s="322"/>
      <c r="O28" s="322"/>
      <c r="P28" s="238"/>
      <c r="AW28" s="68"/>
      <c r="AX28" s="68"/>
      <c r="AY28" s="68"/>
      <c r="AZ28" s="68"/>
    </row>
    <row r="29" spans="1:52" ht="12" customHeight="1" x14ac:dyDescent="0.2">
      <c r="A29" s="240" t="s">
        <v>266</v>
      </c>
      <c r="B29" s="241">
        <v>34.099998474121094</v>
      </c>
      <c r="C29" s="241">
        <v>53.299999237060547</v>
      </c>
      <c r="D29" s="241">
        <v>65.273154833435029</v>
      </c>
      <c r="E29" s="241">
        <v>58.784074167638423</v>
      </c>
      <c r="F29" s="241">
        <v>56.840656653098499</v>
      </c>
      <c r="G29" s="241">
        <v>59.49853405670595</v>
      </c>
      <c r="H29" s="241">
        <v>63.473563842506209</v>
      </c>
      <c r="I29" s="259">
        <v>3.5554919333445276E-2</v>
      </c>
      <c r="J29" s="68"/>
      <c r="K29" s="68"/>
      <c r="L29" s="237"/>
      <c r="M29" s="68"/>
      <c r="N29" s="322"/>
      <c r="O29" s="322"/>
      <c r="P29" s="238"/>
      <c r="AW29" s="68"/>
      <c r="AX29" s="68"/>
      <c r="AY29" s="68"/>
      <c r="AZ29" s="68"/>
    </row>
    <row r="30" spans="1:52" ht="12" customHeight="1" x14ac:dyDescent="0.2">
      <c r="A30" s="239" t="s">
        <v>248</v>
      </c>
      <c r="B30" s="242">
        <v>1650.9799757003784</v>
      </c>
      <c r="C30" s="242">
        <v>2088.7470188140869</v>
      </c>
      <c r="D30" s="242">
        <v>2511.0331777680403</v>
      </c>
      <c r="E30" s="242">
        <v>2261.8036257462081</v>
      </c>
      <c r="F30" s="242">
        <v>2191.6798544019571</v>
      </c>
      <c r="G30" s="242">
        <v>2293.8981485333738</v>
      </c>
      <c r="H30" s="242">
        <v>2447.150890144148</v>
      </c>
      <c r="I30" s="260">
        <v>3.2178910006183295E-2</v>
      </c>
      <c r="J30" s="68"/>
      <c r="K30" s="68"/>
      <c r="L30" s="237"/>
      <c r="M30" s="68"/>
      <c r="N30" s="322"/>
      <c r="O30" s="322"/>
      <c r="P30" s="238"/>
      <c r="AW30" s="68"/>
      <c r="AX30" s="68"/>
      <c r="AY30" s="68"/>
      <c r="AZ30" s="68"/>
    </row>
    <row r="31" spans="1:52" s="237" customFormat="1" ht="12" customHeight="1" x14ac:dyDescent="0.2">
      <c r="A31" s="240"/>
      <c r="B31" s="241"/>
      <c r="C31" s="241"/>
      <c r="D31" s="241"/>
      <c r="E31" s="241"/>
      <c r="F31" s="241"/>
      <c r="G31" s="241"/>
      <c r="H31" s="241"/>
      <c r="I31" s="259"/>
      <c r="N31" s="322"/>
      <c r="O31" s="322"/>
      <c r="P31" s="238"/>
      <c r="Q31" s="234"/>
      <c r="R31" s="234"/>
      <c r="S31" s="234"/>
      <c r="T31" s="234"/>
      <c r="U31" s="234"/>
      <c r="V31" s="234"/>
      <c r="W31" s="234"/>
      <c r="X31" s="234"/>
      <c r="Y31" s="234"/>
      <c r="Z31" s="234"/>
      <c r="AA31" s="234"/>
      <c r="AB31" s="234"/>
      <c r="AC31" s="234"/>
      <c r="AD31" s="234"/>
      <c r="AE31" s="234"/>
      <c r="AF31" s="234"/>
      <c r="AG31" s="234"/>
      <c r="AH31" s="234"/>
      <c r="AI31" s="234"/>
      <c r="AJ31" s="234"/>
      <c r="AK31" s="234"/>
      <c r="AL31" s="234"/>
      <c r="AM31" s="234"/>
      <c r="AN31" s="234"/>
      <c r="AO31" s="234"/>
      <c r="AP31" s="234"/>
      <c r="AQ31" s="234"/>
      <c r="AR31" s="234"/>
      <c r="AS31" s="234"/>
      <c r="AT31" s="234"/>
      <c r="AU31" s="234"/>
      <c r="AV31" s="234"/>
    </row>
    <row r="32" spans="1:52" ht="12" customHeight="1" x14ac:dyDescent="0.2">
      <c r="A32" s="239" t="s">
        <v>249</v>
      </c>
      <c r="B32" s="241"/>
      <c r="C32" s="241"/>
      <c r="D32" s="241"/>
      <c r="E32" s="241"/>
      <c r="F32" s="241"/>
      <c r="G32" s="241"/>
      <c r="H32" s="241"/>
      <c r="I32" s="259"/>
      <c r="AX32" s="68"/>
      <c r="AY32" s="68"/>
      <c r="AZ32" s="68"/>
    </row>
    <row r="33" spans="1:52" ht="12" customHeight="1" x14ac:dyDescent="0.2">
      <c r="A33" s="240" t="s">
        <v>267</v>
      </c>
      <c r="B33" s="241">
        <v>552.43115234375</v>
      </c>
      <c r="C33" s="241">
        <v>883.02540902872238</v>
      </c>
      <c r="D33" s="241">
        <v>1004.3023955831509</v>
      </c>
      <c r="E33" s="241">
        <v>914.724328163574</v>
      </c>
      <c r="F33" s="241">
        <v>861.33846907161922</v>
      </c>
      <c r="G33" s="241">
        <v>887.71948325133394</v>
      </c>
      <c r="H33" s="241">
        <v>945.30235791025666</v>
      </c>
      <c r="I33" s="259">
        <v>1.3723485422558173E-2</v>
      </c>
      <c r="AX33" s="68"/>
      <c r="AY33" s="68"/>
      <c r="AZ33" s="68"/>
    </row>
    <row r="34" spans="1:52" ht="12" customHeight="1" x14ac:dyDescent="0.2">
      <c r="A34" s="240" t="s">
        <v>268</v>
      </c>
      <c r="B34" s="241">
        <v>723.86732009841603</v>
      </c>
      <c r="C34" s="241">
        <v>1212.5875756101623</v>
      </c>
      <c r="D34" s="241">
        <v>1384.6605891452982</v>
      </c>
      <c r="E34" s="241">
        <v>1241.1485192882906</v>
      </c>
      <c r="F34" s="241">
        <v>1199.4994858703351</v>
      </c>
      <c r="G34" s="241">
        <v>1236.2203465590731</v>
      </c>
      <c r="H34" s="241">
        <v>1316.4091028157236</v>
      </c>
      <c r="I34" s="259">
        <v>1.6565935181592672E-2</v>
      </c>
      <c r="AY34" s="68"/>
      <c r="AZ34" s="68"/>
    </row>
    <row r="35" spans="1:52" ht="12" customHeight="1" x14ac:dyDescent="0.2">
      <c r="A35" s="240" t="s">
        <v>269</v>
      </c>
      <c r="B35" s="241">
        <v>265.54675102233887</v>
      </c>
      <c r="C35" s="241">
        <v>546.00407535197951</v>
      </c>
      <c r="D35" s="241">
        <v>624.73085654916463</v>
      </c>
      <c r="E35" s="241">
        <v>559.42617327616597</v>
      </c>
      <c r="F35" s="241">
        <v>537.96321104462038</v>
      </c>
      <c r="G35" s="241">
        <v>553.32878615770755</v>
      </c>
      <c r="H35" s="241">
        <v>589.22105025649171</v>
      </c>
      <c r="I35" s="259">
        <v>1.535163834158872E-2</v>
      </c>
      <c r="AY35" s="68"/>
      <c r="AZ35" s="68"/>
    </row>
    <row r="36" spans="1:52" ht="12" customHeight="1" x14ac:dyDescent="0.2">
      <c r="A36" s="239" t="s">
        <v>250</v>
      </c>
      <c r="B36" s="242">
        <v>1541.8452234645049</v>
      </c>
      <c r="C36" s="242">
        <v>2641.6170599908646</v>
      </c>
      <c r="D36" s="242">
        <v>3013.6938412776135</v>
      </c>
      <c r="E36" s="242">
        <v>2715.2990207280309</v>
      </c>
      <c r="F36" s="242">
        <v>2598.8011659865747</v>
      </c>
      <c r="G36" s="242">
        <v>2677.2686159681143</v>
      </c>
      <c r="H36" s="242">
        <v>2850.9325109824717</v>
      </c>
      <c r="I36" s="260">
        <v>1.5367866667984679E-2</v>
      </c>
      <c r="AY36" s="68"/>
      <c r="AZ36" s="68"/>
    </row>
    <row r="37" spans="1:52" ht="12" customHeight="1" x14ac:dyDescent="0.2">
      <c r="A37" s="240"/>
      <c r="B37" s="241"/>
      <c r="C37" s="241"/>
      <c r="D37" s="241"/>
      <c r="E37" s="241"/>
      <c r="F37" s="241"/>
      <c r="G37" s="241"/>
      <c r="H37" s="241"/>
      <c r="I37" s="259"/>
      <c r="J37" s="68"/>
      <c r="K37" s="68"/>
      <c r="AV37" s="68"/>
      <c r="AW37" s="68"/>
      <c r="AX37" s="68"/>
      <c r="AY37" s="68"/>
      <c r="AZ37" s="68"/>
    </row>
    <row r="38" spans="1:52" ht="12" customHeight="1" x14ac:dyDescent="0.2">
      <c r="A38" s="239" t="s">
        <v>238</v>
      </c>
      <c r="B38" s="241"/>
      <c r="C38" s="241"/>
      <c r="D38" s="241"/>
      <c r="E38" s="241"/>
      <c r="F38" s="241"/>
      <c r="G38" s="241"/>
      <c r="H38" s="241"/>
      <c r="I38" s="259"/>
      <c r="J38" s="68"/>
      <c r="K38" s="68"/>
      <c r="AV38" s="68"/>
      <c r="AW38" s="68"/>
      <c r="AX38" s="68"/>
      <c r="AY38" s="68"/>
      <c r="AZ38" s="68"/>
    </row>
    <row r="39" spans="1:52" ht="12" customHeight="1" x14ac:dyDescent="0.2">
      <c r="A39" s="240" t="s">
        <v>270</v>
      </c>
      <c r="B39" s="241">
        <v>1411.1958122253418</v>
      </c>
      <c r="C39" s="241">
        <v>2520.5140151977539</v>
      </c>
      <c r="D39" s="241">
        <v>2780.9705032082948</v>
      </c>
      <c r="E39" s="241">
        <v>2220.4931106082945</v>
      </c>
      <c r="F39" s="241">
        <v>2120.7024580524017</v>
      </c>
      <c r="G39" s="241">
        <v>2216.676418638704</v>
      </c>
      <c r="H39" s="241">
        <v>2908.2830859671753</v>
      </c>
      <c r="I39" s="259">
        <v>2.9033497166068213E-2</v>
      </c>
      <c r="J39" s="68"/>
      <c r="K39" s="68"/>
      <c r="AV39" s="68"/>
      <c r="AW39" s="68"/>
      <c r="AX39" s="68"/>
      <c r="AY39" s="68"/>
      <c r="AZ39" s="68"/>
    </row>
    <row r="40" spans="1:52" ht="12" customHeight="1" x14ac:dyDescent="0.2">
      <c r="A40" s="240" t="s">
        <v>271</v>
      </c>
      <c r="B40" s="241">
        <v>1015.2019424438477</v>
      </c>
      <c r="C40" s="241">
        <v>1799.0343704223633</v>
      </c>
      <c r="D40" s="241">
        <v>2005.9646578051356</v>
      </c>
      <c r="E40" s="241">
        <v>1426.8223542505439</v>
      </c>
      <c r="F40" s="241">
        <v>1288.1948488002647</v>
      </c>
      <c r="G40" s="241">
        <v>1354.739252323672</v>
      </c>
      <c r="H40" s="241">
        <v>1763.4992263647821</v>
      </c>
      <c r="I40" s="259">
        <v>-3.9820561195974529E-3</v>
      </c>
      <c r="J40" s="68"/>
      <c r="K40" s="68"/>
      <c r="AV40" s="68"/>
      <c r="AW40" s="68"/>
      <c r="AX40" s="68"/>
      <c r="AY40" s="68"/>
      <c r="AZ40" s="68"/>
    </row>
    <row r="41" spans="1:52" ht="12" customHeight="1" x14ac:dyDescent="0.2">
      <c r="A41" s="239" t="s">
        <v>272</v>
      </c>
      <c r="B41" s="242">
        <v>1738.2518663406372</v>
      </c>
      <c r="C41" s="242">
        <v>2700.9074430465698</v>
      </c>
      <c r="D41" s="242">
        <v>3141.3327260633678</v>
      </c>
      <c r="E41" s="242">
        <v>2754.5677894381815</v>
      </c>
      <c r="F41" s="242">
        <v>2609.1437186627072</v>
      </c>
      <c r="G41" s="242">
        <v>2723.3401353948816</v>
      </c>
      <c r="H41" s="242">
        <v>3105.6876574235384</v>
      </c>
      <c r="I41" s="260">
        <v>2.8323154659222378E-2</v>
      </c>
      <c r="J41" s="68"/>
      <c r="K41" s="68"/>
      <c r="AV41" s="68"/>
      <c r="AW41" s="68"/>
      <c r="AX41" s="68"/>
      <c r="AY41" s="68"/>
      <c r="AZ41" s="68"/>
    </row>
    <row r="42" spans="1:52" ht="12" customHeight="1" x14ac:dyDescent="0.2">
      <c r="A42" s="240" t="s">
        <v>273</v>
      </c>
      <c r="B42" s="241">
        <v>1233.1000108718872</v>
      </c>
      <c r="C42" s="241">
        <v>1924.9900846481323</v>
      </c>
      <c r="D42" s="241">
        <v>2234.7379649546369</v>
      </c>
      <c r="E42" s="241">
        <v>1955.7534493481867</v>
      </c>
      <c r="F42" s="241">
        <v>1853.0654650659362</v>
      </c>
      <c r="G42" s="241">
        <v>1933.041804126437</v>
      </c>
      <c r="H42" s="241">
        <v>2216.6849882083734</v>
      </c>
      <c r="I42" s="259">
        <v>2.8620313536756516E-2</v>
      </c>
      <c r="J42" s="68"/>
      <c r="K42" s="68"/>
      <c r="AV42" s="68"/>
      <c r="AW42" s="68"/>
      <c r="AX42" s="68"/>
      <c r="AY42" s="68"/>
      <c r="AZ42" s="68"/>
    </row>
    <row r="43" spans="1:52" ht="12" customHeight="1" x14ac:dyDescent="0.2">
      <c r="A43" s="240" t="s">
        <v>274</v>
      </c>
      <c r="B43" s="241">
        <v>505.15185546875</v>
      </c>
      <c r="C43" s="241">
        <v>775.9173583984375</v>
      </c>
      <c r="D43" s="241">
        <v>906.59476110873084</v>
      </c>
      <c r="E43" s="241">
        <v>798.81434008999474</v>
      </c>
      <c r="F43" s="241">
        <v>756.07825359677076</v>
      </c>
      <c r="G43" s="241">
        <v>790.2983312684446</v>
      </c>
      <c r="H43" s="241">
        <v>889.00266921516504</v>
      </c>
      <c r="I43" s="259">
        <v>2.7584440021477277E-2</v>
      </c>
      <c r="J43" s="68"/>
      <c r="K43" s="68"/>
      <c r="AV43" s="68"/>
      <c r="AW43" s="68"/>
      <c r="AX43" s="68"/>
      <c r="AY43" s="68"/>
      <c r="AZ43" s="68"/>
    </row>
    <row r="44" spans="1:52" ht="12" customHeight="1" x14ac:dyDescent="0.2">
      <c r="A44" s="240" t="s">
        <v>275</v>
      </c>
      <c r="B44" s="241">
        <v>4726.959192276001</v>
      </c>
      <c r="C44" s="241">
        <v>6320.7120785713196</v>
      </c>
      <c r="D44" s="241">
        <v>7734.920999919349</v>
      </c>
      <c r="E44" s="241">
        <v>7452.6374647558296</v>
      </c>
      <c r="F44" s="241">
        <v>7139.1918509416701</v>
      </c>
      <c r="G44" s="241">
        <v>7462.243880008552</v>
      </c>
      <c r="H44" s="241">
        <v>7329.6988567124636</v>
      </c>
      <c r="I44" s="259">
        <v>3.0063562789810618E-2</v>
      </c>
      <c r="J44" s="68"/>
      <c r="K44" s="68"/>
      <c r="AV44" s="68"/>
      <c r="AW44" s="68"/>
      <c r="AX44" s="68"/>
      <c r="AY44" s="68"/>
      <c r="AZ44" s="68"/>
    </row>
    <row r="45" spans="1:52" ht="12" customHeight="1" x14ac:dyDescent="0.2">
      <c r="A45" s="239" t="s">
        <v>276</v>
      </c>
      <c r="B45" s="242">
        <v>7480.4130010604858</v>
      </c>
      <c r="C45" s="242">
        <v>10820.653892040253</v>
      </c>
      <c r="D45" s="242">
        <v>12882.218383787851</v>
      </c>
      <c r="E45" s="242">
        <v>11634.027608444554</v>
      </c>
      <c r="F45" s="242">
        <v>11036.530418404642</v>
      </c>
      <c r="G45" s="242">
        <v>11540.323267727104</v>
      </c>
      <c r="H45" s="242">
        <v>12198.885740500784</v>
      </c>
      <c r="I45" s="260">
        <v>2.426735552261805E-2</v>
      </c>
      <c r="J45" s="68"/>
      <c r="K45" s="68"/>
      <c r="AV45" s="68"/>
      <c r="AW45" s="68"/>
      <c r="AX45" s="68"/>
      <c r="AY45" s="68"/>
      <c r="AZ45" s="68"/>
    </row>
    <row r="46" spans="1:52" ht="12" customHeight="1" x14ac:dyDescent="0.2">
      <c r="A46" s="239" t="s">
        <v>277</v>
      </c>
      <c r="B46" s="242">
        <v>8891.6088132858276</v>
      </c>
      <c r="C46" s="242">
        <v>13341.167907238007</v>
      </c>
      <c r="D46" s="242">
        <v>15663.188886996146</v>
      </c>
      <c r="E46" s="242">
        <v>13854.520719052849</v>
      </c>
      <c r="F46" s="242">
        <v>13157.232876457043</v>
      </c>
      <c r="G46" s="242">
        <v>13756.999686365809</v>
      </c>
      <c r="H46" s="242">
        <v>15107.16882646796</v>
      </c>
      <c r="I46" s="260">
        <v>2.5174621368572271E-2</v>
      </c>
      <c r="J46" s="68"/>
      <c r="K46" s="68"/>
      <c r="AV46" s="68"/>
      <c r="AW46" s="68"/>
      <c r="AX46" s="68"/>
      <c r="AY46" s="68"/>
      <c r="AZ46" s="68"/>
    </row>
    <row r="47" spans="1:52" ht="12" customHeight="1" x14ac:dyDescent="0.2">
      <c r="A47" s="240" t="s">
        <v>278</v>
      </c>
      <c r="B47" s="241">
        <v>2974.9150238037109</v>
      </c>
      <c r="C47" s="241">
        <v>4358.2252502441406</v>
      </c>
      <c r="D47" s="241">
        <v>5218.6816407384567</v>
      </c>
      <c r="E47" s="241">
        <v>4690.3225221602424</v>
      </c>
      <c r="F47" s="241">
        <v>4493.055309190685</v>
      </c>
      <c r="G47" s="241">
        <v>4696.3683262168806</v>
      </c>
      <c r="H47" s="241">
        <v>5053.9366825945235</v>
      </c>
      <c r="I47" s="259">
        <v>3.0063562789810597E-2</v>
      </c>
      <c r="AZ47" s="68"/>
    </row>
    <row r="48" spans="1:52" ht="12" customHeight="1" x14ac:dyDescent="0.2">
      <c r="A48" s="240" t="s">
        <v>279</v>
      </c>
      <c r="B48" s="241">
        <v>540.30001544952393</v>
      </c>
      <c r="C48" s="241">
        <v>868.25271415710449</v>
      </c>
      <c r="D48" s="241">
        <v>981.08301725001036</v>
      </c>
      <c r="E48" s="241">
        <v>864.57683176649255</v>
      </c>
      <c r="F48" s="241">
        <v>832.32673429817248</v>
      </c>
      <c r="G48" s="241">
        <v>866.56794845966124</v>
      </c>
      <c r="H48" s="241">
        <v>1022.9309764845907</v>
      </c>
      <c r="I48" s="259">
        <v>3.3332374455804011E-2</v>
      </c>
      <c r="AZ48" s="68"/>
    </row>
    <row r="49" spans="1:10" s="322" customFormat="1" ht="12" customHeight="1" x14ac:dyDescent="0.2">
      <c r="A49" s="240" t="s">
        <v>280</v>
      </c>
      <c r="B49" s="241">
        <v>19.299999237060547</v>
      </c>
      <c r="C49" s="241">
        <v>19.200000762939453</v>
      </c>
      <c r="D49" s="241">
        <v>22.073018601748803</v>
      </c>
      <c r="E49" s="241">
        <v>18.184567309229934</v>
      </c>
      <c r="F49" s="241">
        <v>17.471961520564545</v>
      </c>
      <c r="G49" s="241">
        <v>18.244350460068613</v>
      </c>
      <c r="H49" s="241">
        <v>18.887417233747144</v>
      </c>
      <c r="I49" s="259">
        <v>-3.2774919081013051E-3</v>
      </c>
      <c r="J49" s="323"/>
    </row>
    <row r="50" spans="1:10" s="322" customFormat="1" ht="12" customHeight="1" x14ac:dyDescent="0.2">
      <c r="A50" s="240" t="s">
        <v>281</v>
      </c>
      <c r="B50" s="241">
        <v>437.97981262207031</v>
      </c>
      <c r="C50" s="241">
        <v>560.96864700317383</v>
      </c>
      <c r="D50" s="241">
        <v>662.7406745866823</v>
      </c>
      <c r="E50" s="241">
        <v>684.3394930105494</v>
      </c>
      <c r="F50" s="241">
        <v>664.79109981274587</v>
      </c>
      <c r="G50" s="241">
        <v>694.17974584265778</v>
      </c>
      <c r="H50" s="241">
        <v>653.11396818640367</v>
      </c>
      <c r="I50" s="259">
        <v>3.0884658741288512E-2</v>
      </c>
      <c r="J50" s="324"/>
    </row>
    <row r="51" spans="1:10" s="322" customFormat="1" ht="12" customHeight="1" x14ac:dyDescent="0.2">
      <c r="A51" s="240" t="s">
        <v>282</v>
      </c>
      <c r="B51" s="241">
        <v>1050.2572693824768</v>
      </c>
      <c r="C51" s="241">
        <v>1532.8577585220337</v>
      </c>
      <c r="D51" s="241">
        <v>1772.1700155079739</v>
      </c>
      <c r="E51" s="241">
        <v>1584.9425083200458</v>
      </c>
      <c r="F51" s="241">
        <v>1518.0788427613754</v>
      </c>
      <c r="G51" s="241">
        <v>1591.8078134782502</v>
      </c>
      <c r="H51" s="241">
        <v>1706.5905284775317</v>
      </c>
      <c r="I51" s="259">
        <v>2.170494399386819E-2</v>
      </c>
      <c r="J51" s="323"/>
    </row>
    <row r="52" spans="1:10" s="322" customFormat="1" ht="12" customHeight="1" x14ac:dyDescent="0.2">
      <c r="A52" s="239" t="s">
        <v>251</v>
      </c>
      <c r="B52" s="242">
        <v>13914.36093378067</v>
      </c>
      <c r="C52" s="242">
        <v>20680.672277927399</v>
      </c>
      <c r="D52" s="242">
        <v>24319.937253681019</v>
      </c>
      <c r="E52" s="242">
        <v>21696.886641619407</v>
      </c>
      <c r="F52" s="242">
        <v>20682.956824040586</v>
      </c>
      <c r="G52" s="242">
        <v>21624.16787082333</v>
      </c>
      <c r="H52" s="242">
        <v>23562.628399444755</v>
      </c>
      <c r="I52" s="260">
        <v>2.6435860003157705E-2</v>
      </c>
      <c r="J52" s="323"/>
    </row>
    <row r="53" spans="1:10" s="322" customFormat="1" ht="12" customHeight="1" x14ac:dyDescent="0.2">
      <c r="A53" s="240"/>
      <c r="B53" s="241"/>
      <c r="C53" s="241"/>
      <c r="D53" s="241"/>
      <c r="E53" s="241"/>
      <c r="F53" s="241"/>
      <c r="G53" s="241"/>
      <c r="H53" s="241"/>
      <c r="I53" s="259"/>
    </row>
    <row r="54" spans="1:10" s="322" customFormat="1" ht="12" customHeight="1" x14ac:dyDescent="0.2">
      <c r="A54" s="239" t="s">
        <v>239</v>
      </c>
      <c r="B54" s="241"/>
      <c r="C54" s="241"/>
      <c r="D54" s="241"/>
      <c r="E54" s="241"/>
      <c r="F54" s="241"/>
      <c r="G54" s="241"/>
      <c r="H54" s="241"/>
      <c r="I54" s="259"/>
    </row>
    <row r="55" spans="1:10" s="322" customFormat="1" ht="12" customHeight="1" x14ac:dyDescent="0.2">
      <c r="A55" s="240" t="s">
        <v>283</v>
      </c>
      <c r="B55" s="241">
        <v>5959.5831775665283</v>
      </c>
      <c r="C55" s="241">
        <v>9824.556245803833</v>
      </c>
      <c r="D55" s="241">
        <v>11711.723633821763</v>
      </c>
      <c r="E55" s="241">
        <v>10419.008832604883</v>
      </c>
      <c r="F55" s="241">
        <v>9669.137293824755</v>
      </c>
      <c r="G55" s="241">
        <v>10099.9826298804</v>
      </c>
      <c r="H55" s="241">
        <v>10807.538900619465</v>
      </c>
      <c r="I55" s="259">
        <v>1.9254817488934265E-2</v>
      </c>
    </row>
    <row r="56" spans="1:10" s="322" customFormat="1" ht="12" customHeight="1" x14ac:dyDescent="0.2">
      <c r="A56" s="240" t="s">
        <v>284</v>
      </c>
      <c r="B56" s="241">
        <v>7721.5245819091797</v>
      </c>
      <c r="C56" s="241">
        <v>10099.812744140625</v>
      </c>
      <c r="D56" s="241">
        <v>12386.627643687891</v>
      </c>
      <c r="E56" s="241">
        <v>11521.016122532264</v>
      </c>
      <c r="F56" s="241">
        <v>11257.029037454189</v>
      </c>
      <c r="G56" s="241">
        <v>11811.643511846896</v>
      </c>
      <c r="H56" s="241">
        <v>11500.978438999979</v>
      </c>
      <c r="I56" s="259">
        <v>2.6323548018214842E-2</v>
      </c>
    </row>
    <row r="57" spans="1:10" s="322" customFormat="1" ht="12" customHeight="1" x14ac:dyDescent="0.2">
      <c r="A57" s="239" t="s">
        <v>285</v>
      </c>
      <c r="B57" s="242">
        <v>13681.107759475708</v>
      </c>
      <c r="C57" s="242">
        <v>19924.368989944458</v>
      </c>
      <c r="D57" s="242">
        <v>24098.351277509653</v>
      </c>
      <c r="E57" s="242">
        <v>21940.024955137145</v>
      </c>
      <c r="F57" s="242">
        <v>20926.166331278946</v>
      </c>
      <c r="G57" s="242">
        <v>21911.626141727298</v>
      </c>
      <c r="H57" s="242">
        <v>22308.517339619444</v>
      </c>
      <c r="I57" s="260">
        <v>2.2862427876775046E-2</v>
      </c>
    </row>
    <row r="58" spans="1:10" s="322" customFormat="1" ht="12" customHeight="1" x14ac:dyDescent="0.2">
      <c r="A58" s="240" t="s">
        <v>286</v>
      </c>
      <c r="B58" s="241">
        <v>559.48846673965454</v>
      </c>
      <c r="C58" s="241">
        <v>753.88675212860107</v>
      </c>
      <c r="D58" s="241">
        <v>949.91647059604395</v>
      </c>
      <c r="E58" s="241">
        <v>846.59828164034695</v>
      </c>
      <c r="F58" s="241">
        <v>815.66507357433829</v>
      </c>
      <c r="G58" s="241">
        <v>855.85148995078828</v>
      </c>
      <c r="H58" s="241">
        <v>858.47485506193061</v>
      </c>
      <c r="I58" s="259">
        <v>2.6323548020205229E-2</v>
      </c>
    </row>
    <row r="59" spans="1:10" s="322" customFormat="1" ht="12" customHeight="1" x14ac:dyDescent="0.2">
      <c r="A59" s="240" t="s">
        <v>287</v>
      </c>
      <c r="B59" s="241">
        <v>179</v>
      </c>
      <c r="C59" s="241">
        <v>240.03900146484375</v>
      </c>
      <c r="D59" s="241">
        <v>306.04540617721187</v>
      </c>
      <c r="E59" s="241">
        <v>270.58673068416738</v>
      </c>
      <c r="F59" s="241">
        <v>262.00268574604428</v>
      </c>
      <c r="G59" s="241">
        <v>275.18465118688226</v>
      </c>
      <c r="H59" s="241">
        <v>274.43232388579673</v>
      </c>
      <c r="I59" s="259">
        <v>2.714247868372268E-2</v>
      </c>
    </row>
    <row r="60" spans="1:10" s="322" customFormat="1" ht="12" customHeight="1" x14ac:dyDescent="0.2">
      <c r="A60" s="240" t="s">
        <v>288</v>
      </c>
      <c r="B60" s="241">
        <v>1767.0453605651855</v>
      </c>
      <c r="C60" s="241">
        <v>2782.5921401977539</v>
      </c>
      <c r="D60" s="241">
        <v>3027.2256882991851</v>
      </c>
      <c r="E60" s="241">
        <v>2689.8099965846536</v>
      </c>
      <c r="F60" s="241">
        <v>2522.0890947336088</v>
      </c>
      <c r="G60" s="241">
        <v>2651.7488003671583</v>
      </c>
      <c r="H60" s="241">
        <v>2845.7492875395246</v>
      </c>
      <c r="I60" s="259">
        <v>4.4987863041722077E-3</v>
      </c>
    </row>
    <row r="61" spans="1:10" s="322" customFormat="1" ht="12" customHeight="1" x14ac:dyDescent="0.2">
      <c r="A61" s="240" t="s">
        <v>289</v>
      </c>
      <c r="B61" s="241">
        <v>545.46009063720703</v>
      </c>
      <c r="C61" s="241">
        <v>919.10179901123047</v>
      </c>
      <c r="D61" s="241">
        <v>1040.3515635314918</v>
      </c>
      <c r="E61" s="241">
        <v>920.73262982848587</v>
      </c>
      <c r="F61" s="241">
        <v>889.74929686726421</v>
      </c>
      <c r="G61" s="241">
        <v>933.58571560452265</v>
      </c>
      <c r="H61" s="241">
        <v>1014.1979781498221</v>
      </c>
      <c r="I61" s="259">
        <v>1.9886456990858239E-2</v>
      </c>
    </row>
    <row r="62" spans="1:10" s="322" customFormat="1" ht="12" customHeight="1" x14ac:dyDescent="0.2">
      <c r="A62" s="240" t="s">
        <v>290</v>
      </c>
      <c r="B62" s="241">
        <v>6.9473857879638672</v>
      </c>
      <c r="C62" s="241">
        <v>11.457446098327637</v>
      </c>
      <c r="D62" s="241">
        <v>11.239426261878915</v>
      </c>
      <c r="E62" s="241">
        <v>9.7377113278327894</v>
      </c>
      <c r="F62" s="241">
        <v>9.6123963900742666</v>
      </c>
      <c r="G62" s="241">
        <v>10.085982640389302</v>
      </c>
      <c r="H62" s="241">
        <v>11.07883612555727</v>
      </c>
      <c r="I62" s="259">
        <v>-6.6981069900669647E-3</v>
      </c>
    </row>
    <row r="63" spans="1:10" s="322" customFormat="1" ht="12" customHeight="1" x14ac:dyDescent="0.2">
      <c r="A63" s="240" t="s">
        <v>291</v>
      </c>
      <c r="B63" s="241">
        <v>2521.3013262748718</v>
      </c>
      <c r="C63" s="241">
        <v>3742.7088203430176</v>
      </c>
      <c r="D63" s="241">
        <v>4164.8139722678443</v>
      </c>
      <c r="E63" s="241">
        <v>3511.148961174847</v>
      </c>
      <c r="F63" s="241">
        <v>3385.6520579920057</v>
      </c>
      <c r="G63" s="241">
        <v>3540.8983445768317</v>
      </c>
      <c r="H63" s="241">
        <v>3912.8116424842356</v>
      </c>
      <c r="I63" s="259">
        <v>8.928941879995678E-3</v>
      </c>
    </row>
    <row r="64" spans="1:10" s="322" customFormat="1" ht="12" customHeight="1" x14ac:dyDescent="0.2">
      <c r="A64" s="240" t="s">
        <v>292</v>
      </c>
      <c r="B64" s="241">
        <v>277.10349273681641</v>
      </c>
      <c r="C64" s="241">
        <v>405.49200057983398</v>
      </c>
      <c r="D64" s="241">
        <v>468.11525395546835</v>
      </c>
      <c r="E64" s="241">
        <v>414.70930484353272</v>
      </c>
      <c r="F64" s="241">
        <v>399.13971413359002</v>
      </c>
      <c r="G64" s="241">
        <v>421.34541828076431</v>
      </c>
      <c r="H64" s="241">
        <v>458.97894328634902</v>
      </c>
      <c r="I64" s="259">
        <v>2.5090229558129635E-2</v>
      </c>
    </row>
    <row r="65" spans="1:9" s="322" customFormat="1" ht="12" customHeight="1" x14ac:dyDescent="0.2">
      <c r="A65" s="239" t="s">
        <v>252</v>
      </c>
      <c r="B65" s="242">
        <v>19537.453882217407</v>
      </c>
      <c r="C65" s="242">
        <v>28779.646949768066</v>
      </c>
      <c r="D65" s="242">
        <v>34066.059058598774</v>
      </c>
      <c r="E65" s="242">
        <v>30603.348571221013</v>
      </c>
      <c r="F65" s="242">
        <v>29210.07665071587</v>
      </c>
      <c r="G65" s="242">
        <v>30600.326544334639</v>
      </c>
      <c r="H65" s="242">
        <v>31684.241206152663</v>
      </c>
      <c r="I65" s="260">
        <v>1.9416291293469088E-2</v>
      </c>
    </row>
    <row r="66" spans="1:9" s="322" customFormat="1" ht="12" customHeight="1" x14ac:dyDescent="0.2">
      <c r="A66" s="240"/>
      <c r="B66" s="241"/>
      <c r="C66" s="241"/>
      <c r="D66" s="241"/>
      <c r="E66" s="241"/>
      <c r="F66" s="241"/>
      <c r="G66" s="241"/>
      <c r="H66" s="241"/>
      <c r="I66" s="259"/>
    </row>
    <row r="67" spans="1:9" s="322" customFormat="1" ht="12" customHeight="1" x14ac:dyDescent="0.2">
      <c r="A67" s="239" t="s">
        <v>240</v>
      </c>
      <c r="B67" s="241"/>
      <c r="C67" s="241"/>
      <c r="D67" s="241"/>
      <c r="E67" s="241"/>
      <c r="F67" s="241"/>
      <c r="G67" s="241"/>
      <c r="H67" s="241"/>
      <c r="I67" s="259"/>
    </row>
    <row r="68" spans="1:9" s="322" customFormat="1" ht="12" customHeight="1" x14ac:dyDescent="0.2">
      <c r="A68" s="240" t="s">
        <v>293</v>
      </c>
      <c r="B68" s="241">
        <v>1874.0833129882812</v>
      </c>
      <c r="C68" s="241">
        <v>2799.14453125</v>
      </c>
      <c r="D68" s="241">
        <v>3218.9179589567607</v>
      </c>
      <c r="E68" s="241">
        <v>3020.9417532210891</v>
      </c>
      <c r="F68" s="241">
        <v>2858.4463550642545</v>
      </c>
      <c r="G68" s="241">
        <v>3013.2241864909884</v>
      </c>
      <c r="H68" s="241">
        <v>3160.7691204413527</v>
      </c>
      <c r="I68" s="259">
        <v>2.4597967601608556E-2</v>
      </c>
    </row>
    <row r="69" spans="1:9" s="322" customFormat="1" ht="12" customHeight="1" x14ac:dyDescent="0.2">
      <c r="A69" s="240" t="s">
        <v>294</v>
      </c>
      <c r="B69" s="241">
        <v>771.69999694824219</v>
      </c>
      <c r="C69" s="241">
        <v>1026.3999938964844</v>
      </c>
      <c r="D69" s="241">
        <v>1234.5052644125574</v>
      </c>
      <c r="E69" s="241">
        <v>1185.2704717124768</v>
      </c>
      <c r="F69" s="241">
        <v>1134.1112142927932</v>
      </c>
      <c r="G69" s="241">
        <v>1186.4118159333941</v>
      </c>
      <c r="H69" s="241">
        <v>1219.2698393867615</v>
      </c>
      <c r="I69" s="259">
        <v>3.5038818467870395E-2</v>
      </c>
    </row>
    <row r="70" spans="1:9" s="322" customFormat="1" ht="12" customHeight="1" x14ac:dyDescent="0.2">
      <c r="A70" s="239" t="s">
        <v>253</v>
      </c>
      <c r="B70" s="242">
        <v>2645.7833099365234</v>
      </c>
      <c r="C70" s="242">
        <v>3825.5445251464844</v>
      </c>
      <c r="D70" s="242">
        <v>4453.4232233693183</v>
      </c>
      <c r="E70" s="242">
        <v>4206.2122249335662</v>
      </c>
      <c r="F70" s="242">
        <v>3992.5575693570477</v>
      </c>
      <c r="G70" s="242">
        <v>4199.6360024243822</v>
      </c>
      <c r="H70" s="242">
        <v>4380.0389598281145</v>
      </c>
      <c r="I70" s="260">
        <v>2.7441118886793504E-2</v>
      </c>
    </row>
    <row r="71" spans="1:9" s="322" customFormat="1" ht="12" customHeight="1" x14ac:dyDescent="0.2">
      <c r="A71" s="240"/>
      <c r="B71" s="241"/>
      <c r="C71" s="241"/>
      <c r="D71" s="241"/>
      <c r="E71" s="241"/>
      <c r="F71" s="241"/>
      <c r="G71" s="241"/>
      <c r="H71" s="241"/>
      <c r="I71" s="259"/>
    </row>
    <row r="72" spans="1:9" s="322" customFormat="1" ht="12" customHeight="1" x14ac:dyDescent="0.2">
      <c r="A72" s="239" t="s">
        <v>241</v>
      </c>
      <c r="B72" s="241"/>
      <c r="C72" s="241"/>
      <c r="D72" s="241"/>
      <c r="E72" s="241"/>
      <c r="F72" s="241"/>
      <c r="G72" s="241"/>
      <c r="H72" s="241"/>
      <c r="I72" s="259"/>
    </row>
    <row r="73" spans="1:9" s="322" customFormat="1" ht="12" customHeight="1" x14ac:dyDescent="0.2">
      <c r="A73" s="243" t="s">
        <v>295</v>
      </c>
      <c r="B73" s="241">
        <v>169.60000228881836</v>
      </c>
      <c r="C73" s="241">
        <v>258.26239395141602</v>
      </c>
      <c r="D73" s="241">
        <v>248.98734060203003</v>
      </c>
      <c r="E73" s="241">
        <v>228.98526379272718</v>
      </c>
      <c r="F73" s="241">
        <v>221.26532820929339</v>
      </c>
      <c r="G73" s="241">
        <v>231.07827642144895</v>
      </c>
      <c r="H73" s="241">
        <v>263.12982364956639</v>
      </c>
      <c r="I73" s="259">
        <v>3.7412686413072806E-3</v>
      </c>
    </row>
    <row r="74" spans="1:9" s="322" customFormat="1" ht="12" customHeight="1" x14ac:dyDescent="0.2">
      <c r="A74" s="243" t="s">
        <v>296</v>
      </c>
      <c r="B74" s="241">
        <v>274.72120952606201</v>
      </c>
      <c r="C74" s="241">
        <v>434.83056974411011</v>
      </c>
      <c r="D74" s="241">
        <v>477.50889199287684</v>
      </c>
      <c r="E74" s="241">
        <v>435.42142897951993</v>
      </c>
      <c r="F74" s="241">
        <v>422.27632468342227</v>
      </c>
      <c r="G74" s="241">
        <v>443.60421615418102</v>
      </c>
      <c r="H74" s="241">
        <v>525.04820771174968</v>
      </c>
      <c r="I74" s="259">
        <v>3.842664306417698E-2</v>
      </c>
    </row>
    <row r="75" spans="1:9" s="322" customFormat="1" ht="12" customHeight="1" x14ac:dyDescent="0.2">
      <c r="A75" s="240" t="s">
        <v>297</v>
      </c>
      <c r="B75" s="241">
        <v>765.43352317810059</v>
      </c>
      <c r="C75" s="241">
        <v>996.80126953125</v>
      </c>
      <c r="D75" s="241">
        <v>1351.6467706145233</v>
      </c>
      <c r="E75" s="241">
        <v>1232.6098719748863</v>
      </c>
      <c r="F75" s="241">
        <v>1217.5289581476918</v>
      </c>
      <c r="G75" s="241">
        <v>1279.0226388586514</v>
      </c>
      <c r="H75" s="241">
        <v>1245.532234945226</v>
      </c>
      <c r="I75" s="259">
        <v>4.5560765059804061E-2</v>
      </c>
    </row>
    <row r="76" spans="1:9" s="322" customFormat="1" ht="12" customHeight="1" x14ac:dyDescent="0.2">
      <c r="A76" s="240" t="s">
        <v>348</v>
      </c>
      <c r="B76" s="241">
        <v>406.55815887451172</v>
      </c>
      <c r="C76" s="241">
        <v>604.50869178771973</v>
      </c>
      <c r="D76" s="241">
        <v>701.03157595052062</v>
      </c>
      <c r="E76" s="241">
        <v>651.47263112076075</v>
      </c>
      <c r="F76" s="241">
        <v>617.46224951619331</v>
      </c>
      <c r="G76" s="241">
        <v>648.64838777493844</v>
      </c>
      <c r="H76" s="241">
        <v>721.21516184800657</v>
      </c>
      <c r="I76" s="259">
        <v>3.5934888737802137E-2</v>
      </c>
    </row>
    <row r="77" spans="1:9" s="322" customFormat="1" ht="12" customHeight="1" x14ac:dyDescent="0.2">
      <c r="A77" s="240" t="s">
        <v>298</v>
      </c>
      <c r="B77" s="241">
        <v>1868.5961570739746</v>
      </c>
      <c r="C77" s="241">
        <v>2875.6286087036133</v>
      </c>
      <c r="D77" s="241">
        <v>3493.7736687086699</v>
      </c>
      <c r="E77" s="241">
        <v>3272.9294607998909</v>
      </c>
      <c r="F77" s="241">
        <v>3143.7399774273267</v>
      </c>
      <c r="G77" s="241">
        <v>3272.4977964949653</v>
      </c>
      <c r="H77" s="241">
        <v>3575.9068355584354</v>
      </c>
      <c r="I77" s="259">
        <v>4.4553479215095101E-2</v>
      </c>
    </row>
    <row r="78" spans="1:9" s="322" customFormat="1" ht="12" customHeight="1" x14ac:dyDescent="0.2">
      <c r="A78" s="240" t="s">
        <v>299</v>
      </c>
      <c r="B78" s="241">
        <v>400.54944610595703</v>
      </c>
      <c r="C78" s="241">
        <v>595.44034576416016</v>
      </c>
      <c r="D78" s="241">
        <v>690.67070312180897</v>
      </c>
      <c r="E78" s="241">
        <v>637.39578782751096</v>
      </c>
      <c r="F78" s="241">
        <v>615.07536023290572</v>
      </c>
      <c r="G78" s="241">
        <v>646.14094398122495</v>
      </c>
      <c r="H78" s="241">
        <v>718.2655235983882</v>
      </c>
      <c r="I78" s="259">
        <v>3.8219908697196429E-2</v>
      </c>
    </row>
    <row r="79" spans="1:9" s="322" customFormat="1" ht="12" customHeight="1" x14ac:dyDescent="0.2">
      <c r="A79" s="240" t="s">
        <v>300</v>
      </c>
      <c r="B79" s="241">
        <v>11.399999618530273</v>
      </c>
      <c r="C79" s="241">
        <v>13.844107627868652</v>
      </c>
      <c r="D79" s="241">
        <v>19.440016439432281</v>
      </c>
      <c r="E79" s="241">
        <v>18.46641959954956</v>
      </c>
      <c r="F79" s="241">
        <v>17.958933521484781</v>
      </c>
      <c r="G79" s="241">
        <v>18.865984574758844</v>
      </c>
      <c r="H79" s="241">
        <v>17.13228307895924</v>
      </c>
      <c r="I79" s="259">
        <v>4.3542292924757503E-2</v>
      </c>
    </row>
    <row r="80" spans="1:9" s="322" customFormat="1" ht="12" customHeight="1" x14ac:dyDescent="0.2">
      <c r="A80" s="239" t="s">
        <v>301</v>
      </c>
      <c r="B80" s="242">
        <v>3896.8584966659546</v>
      </c>
      <c r="C80" s="242">
        <v>5779.3159871101379</v>
      </c>
      <c r="D80" s="242">
        <v>6983.0589674298617</v>
      </c>
      <c r="E80" s="242">
        <v>6477.280864094846</v>
      </c>
      <c r="F80" s="242">
        <v>6255.3071317383183</v>
      </c>
      <c r="G80" s="242">
        <v>6539.8582442601692</v>
      </c>
      <c r="H80" s="242">
        <v>7066.2300703903311</v>
      </c>
      <c r="I80" s="260">
        <v>4.1027654760243296E-2</v>
      </c>
    </row>
    <row r="81" spans="1:9" s="322" customFormat="1" ht="12" customHeight="1" x14ac:dyDescent="0.2">
      <c r="A81" s="240" t="s">
        <v>302</v>
      </c>
      <c r="B81" s="241">
        <v>616.89814758300781</v>
      </c>
      <c r="C81" s="241">
        <v>849.42056274414062</v>
      </c>
      <c r="D81" s="241">
        <v>1050.9066135236631</v>
      </c>
      <c r="E81" s="241">
        <v>982.65099801965505</v>
      </c>
      <c r="F81" s="241">
        <v>944.4653403070854</v>
      </c>
      <c r="G81" s="241">
        <v>992.1674090675449</v>
      </c>
      <c r="H81" s="241">
        <v>1021.5741563560467</v>
      </c>
      <c r="I81" s="259">
        <v>3.7598715646404608E-2</v>
      </c>
    </row>
    <row r="82" spans="1:9" s="322" customFormat="1" ht="12" customHeight="1" x14ac:dyDescent="0.2">
      <c r="A82" s="240" t="s">
        <v>303</v>
      </c>
      <c r="B82" s="241">
        <v>837.66921997070312</v>
      </c>
      <c r="C82" s="241">
        <v>1096.7196655273437</v>
      </c>
      <c r="D82" s="241">
        <v>1441.4995216167747</v>
      </c>
      <c r="E82" s="241">
        <v>1328.9990737688995</v>
      </c>
      <c r="F82" s="241">
        <v>1277.3390733119313</v>
      </c>
      <c r="G82" s="241">
        <v>1341.8535808382064</v>
      </c>
      <c r="H82" s="241">
        <v>1313.7231086585471</v>
      </c>
      <c r="I82" s="259">
        <v>3.6768137262695094E-2</v>
      </c>
    </row>
    <row r="83" spans="1:9" s="322" customFormat="1" ht="12" customHeight="1" x14ac:dyDescent="0.2">
      <c r="A83" s="240" t="s">
        <v>304</v>
      </c>
      <c r="B83" s="241">
        <v>38.075372695922852</v>
      </c>
      <c r="C83" s="241">
        <v>41.724372863769531</v>
      </c>
      <c r="D83" s="241">
        <v>61.962306720070281</v>
      </c>
      <c r="E83" s="241">
        <v>60.408254045740023</v>
      </c>
      <c r="F83" s="241">
        <v>58.817155598060538</v>
      </c>
      <c r="G83" s="241">
        <v>58.729027531642146</v>
      </c>
      <c r="H83" s="241">
        <v>48.125372141603556</v>
      </c>
      <c r="I83" s="259">
        <v>2.8956124772474865E-2</v>
      </c>
    </row>
    <row r="84" spans="1:9" s="322" customFormat="1" ht="12" customHeight="1" x14ac:dyDescent="0.2">
      <c r="A84" s="240" t="s">
        <v>305</v>
      </c>
      <c r="B84" s="241">
        <v>513.59999084472656</v>
      </c>
      <c r="C84" s="241">
        <v>781.74861145019531</v>
      </c>
      <c r="D84" s="241">
        <v>901.609590863466</v>
      </c>
      <c r="E84" s="241">
        <v>839.29445265824177</v>
      </c>
      <c r="F84" s="241">
        <v>802.02744654060905</v>
      </c>
      <c r="G84" s="241">
        <v>842.5354109622748</v>
      </c>
      <c r="H84" s="241">
        <v>958.97196417102043</v>
      </c>
      <c r="I84" s="259">
        <v>4.1712219180324528E-2</v>
      </c>
    </row>
    <row r="85" spans="1:9" s="322" customFormat="1" ht="12" customHeight="1" x14ac:dyDescent="0.2">
      <c r="A85" s="239" t="s">
        <v>306</v>
      </c>
      <c r="B85" s="242">
        <v>2006.2427310943604</v>
      </c>
      <c r="C85" s="242">
        <v>2769.6132125854492</v>
      </c>
      <c r="D85" s="242">
        <v>3455.9780327239746</v>
      </c>
      <c r="E85" s="242">
        <v>3211.3527784925368</v>
      </c>
      <c r="F85" s="242">
        <v>3082.6490157576864</v>
      </c>
      <c r="G85" s="242">
        <v>3235.2854283996685</v>
      </c>
      <c r="H85" s="242">
        <v>3342.394601327218</v>
      </c>
      <c r="I85" s="260">
        <v>3.8311632964731543E-2</v>
      </c>
    </row>
    <row r="86" spans="1:9" s="322" customFormat="1" ht="12" customHeight="1" x14ac:dyDescent="0.2">
      <c r="A86" s="240" t="s">
        <v>307</v>
      </c>
      <c r="B86" s="241">
        <v>975.44143772125244</v>
      </c>
      <c r="C86" s="241">
        <v>1514.3279647827148</v>
      </c>
      <c r="D86" s="241">
        <v>1722.4908882292866</v>
      </c>
      <c r="E86" s="241">
        <v>1603.2936663414996</v>
      </c>
      <c r="F86" s="241">
        <v>1554.5596864400673</v>
      </c>
      <c r="G86" s="241">
        <v>1633.0757630921669</v>
      </c>
      <c r="H86" s="241">
        <v>1895.835762599628</v>
      </c>
      <c r="I86" s="259">
        <v>4.5962594834536123E-2</v>
      </c>
    </row>
    <row r="87" spans="1:9" s="322" customFormat="1" ht="12" customHeight="1" x14ac:dyDescent="0.2">
      <c r="A87" s="240" t="s">
        <v>308</v>
      </c>
      <c r="B87" s="241">
        <v>130.59999942779541</v>
      </c>
      <c r="C87" s="241">
        <v>153</v>
      </c>
      <c r="D87" s="241">
        <v>204.16744121494449</v>
      </c>
      <c r="E87" s="241">
        <v>186.06797548952164</v>
      </c>
      <c r="F87" s="241">
        <v>178.97388522888343</v>
      </c>
      <c r="G87" s="241">
        <v>187.5936386869013</v>
      </c>
      <c r="H87" s="241">
        <v>164.33951450484113</v>
      </c>
      <c r="I87" s="259">
        <v>1.4402039633889089E-2</v>
      </c>
    </row>
    <row r="88" spans="1:9" s="322" customFormat="1" ht="12" customHeight="1" x14ac:dyDescent="0.2">
      <c r="A88" s="239" t="s">
        <v>309</v>
      </c>
      <c r="B88" s="242">
        <v>1106.0414371490479</v>
      </c>
      <c r="C88" s="242">
        <v>1667.3279647827148</v>
      </c>
      <c r="D88" s="242">
        <v>1926.6583294442312</v>
      </c>
      <c r="E88" s="242">
        <v>1789.3616418310212</v>
      </c>
      <c r="F88" s="242">
        <v>1733.5335716689506</v>
      </c>
      <c r="G88" s="242">
        <v>1820.6694017790683</v>
      </c>
      <c r="H88" s="242">
        <v>2060.1752771044689</v>
      </c>
      <c r="I88" s="260">
        <v>4.3221736396791423E-2</v>
      </c>
    </row>
    <row r="89" spans="1:9" s="322" customFormat="1" ht="12" customHeight="1" x14ac:dyDescent="0.2">
      <c r="A89" s="240" t="s">
        <v>310</v>
      </c>
      <c r="B89" s="241">
        <v>152.31794738769531</v>
      </c>
      <c r="C89" s="241">
        <v>143.96640014648437</v>
      </c>
      <c r="D89" s="241">
        <v>205.42064892245526</v>
      </c>
      <c r="E89" s="241">
        <v>189.21909511716632</v>
      </c>
      <c r="F89" s="241">
        <v>181.4792674672853</v>
      </c>
      <c r="G89" s="241">
        <v>191.6241556133582</v>
      </c>
      <c r="H89" s="241">
        <v>135.43657340059318</v>
      </c>
      <c r="I89" s="259">
        <v>-1.2140996530995566E-2</v>
      </c>
    </row>
    <row r="90" spans="1:9" s="322" customFormat="1" ht="12" customHeight="1" x14ac:dyDescent="0.2">
      <c r="A90" s="240" t="s">
        <v>311</v>
      </c>
      <c r="B90" s="241">
        <v>101.70000171661377</v>
      </c>
      <c r="C90" s="241">
        <v>52.799999237060547</v>
      </c>
      <c r="D90" s="241">
        <v>133.10620956379591</v>
      </c>
      <c r="E90" s="241">
        <v>121.6590516464904</v>
      </c>
      <c r="F90" s="241">
        <v>118.52621417840369</v>
      </c>
      <c r="G90" s="241">
        <v>125.16622189803213</v>
      </c>
      <c r="H90" s="241">
        <v>48.593226449412029</v>
      </c>
      <c r="I90" s="259">
        <v>-1.6468295928513416E-2</v>
      </c>
    </row>
    <row r="91" spans="1:9" s="322" customFormat="1" ht="12" customHeight="1" x14ac:dyDescent="0.2">
      <c r="A91" s="239" t="s">
        <v>312</v>
      </c>
      <c r="B91" s="242">
        <v>254.01794910430908</v>
      </c>
      <c r="C91" s="242">
        <v>196.76639938354492</v>
      </c>
      <c r="D91" s="242">
        <v>338.52685848625117</v>
      </c>
      <c r="E91" s="242">
        <v>310.87814676365673</v>
      </c>
      <c r="F91" s="242">
        <v>300.00548164568897</v>
      </c>
      <c r="G91" s="242">
        <v>316.79037751139032</v>
      </c>
      <c r="H91" s="242">
        <v>184.02979985000519</v>
      </c>
      <c r="I91" s="260">
        <v>-1.3294740757443446E-2</v>
      </c>
    </row>
    <row r="92" spans="1:9" s="322" customFormat="1" ht="12" customHeight="1" x14ac:dyDescent="0.2">
      <c r="A92" s="239" t="s">
        <v>254</v>
      </c>
      <c r="B92" s="242">
        <v>7263.1606140136719</v>
      </c>
      <c r="C92" s="242">
        <v>10413.023563861847</v>
      </c>
      <c r="D92" s="242">
        <v>12704.222188084319</v>
      </c>
      <c r="E92" s="242">
        <v>11788.873431182061</v>
      </c>
      <c r="F92" s="242">
        <v>11371.495200810643</v>
      </c>
      <c r="G92" s="242">
        <v>11912.603451950295</v>
      </c>
      <c r="H92" s="242">
        <v>12652.829748672022</v>
      </c>
      <c r="I92" s="260">
        <v>3.9733800619151778E-2</v>
      </c>
    </row>
    <row r="93" spans="1:9" s="322" customFormat="1" ht="12" customHeight="1" x14ac:dyDescent="0.2">
      <c r="A93" s="240"/>
      <c r="B93" s="241"/>
      <c r="C93" s="241"/>
      <c r="D93" s="241"/>
      <c r="E93" s="241"/>
      <c r="F93" s="241"/>
      <c r="G93" s="241"/>
      <c r="H93" s="241"/>
      <c r="I93" s="259"/>
    </row>
    <row r="94" spans="1:9" s="322" customFormat="1" ht="12" customHeight="1" x14ac:dyDescent="0.2">
      <c r="A94" s="239" t="s">
        <v>255</v>
      </c>
      <c r="B94" s="241"/>
      <c r="C94" s="241"/>
      <c r="D94" s="241"/>
      <c r="E94" s="241"/>
      <c r="F94" s="241"/>
      <c r="G94" s="241"/>
      <c r="H94" s="241"/>
      <c r="I94" s="259"/>
    </row>
    <row r="95" spans="1:9" s="322" customFormat="1" ht="12" customHeight="1" x14ac:dyDescent="0.2">
      <c r="A95" s="240" t="s">
        <v>313</v>
      </c>
      <c r="B95" s="241">
        <v>640.29999999999995</v>
      </c>
      <c r="C95" s="241">
        <v>869.71451548100708</v>
      </c>
      <c r="D95" s="241">
        <v>894.95793748969845</v>
      </c>
      <c r="E95" s="241">
        <v>801.37696317840835</v>
      </c>
      <c r="F95" s="241">
        <v>778.61507885967978</v>
      </c>
      <c r="G95" s="241">
        <v>819.38652105520384</v>
      </c>
      <c r="H95" s="241">
        <v>870.14738859280226</v>
      </c>
      <c r="I95" s="259">
        <v>9.9523912781726575E-5</v>
      </c>
    </row>
    <row r="96" spans="1:9" s="322" customFormat="1" ht="12" customHeight="1" x14ac:dyDescent="0.2">
      <c r="A96" s="240" t="s">
        <v>314</v>
      </c>
      <c r="B96" s="241">
        <v>1460.1335466044634</v>
      </c>
      <c r="C96" s="241">
        <v>2041.0798994272109</v>
      </c>
      <c r="D96" s="241">
        <v>2428.902386629306</v>
      </c>
      <c r="E96" s="241">
        <v>2195.525130503388</v>
      </c>
      <c r="F96" s="241">
        <v>2096.4778256713385</v>
      </c>
      <c r="G96" s="241">
        <v>2198.5166483737012</v>
      </c>
      <c r="H96" s="241">
        <v>2402.7466170799712</v>
      </c>
      <c r="I96" s="259">
        <v>3.3164781980224205E-2</v>
      </c>
    </row>
    <row r="97" spans="1:11" s="322" customFormat="1" ht="12" customHeight="1" x14ac:dyDescent="0.2">
      <c r="A97" s="240" t="s">
        <v>315</v>
      </c>
      <c r="B97" s="241">
        <v>169.10000610351562</v>
      </c>
      <c r="C97" s="241">
        <v>191.27257347106934</v>
      </c>
      <c r="D97" s="241">
        <v>277.4106633772347</v>
      </c>
      <c r="E97" s="241">
        <v>249.28106131913958</v>
      </c>
      <c r="F97" s="241">
        <v>241.34779579455704</v>
      </c>
      <c r="G97" s="241">
        <v>253.09456680407192</v>
      </c>
      <c r="H97" s="241">
        <v>223.82195718493483</v>
      </c>
      <c r="I97" s="259">
        <v>3.1929427969253167E-2</v>
      </c>
    </row>
    <row r="98" spans="1:11" s="322" customFormat="1" ht="12" customHeight="1" x14ac:dyDescent="0.2">
      <c r="A98" s="239" t="s">
        <v>256</v>
      </c>
      <c r="B98" s="242">
        <v>2269.5335527079787</v>
      </c>
      <c r="C98" s="242">
        <v>3102.0669883792871</v>
      </c>
      <c r="D98" s="242">
        <v>3601.2709874962393</v>
      </c>
      <c r="E98" s="242">
        <v>3246.183155000936</v>
      </c>
      <c r="F98" s="242">
        <v>3116.4407003255751</v>
      </c>
      <c r="G98" s="242">
        <v>3270.9977362329769</v>
      </c>
      <c r="H98" s="242">
        <v>3496.7159628577083</v>
      </c>
      <c r="I98" s="260">
        <v>2.4240246060390228E-2</v>
      </c>
    </row>
    <row r="99" spans="1:11" s="322" customFormat="1" ht="12" customHeight="1" x14ac:dyDescent="0.2">
      <c r="A99" s="240"/>
      <c r="B99" s="241">
        <v>0</v>
      </c>
      <c r="C99" s="241">
        <v>0</v>
      </c>
      <c r="D99" s="241">
        <v>0</v>
      </c>
      <c r="E99" s="241">
        <v>0</v>
      </c>
      <c r="F99" s="241">
        <v>0</v>
      </c>
      <c r="G99" s="241">
        <v>0</v>
      </c>
      <c r="H99" s="241">
        <v>0</v>
      </c>
      <c r="I99" s="259"/>
    </row>
    <row r="100" spans="1:11" s="322" customFormat="1" ht="12" customHeight="1" x14ac:dyDescent="0.2">
      <c r="A100" s="261" t="s">
        <v>257</v>
      </c>
      <c r="B100" s="262">
        <v>64904.683147291034</v>
      </c>
      <c r="C100" s="262">
        <v>92334.818407729894</v>
      </c>
      <c r="D100" s="262">
        <v>109831.27273224345</v>
      </c>
      <c r="E100" s="262">
        <v>99966.595617679443</v>
      </c>
      <c r="F100" s="262">
        <v>95888.655936968513</v>
      </c>
      <c r="G100" s="262">
        <v>100751.54698501022</v>
      </c>
      <c r="H100" s="262">
        <v>106906.71817159446</v>
      </c>
      <c r="I100" s="263">
        <v>2.9740750526837757E-2</v>
      </c>
    </row>
    <row r="101" spans="1:11" s="373" customFormat="1" ht="12" customHeight="1" x14ac:dyDescent="0.2">
      <c r="A101" s="368" t="str">
        <f>'The Big Picture'!A30</f>
        <v>Source: Gartner (July 2022)</v>
      </c>
      <c r="B101" s="372"/>
    </row>
    <row r="102" spans="1:11" s="322" customFormat="1" ht="12" customHeight="1" x14ac:dyDescent="0.2">
      <c r="B102" s="240"/>
      <c r="C102" s="240"/>
      <c r="D102" s="240"/>
      <c r="E102" s="240"/>
      <c r="F102" s="240"/>
      <c r="G102" s="240"/>
      <c r="H102" s="240"/>
      <c r="I102" s="240"/>
      <c r="J102" s="240"/>
    </row>
    <row r="103" spans="1:11" s="322" customFormat="1" ht="12" customHeight="1" x14ac:dyDescent="0.2">
      <c r="A103" s="21" t="s">
        <v>244</v>
      </c>
      <c r="B103" s="31" t="s">
        <v>49</v>
      </c>
      <c r="C103" s="63" t="s">
        <v>50</v>
      </c>
      <c r="D103" s="23"/>
      <c r="E103" s="240"/>
      <c r="F103" s="240"/>
      <c r="G103" s="240"/>
      <c r="H103" s="240"/>
      <c r="I103" s="240"/>
      <c r="J103" s="240"/>
    </row>
    <row r="104" spans="1:11" s="322" customFormat="1" ht="12" customHeight="1" x14ac:dyDescent="0.2">
      <c r="A104" s="21" t="s">
        <v>29</v>
      </c>
      <c r="B104" s="240"/>
      <c r="C104" s="240"/>
      <c r="D104" s="240"/>
      <c r="E104" s="240"/>
      <c r="F104" s="240"/>
      <c r="G104" s="240"/>
      <c r="H104" s="240"/>
      <c r="I104" s="240"/>
      <c r="J104" s="240"/>
    </row>
    <row r="105" spans="1:11" s="322" customFormat="1" ht="12" customHeight="1" x14ac:dyDescent="0.2">
      <c r="A105" s="245"/>
      <c r="B105" s="64" t="s">
        <v>60</v>
      </c>
      <c r="C105" s="64" t="s">
        <v>61</v>
      </c>
      <c r="D105" s="64" t="s">
        <v>62</v>
      </c>
      <c r="E105" s="64" t="s">
        <v>63</v>
      </c>
      <c r="F105" s="64" t="s">
        <v>64</v>
      </c>
      <c r="G105" s="64" t="s">
        <v>245</v>
      </c>
      <c r="H105" s="264" t="s">
        <v>347</v>
      </c>
      <c r="I105" s="240"/>
      <c r="J105" s="240"/>
    </row>
    <row r="106" spans="1:11" s="322" customFormat="1" ht="12" customHeight="1" x14ac:dyDescent="0.2">
      <c r="A106" s="239" t="s">
        <v>236</v>
      </c>
      <c r="B106" s="240"/>
      <c r="C106" s="240"/>
      <c r="D106" s="240"/>
      <c r="E106" s="240"/>
      <c r="F106" s="240"/>
      <c r="G106" s="240"/>
      <c r="H106" s="265"/>
      <c r="I106" s="240"/>
      <c r="K106" s="272"/>
    </row>
    <row r="107" spans="1:11" s="322" customFormat="1" ht="12" customHeight="1" x14ac:dyDescent="0.2">
      <c r="A107" s="240" t="s">
        <v>259</v>
      </c>
      <c r="B107" s="246">
        <v>0.16167075279852727</v>
      </c>
      <c r="C107" s="246">
        <v>0.27144929292962638</v>
      </c>
      <c r="D107" s="246">
        <v>0.21052625275991943</v>
      </c>
      <c r="E107" s="246">
        <v>-6.1335137522061656E-2</v>
      </c>
      <c r="F107" s="246">
        <v>-2.4798046598405676E-2</v>
      </c>
      <c r="G107" s="246">
        <v>6.3320829806940093E-2</v>
      </c>
      <c r="H107" s="266">
        <v>6.7956887816821965E-2</v>
      </c>
      <c r="I107" s="240"/>
    </row>
    <row r="108" spans="1:11" s="322" customFormat="1" ht="12" customHeight="1" x14ac:dyDescent="0.2">
      <c r="A108" s="240" t="s">
        <v>260</v>
      </c>
      <c r="B108" s="246">
        <v>0.33333333333333326</v>
      </c>
      <c r="C108" s="246">
        <v>-1</v>
      </c>
      <c r="D108" s="246"/>
      <c r="E108" s="246"/>
      <c r="F108" s="246"/>
      <c r="G108" s="246"/>
      <c r="H108" s="266"/>
      <c r="I108" s="246"/>
    </row>
    <row r="109" spans="1:11" s="322" customFormat="1" ht="12" customHeight="1" x14ac:dyDescent="0.2">
      <c r="A109" s="240" t="s">
        <v>261</v>
      </c>
      <c r="B109" s="246">
        <v>-2.3520704083575983E-2</v>
      </c>
      <c r="C109" s="246">
        <v>-3.3440528747143872E-2</v>
      </c>
      <c r="D109" s="246">
        <v>0.20278095572692312</v>
      </c>
      <c r="E109" s="246">
        <v>-0.11594168454161369</v>
      </c>
      <c r="F109" s="246">
        <v>3.3933650459532227E-3</v>
      </c>
      <c r="G109" s="246">
        <v>0.11781852202639143</v>
      </c>
      <c r="H109" s="266">
        <v>0.11201057126118763</v>
      </c>
      <c r="I109" s="246"/>
    </row>
    <row r="110" spans="1:11" s="322" customFormat="1" ht="12" customHeight="1" x14ac:dyDescent="0.2">
      <c r="A110" s="240" t="s">
        <v>262</v>
      </c>
      <c r="B110" s="246">
        <v>0.21746780555013379</v>
      </c>
      <c r="C110" s="246">
        <v>0.4963746537572542</v>
      </c>
      <c r="D110" s="246">
        <v>0.20845127425905163</v>
      </c>
      <c r="E110" s="246">
        <v>-8.9547555044660609E-2</v>
      </c>
      <c r="F110" s="246">
        <v>-5.7210094735776207E-2</v>
      </c>
      <c r="G110" s="246">
        <v>6.3112036260791982E-2</v>
      </c>
      <c r="H110" s="266">
        <v>7.0797031977255065E-2</v>
      </c>
      <c r="I110" s="246"/>
    </row>
    <row r="111" spans="1:11" s="322" customFormat="1" ht="12" customHeight="1" x14ac:dyDescent="0.2">
      <c r="A111" s="239" t="s">
        <v>246</v>
      </c>
      <c r="B111" s="247">
        <v>0.1564879734615221</v>
      </c>
      <c r="C111" s="247">
        <v>0.26552631237392066</v>
      </c>
      <c r="D111" s="247">
        <v>0.21029155508595454</v>
      </c>
      <c r="E111" s="247">
        <v>-6.3348893182639476E-2</v>
      </c>
      <c r="F111" s="247">
        <v>-2.5041061040698032E-2</v>
      </c>
      <c r="G111" s="247">
        <v>6.4527801393416295E-2</v>
      </c>
      <c r="H111" s="267">
        <v>6.9058030779698187E-2</v>
      </c>
      <c r="I111" s="247"/>
    </row>
    <row r="112" spans="1:11" s="322" customFormat="1" ht="12" customHeight="1" x14ac:dyDescent="0.2">
      <c r="A112" s="239"/>
      <c r="B112" s="246"/>
      <c r="C112" s="246"/>
      <c r="D112" s="246"/>
      <c r="E112" s="246"/>
      <c r="F112" s="246"/>
      <c r="G112" s="246"/>
      <c r="H112" s="266"/>
      <c r="I112" s="246"/>
    </row>
    <row r="113" spans="1:9" s="322" customFormat="1" ht="12" customHeight="1" x14ac:dyDescent="0.2">
      <c r="A113" s="239" t="s">
        <v>237</v>
      </c>
      <c r="B113" s="247">
        <v>0.23074427164169853</v>
      </c>
      <c r="C113" s="247">
        <v>0.44309243438148238</v>
      </c>
      <c r="D113" s="247">
        <v>0.2057528284635437</v>
      </c>
      <c r="E113" s="247">
        <v>-9.037842604332158E-2</v>
      </c>
      <c r="F113" s="247">
        <v>-5.8851880924639444E-2</v>
      </c>
      <c r="G113" s="247">
        <v>5.9681388493103782E-2</v>
      </c>
      <c r="H113" s="267">
        <v>6.6622384679098312E-2</v>
      </c>
      <c r="I113" s="247"/>
    </row>
    <row r="114" spans="1:9" s="322" customFormat="1" ht="12" customHeight="1" x14ac:dyDescent="0.2">
      <c r="A114" s="240"/>
      <c r="B114" s="246"/>
      <c r="C114" s="246"/>
      <c r="D114" s="246"/>
      <c r="E114" s="246"/>
      <c r="F114" s="246"/>
      <c r="G114" s="246"/>
      <c r="H114" s="266"/>
      <c r="I114" s="246"/>
    </row>
    <row r="115" spans="1:9" s="322" customFormat="1" ht="12" customHeight="1" x14ac:dyDescent="0.2">
      <c r="A115" s="239" t="s">
        <v>247</v>
      </c>
      <c r="B115" s="246"/>
      <c r="C115" s="246"/>
      <c r="D115" s="246"/>
      <c r="E115" s="246"/>
      <c r="F115" s="246"/>
      <c r="G115" s="246"/>
      <c r="H115" s="266"/>
      <c r="I115" s="246"/>
    </row>
    <row r="116" spans="1:9" s="322" customFormat="1" ht="12" customHeight="1" x14ac:dyDescent="0.2">
      <c r="A116" s="240" t="s">
        <v>263</v>
      </c>
      <c r="B116" s="246">
        <v>0.2167748015570985</v>
      </c>
      <c r="C116" s="246">
        <v>0.34617097975079747</v>
      </c>
      <c r="D116" s="246">
        <v>0.22096315760704854</v>
      </c>
      <c r="E116" s="246">
        <v>-9.0381277118647296E-2</v>
      </c>
      <c r="F116" s="246">
        <v>-4.7463545566805321E-2</v>
      </c>
      <c r="G116" s="246">
        <v>4.8870549516154327E-2</v>
      </c>
      <c r="H116" s="266">
        <v>6.6808869307801722E-2</v>
      </c>
      <c r="I116" s="246"/>
    </row>
    <row r="117" spans="1:9" s="322" customFormat="1" ht="12" customHeight="1" x14ac:dyDescent="0.2">
      <c r="A117" s="240" t="s">
        <v>264</v>
      </c>
      <c r="B117" s="246">
        <v>0.19872851951857218</v>
      </c>
      <c r="C117" s="246">
        <v>0.50219794187163691</v>
      </c>
      <c r="D117" s="246">
        <v>0.22586170588230248</v>
      </c>
      <c r="E117" s="246">
        <v>-0.10481235013333723</v>
      </c>
      <c r="F117" s="246">
        <v>-2.2370486634875619E-2</v>
      </c>
      <c r="G117" s="246">
        <v>4.467911190853413E-2</v>
      </c>
      <c r="H117" s="266">
        <v>6.6808869307801499E-2</v>
      </c>
      <c r="I117" s="246"/>
    </row>
    <row r="118" spans="1:9" s="322" customFormat="1" ht="12" customHeight="1" x14ac:dyDescent="0.2">
      <c r="A118" s="240" t="s">
        <v>265</v>
      </c>
      <c r="B118" s="246">
        <v>0.84026760323878036</v>
      </c>
      <c r="C118" s="246">
        <v>-0.2238526131316001</v>
      </c>
      <c r="D118" s="246">
        <v>9.1151628312818644E-2</v>
      </c>
      <c r="E118" s="246">
        <v>-9.739271678001582E-2</v>
      </c>
      <c r="F118" s="246">
        <v>-2.7646276332072062E-2</v>
      </c>
      <c r="G118" s="246">
        <v>4.9091460352339578E-2</v>
      </c>
      <c r="H118" s="266">
        <v>6.6808869307801722E-2</v>
      </c>
      <c r="I118" s="246"/>
    </row>
    <row r="119" spans="1:9" s="322" customFormat="1" ht="12" customHeight="1" x14ac:dyDescent="0.2">
      <c r="A119" s="240" t="s">
        <v>266</v>
      </c>
      <c r="B119" s="246">
        <v>0.13289030039726724</v>
      </c>
      <c r="C119" s="246">
        <v>0.56304990094092133</v>
      </c>
      <c r="D119" s="246">
        <v>0.2246370688134891</v>
      </c>
      <c r="E119" s="246">
        <v>-9.9414233651729189E-2</v>
      </c>
      <c r="F119" s="246">
        <v>-3.3060272566303395E-2</v>
      </c>
      <c r="G119" s="246">
        <v>4.6760145996000979E-2</v>
      </c>
      <c r="H119" s="266">
        <v>6.6808869307801722E-2</v>
      </c>
      <c r="I119" s="246"/>
    </row>
    <row r="120" spans="1:9" s="322" customFormat="1" ht="12" customHeight="1" x14ac:dyDescent="0.2">
      <c r="A120" s="239" t="s">
        <v>248</v>
      </c>
      <c r="B120" s="247">
        <v>0.32694115781416344</v>
      </c>
      <c r="C120" s="247">
        <v>0.26515587684702169</v>
      </c>
      <c r="D120" s="247">
        <v>0.20217199840395783</v>
      </c>
      <c r="E120" s="247">
        <v>-9.9253786938555133E-2</v>
      </c>
      <c r="F120" s="247">
        <v>-3.1003474636802753E-2</v>
      </c>
      <c r="G120" s="247">
        <v>4.6639245200941648E-2</v>
      </c>
      <c r="H120" s="267">
        <v>6.6808869307801499E-2</v>
      </c>
      <c r="I120" s="247"/>
    </row>
    <row r="121" spans="1:9" s="322" customFormat="1" ht="12" customHeight="1" x14ac:dyDescent="0.2">
      <c r="A121" s="240"/>
      <c r="B121" s="246"/>
      <c r="C121" s="246"/>
      <c r="D121" s="246"/>
      <c r="E121" s="246"/>
      <c r="F121" s="246"/>
      <c r="G121" s="246"/>
      <c r="H121" s="266"/>
      <c r="I121" s="246"/>
    </row>
    <row r="122" spans="1:9" s="322" customFormat="1" ht="12" customHeight="1" x14ac:dyDescent="0.2">
      <c r="A122" s="239" t="s">
        <v>249</v>
      </c>
      <c r="B122" s="246"/>
      <c r="C122" s="246"/>
      <c r="D122" s="246"/>
      <c r="E122" s="246"/>
      <c r="F122" s="246"/>
      <c r="G122" s="246"/>
      <c r="H122" s="266"/>
      <c r="I122" s="246"/>
    </row>
    <row r="123" spans="1:9" s="322" customFormat="1" ht="12" customHeight="1" x14ac:dyDescent="0.2">
      <c r="A123" s="240" t="s">
        <v>267</v>
      </c>
      <c r="B123" s="246">
        <v>7.321929292205942E-2</v>
      </c>
      <c r="C123" s="246">
        <v>0.59843521727981819</v>
      </c>
      <c r="D123" s="246">
        <v>0.13734257849706299</v>
      </c>
      <c r="E123" s="246">
        <v>-8.9194318179001364E-2</v>
      </c>
      <c r="F123" s="246">
        <v>-5.8362784773783982E-2</v>
      </c>
      <c r="G123" s="246">
        <v>3.0627929817356403E-2</v>
      </c>
      <c r="H123" s="266">
        <v>6.4866070583492696E-2</v>
      </c>
      <c r="I123" s="246"/>
    </row>
    <row r="124" spans="1:9" s="322" customFormat="1" ht="12" customHeight="1" x14ac:dyDescent="0.2">
      <c r="A124" s="240" t="s">
        <v>268</v>
      </c>
      <c r="B124" s="246">
        <v>0.12920891959260894</v>
      </c>
      <c r="C124" s="246">
        <v>0.67515170521208301</v>
      </c>
      <c r="D124" s="246">
        <v>0.14190563798952871</v>
      </c>
      <c r="E124" s="246">
        <v>-0.10364422226070036</v>
      </c>
      <c r="F124" s="246">
        <v>-3.3556848975526465E-2</v>
      </c>
      <c r="G124" s="246">
        <v>3.0613485975856003E-2</v>
      </c>
      <c r="H124" s="266">
        <v>6.4866070583492696E-2</v>
      </c>
      <c r="I124" s="246"/>
    </row>
    <row r="125" spans="1:9" s="322" customFormat="1" ht="12" customHeight="1" x14ac:dyDescent="0.2">
      <c r="A125" s="240" t="s">
        <v>269</v>
      </c>
      <c r="B125" s="246">
        <v>7.4781633966209071E-2</v>
      </c>
      <c r="C125" s="246">
        <v>1.0561504640892685</v>
      </c>
      <c r="D125" s="246">
        <v>0.14418716773576135</v>
      </c>
      <c r="E125" s="246">
        <v>-0.10453250802069092</v>
      </c>
      <c r="F125" s="246">
        <v>-3.8366031581704707E-2</v>
      </c>
      <c r="G125" s="246">
        <v>2.8562501668562446E-2</v>
      </c>
      <c r="H125" s="266">
        <v>6.4866070583492696E-2</v>
      </c>
      <c r="I125" s="246"/>
    </row>
    <row r="126" spans="1:9" s="322" customFormat="1" ht="12" customHeight="1" x14ac:dyDescent="0.2">
      <c r="A126" s="239" t="s">
        <v>250</v>
      </c>
      <c r="B126" s="247">
        <v>9.9079158850362337E-2</v>
      </c>
      <c r="C126" s="247">
        <v>0.71328290271262618</v>
      </c>
      <c r="D126" s="247">
        <v>0.14085189974054591</v>
      </c>
      <c r="E126" s="247">
        <v>-9.9012984153387773E-2</v>
      </c>
      <c r="F126" s="247">
        <v>-4.2904245113387418E-2</v>
      </c>
      <c r="G126" s="247">
        <v>3.0193710472556035E-2</v>
      </c>
      <c r="H126" s="267">
        <v>6.4866070583492696E-2</v>
      </c>
      <c r="I126" s="247"/>
    </row>
    <row r="127" spans="1:9" s="322" customFormat="1" ht="12" customHeight="1" x14ac:dyDescent="0.2">
      <c r="A127" s="240"/>
      <c r="B127" s="246"/>
      <c r="C127" s="246"/>
      <c r="D127" s="246"/>
      <c r="E127" s="246"/>
      <c r="F127" s="246"/>
      <c r="G127" s="246"/>
      <c r="H127" s="266"/>
      <c r="I127" s="246"/>
    </row>
    <row r="128" spans="1:9" s="322" customFormat="1" ht="12" customHeight="1" x14ac:dyDescent="0.2">
      <c r="A128" s="239" t="s">
        <v>238</v>
      </c>
      <c r="B128" s="246"/>
      <c r="C128" s="246"/>
      <c r="D128" s="246"/>
      <c r="E128" s="246"/>
      <c r="F128" s="246"/>
      <c r="G128" s="246"/>
      <c r="H128" s="266"/>
      <c r="I128" s="246"/>
    </row>
    <row r="129" spans="1:52" s="322" customFormat="1" ht="12" customHeight="1" x14ac:dyDescent="0.2">
      <c r="A129" s="240" t="s">
        <v>270</v>
      </c>
      <c r="B129" s="246">
        <v>0.25642146643162356</v>
      </c>
      <c r="C129" s="246">
        <v>0.78608382576129321</v>
      </c>
      <c r="D129" s="246">
        <v>0.10333467159479603</v>
      </c>
      <c r="E129" s="246">
        <v>-0.20154021481112439</v>
      </c>
      <c r="F129" s="246">
        <v>-4.4940762067284923E-2</v>
      </c>
      <c r="G129" s="246">
        <v>4.5255740720196336E-2</v>
      </c>
      <c r="H129" s="266">
        <v>0.31200163520176649</v>
      </c>
      <c r="I129" s="246"/>
    </row>
    <row r="130" spans="1:52" s="322" customFormat="1" ht="12" customHeight="1" x14ac:dyDescent="0.2">
      <c r="A130" s="240" t="s">
        <v>271</v>
      </c>
      <c r="B130" s="246">
        <v>-6.2391277046458526E-3</v>
      </c>
      <c r="C130" s="246">
        <v>0.77209508296608731</v>
      </c>
      <c r="D130" s="246">
        <v>0.1150229760947763</v>
      </c>
      <c r="E130" s="246">
        <v>-0.28871012323231626</v>
      </c>
      <c r="F130" s="246">
        <v>-9.7158209665908268E-2</v>
      </c>
      <c r="G130" s="246">
        <v>5.1657094876122356E-2</v>
      </c>
      <c r="H130" s="266">
        <v>0.30172593976294548</v>
      </c>
      <c r="I130" s="246"/>
    </row>
    <row r="131" spans="1:52" s="322" customFormat="1" ht="12" customHeight="1" x14ac:dyDescent="0.2">
      <c r="A131" s="239" t="s">
        <v>272</v>
      </c>
      <c r="B131" s="247">
        <v>0.23137370554229753</v>
      </c>
      <c r="C131" s="247">
        <v>0.55380672694602784</v>
      </c>
      <c r="D131" s="247">
        <v>0.16306567044741338</v>
      </c>
      <c r="E131" s="247">
        <v>-0.12312128970491754</v>
      </c>
      <c r="F131" s="247">
        <v>-5.2793789041269079E-2</v>
      </c>
      <c r="G131" s="247">
        <v>4.3767775579148571E-2</v>
      </c>
      <c r="H131" s="267">
        <v>0.14039653624581749</v>
      </c>
      <c r="I131" s="247"/>
    </row>
    <row r="132" spans="1:52" s="322" customFormat="1" ht="12" customHeight="1" x14ac:dyDescent="0.2">
      <c r="A132" s="240" t="s">
        <v>273</v>
      </c>
      <c r="B132" s="246">
        <v>0.21498321737221726</v>
      </c>
      <c r="C132" s="246">
        <v>0.56109810045904629</v>
      </c>
      <c r="D132" s="246">
        <v>0.16090881858392692</v>
      </c>
      <c r="E132" s="246">
        <v>-0.12483992306100788</v>
      </c>
      <c r="F132" s="246">
        <v>-5.2505587714276714E-2</v>
      </c>
      <c r="G132" s="246">
        <v>4.3158938833094629E-2</v>
      </c>
      <c r="H132" s="266">
        <v>0.14673411794636171</v>
      </c>
      <c r="I132" s="246"/>
    </row>
    <row r="133" spans="1:52" s="322" customFormat="1" ht="12" customHeight="1" x14ac:dyDescent="0.2">
      <c r="A133" s="240" t="s">
        <v>274</v>
      </c>
      <c r="B133" s="246">
        <v>0.27330421462764565</v>
      </c>
      <c r="C133" s="246">
        <v>0.5360081329968267</v>
      </c>
      <c r="D133" s="246">
        <v>0.16841665068561307</v>
      </c>
      <c r="E133" s="246">
        <v>-0.1188848928345061</v>
      </c>
      <c r="F133" s="246">
        <v>-5.3499398231145023E-2</v>
      </c>
      <c r="G133" s="246">
        <v>4.5259968143355644E-2</v>
      </c>
      <c r="H133" s="266">
        <v>0.12489503525624057</v>
      </c>
      <c r="I133" s="246"/>
    </row>
    <row r="134" spans="1:52" s="322" customFormat="1" ht="12" customHeight="1" x14ac:dyDescent="0.2">
      <c r="A134" s="240" t="s">
        <v>275</v>
      </c>
      <c r="B134" s="246">
        <v>0.26932949995023781</v>
      </c>
      <c r="C134" s="246">
        <v>0.33716239583780649</v>
      </c>
      <c r="D134" s="246">
        <v>0.22374202522885445</v>
      </c>
      <c r="E134" s="246">
        <v>-3.649468884898277E-2</v>
      </c>
      <c r="F134" s="246">
        <v>-4.2058347168565602E-2</v>
      </c>
      <c r="G134" s="246">
        <v>4.525050395224639E-2</v>
      </c>
      <c r="H134" s="266">
        <v>-1.7762086770063634E-2</v>
      </c>
      <c r="I134" s="246"/>
    </row>
    <row r="135" spans="1:52" s="322" customFormat="1" ht="12" customHeight="1" x14ac:dyDescent="0.2">
      <c r="A135" s="239" t="s">
        <v>276</v>
      </c>
      <c r="B135" s="247">
        <v>0.2149063275960359</v>
      </c>
      <c r="C135" s="247">
        <v>0.44653161403069941</v>
      </c>
      <c r="D135" s="247">
        <v>0.19052124874487486</v>
      </c>
      <c r="E135" s="247">
        <v>-9.6892533425309235E-2</v>
      </c>
      <c r="F135" s="247">
        <v>-5.1357724955562234E-2</v>
      </c>
      <c r="G135" s="247">
        <v>4.5647756153721186E-2</v>
      </c>
      <c r="H135" s="267">
        <v>5.7066206682040876E-2</v>
      </c>
      <c r="I135" s="247"/>
    </row>
    <row r="136" spans="1:52" s="322" customFormat="1" ht="12" customHeight="1" x14ac:dyDescent="0.2">
      <c r="A136" s="239" t="s">
        <v>277</v>
      </c>
      <c r="B136" s="247">
        <v>0.22131111009355053</v>
      </c>
      <c r="C136" s="247">
        <v>0.50042227311031207</v>
      </c>
      <c r="D136" s="247">
        <v>0.17404930332211532</v>
      </c>
      <c r="E136" s="247">
        <v>-0.11547253761619924</v>
      </c>
      <c r="F136" s="247">
        <v>-5.0329264846880606E-2</v>
      </c>
      <c r="G136" s="247">
        <v>4.5584570520292411E-2</v>
      </c>
      <c r="H136" s="267">
        <v>9.8144157220579675E-2</v>
      </c>
      <c r="I136" s="247"/>
    </row>
    <row r="137" spans="1:52" s="322" customFormat="1" ht="12" customHeight="1" x14ac:dyDescent="0.2">
      <c r="A137" s="240" t="s">
        <v>278</v>
      </c>
      <c r="B137" s="246">
        <v>0.1113247712059835</v>
      </c>
      <c r="C137" s="246">
        <v>0.46499150912611165</v>
      </c>
      <c r="D137" s="246">
        <v>0.1974327486735834</v>
      </c>
      <c r="E137" s="246">
        <v>-0.10124379200557065</v>
      </c>
      <c r="F137" s="246">
        <v>-4.2058347168565602E-2</v>
      </c>
      <c r="G137" s="246">
        <v>4.5250503952246612E-2</v>
      </c>
      <c r="H137" s="266">
        <v>7.6137204652702239E-2</v>
      </c>
      <c r="I137" s="246"/>
    </row>
    <row r="138" spans="1:52" s="322" customFormat="1" ht="12" customHeight="1" x14ac:dyDescent="0.2">
      <c r="A138" s="240" t="s">
        <v>279</v>
      </c>
      <c r="B138" s="246">
        <v>9.7211894701081825E-2</v>
      </c>
      <c r="C138" s="246">
        <v>0.60698258250969572</v>
      </c>
      <c r="D138" s="246">
        <v>0.12995099382147157</v>
      </c>
      <c r="E138" s="246">
        <v>-0.11875262687767885</v>
      </c>
      <c r="F138" s="246">
        <v>-3.7301598057430052E-2</v>
      </c>
      <c r="G138" s="246">
        <v>4.1139149747918768E-2</v>
      </c>
      <c r="H138" s="266">
        <v>0.18043943155625275</v>
      </c>
      <c r="I138" s="246"/>
    </row>
    <row r="139" spans="1:52" s="322" customFormat="1" ht="12" customHeight="1" x14ac:dyDescent="0.2">
      <c r="A139" s="240" t="s">
        <v>280</v>
      </c>
      <c r="B139" s="246">
        <v>-0.24015749894025751</v>
      </c>
      <c r="C139" s="246">
        <v>-5.1812682939942345E-3</v>
      </c>
      <c r="D139" s="246">
        <v>0.14963633982530644</v>
      </c>
      <c r="E139" s="246">
        <v>-0.176163095889875</v>
      </c>
      <c r="F139" s="246">
        <v>-3.9187393164075601E-2</v>
      </c>
      <c r="G139" s="246">
        <v>4.4207339776645371E-2</v>
      </c>
      <c r="H139" s="266">
        <v>3.5247446878748034E-2</v>
      </c>
      <c r="I139" s="246"/>
    </row>
    <row r="140" spans="1:52" s="322" customFormat="1" ht="12" customHeight="1" x14ac:dyDescent="0.2">
      <c r="A140" s="240" t="s">
        <v>281</v>
      </c>
      <c r="B140" s="246">
        <v>-0.10196002796980552</v>
      </c>
      <c r="C140" s="246">
        <v>0.28080936800443301</v>
      </c>
      <c r="D140" s="246">
        <v>0.18142195312910725</v>
      </c>
      <c r="E140" s="246">
        <v>3.2590150645781968E-2</v>
      </c>
      <c r="F140" s="246">
        <v>-2.8565344244281698E-2</v>
      </c>
      <c r="G140" s="246">
        <v>4.4207339776645593E-2</v>
      </c>
      <c r="H140" s="266">
        <v>-5.9157268563640897E-2</v>
      </c>
      <c r="I140" s="246"/>
    </row>
    <row r="141" spans="1:52" s="322" customFormat="1" ht="12" customHeight="1" x14ac:dyDescent="0.2">
      <c r="A141" s="240" t="s">
        <v>282</v>
      </c>
      <c r="B141" s="246">
        <v>6.2520840139666634E-2</v>
      </c>
      <c r="C141" s="246">
        <v>0.45950692578715802</v>
      </c>
      <c r="D141" s="246">
        <v>0.15612163337104601</v>
      </c>
      <c r="E141" s="246">
        <v>-0.10564872757666044</v>
      </c>
      <c r="F141" s="246">
        <v>-4.2186808169806911E-2</v>
      </c>
      <c r="G141" s="246">
        <v>4.8567286915587538E-2</v>
      </c>
      <c r="H141" s="266">
        <v>7.2108400290152197E-2</v>
      </c>
      <c r="I141" s="246"/>
    </row>
    <row r="142" spans="1:52" s="322" customFormat="1" ht="12" customHeight="1" x14ac:dyDescent="0.2">
      <c r="A142" s="239" t="s">
        <v>251</v>
      </c>
      <c r="B142" s="247">
        <v>0.16134147958866429</v>
      </c>
      <c r="C142" s="247">
        <v>0.48628258073425257</v>
      </c>
      <c r="D142" s="247">
        <v>0.17597421045339168</v>
      </c>
      <c r="E142" s="247">
        <v>-0.10785597778072364</v>
      </c>
      <c r="F142" s="247">
        <v>-4.6731581093938157E-2</v>
      </c>
      <c r="G142" s="247">
        <v>4.550660018246222E-2</v>
      </c>
      <c r="H142" s="267">
        <v>8.9643242699614545E-2</v>
      </c>
      <c r="I142" s="246"/>
    </row>
    <row r="143" spans="1:52" ht="12" customHeight="1" x14ac:dyDescent="0.2">
      <c r="A143" s="240"/>
      <c r="B143" s="246"/>
      <c r="C143" s="246"/>
      <c r="D143" s="246"/>
      <c r="E143" s="246"/>
      <c r="F143" s="246"/>
      <c r="G143" s="246"/>
      <c r="H143" s="266"/>
      <c r="I143" s="247"/>
      <c r="AZ143" s="68"/>
    </row>
    <row r="144" spans="1:52" ht="12" customHeight="1" x14ac:dyDescent="0.2">
      <c r="A144" s="239" t="s">
        <v>239</v>
      </c>
      <c r="B144" s="246"/>
      <c r="C144" s="246"/>
      <c r="D144" s="246"/>
      <c r="E144" s="246"/>
      <c r="F144" s="246"/>
      <c r="G144" s="246"/>
      <c r="H144" s="266"/>
      <c r="I144" s="246"/>
      <c r="AZ144" s="68"/>
    </row>
    <row r="145" spans="1:52" ht="12" customHeight="1" x14ac:dyDescent="0.2">
      <c r="A145" s="240" t="s">
        <v>283</v>
      </c>
      <c r="B145" s="246">
        <v>0.36949391576854662</v>
      </c>
      <c r="C145" s="246">
        <v>0.64853077020320837</v>
      </c>
      <c r="D145" s="246">
        <v>0.19208678140796009</v>
      </c>
      <c r="E145" s="246">
        <v>-0.1103778437431453</v>
      </c>
      <c r="F145" s="246">
        <v>-7.1971485083447306E-2</v>
      </c>
      <c r="G145" s="246">
        <v>4.4558818740820572E-2</v>
      </c>
      <c r="H145" s="266">
        <v>7.0055196792694341E-2</v>
      </c>
      <c r="I145" s="246"/>
      <c r="AZ145" s="68"/>
    </row>
    <row r="146" spans="1:52" ht="12" customHeight="1" x14ac:dyDescent="0.2">
      <c r="A146" s="240" t="s">
        <v>284</v>
      </c>
      <c r="B146" s="246">
        <v>0.17559670950687223</v>
      </c>
      <c r="C146" s="246">
        <v>0.30800758800969885</v>
      </c>
      <c r="D146" s="246">
        <v>0.22642151468342364</v>
      </c>
      <c r="E146" s="246">
        <v>-6.9882743395191516E-2</v>
      </c>
      <c r="F146" s="246">
        <v>-2.2913524490412063E-2</v>
      </c>
      <c r="G146" s="246">
        <v>4.9268281404214465E-2</v>
      </c>
      <c r="H146" s="266">
        <v>-2.6301595754674167E-2</v>
      </c>
      <c r="I146" s="246"/>
      <c r="AZ146" s="68"/>
    </row>
    <row r="147" spans="1:52" ht="12" customHeight="1" x14ac:dyDescent="0.2">
      <c r="A147" s="239" t="s">
        <v>285</v>
      </c>
      <c r="B147" s="247">
        <v>0.25286671400940874</v>
      </c>
      <c r="C147" s="247">
        <v>0.45634179192431179</v>
      </c>
      <c r="D147" s="247">
        <v>0.20949131637100993</v>
      </c>
      <c r="E147" s="247">
        <v>-8.9563235987302425E-2</v>
      </c>
      <c r="F147" s="247">
        <v>-4.6210459009564997E-2</v>
      </c>
      <c r="G147" s="247">
        <v>4.7092228688603965E-2</v>
      </c>
      <c r="H147" s="267">
        <v>1.8113269883531347E-2</v>
      </c>
      <c r="I147" s="246"/>
      <c r="AZ147" s="68"/>
    </row>
    <row r="148" spans="1:52" ht="12" customHeight="1" x14ac:dyDescent="0.2">
      <c r="A148" s="240" t="s">
        <v>286</v>
      </c>
      <c r="B148" s="246">
        <v>0.24329025506148527</v>
      </c>
      <c r="C148" s="246">
        <v>0.34745718088127342</v>
      </c>
      <c r="D148" s="246">
        <v>0.26002541882312236</v>
      </c>
      <c r="E148" s="246">
        <v>-0.10876555166041912</v>
      </c>
      <c r="F148" s="246">
        <v>-3.6538236300306726E-2</v>
      </c>
      <c r="G148" s="246">
        <v>4.9268281404214687E-2</v>
      </c>
      <c r="H148" s="266">
        <v>3.0652106608977103E-3</v>
      </c>
      <c r="I148" s="247"/>
      <c r="AZ148" s="68"/>
    </row>
    <row r="149" spans="1:52" ht="12" customHeight="1" x14ac:dyDescent="0.2">
      <c r="A149" s="240" t="s">
        <v>287</v>
      </c>
      <c r="B149" s="246">
        <v>0.29428775162796272</v>
      </c>
      <c r="C149" s="246">
        <v>0.34100000818348453</v>
      </c>
      <c r="D149" s="246">
        <v>0.27498200004816908</v>
      </c>
      <c r="E149" s="246">
        <v>-0.11586083233842948</v>
      </c>
      <c r="F149" s="246">
        <v>-3.1723820737324049E-2</v>
      </c>
      <c r="G149" s="246">
        <v>5.0312329445412862E-2</v>
      </c>
      <c r="H149" s="266">
        <v>-2.7338999389708851E-3</v>
      </c>
      <c r="I149" s="246"/>
      <c r="AZ149" s="68"/>
    </row>
    <row r="150" spans="1:52" ht="12" customHeight="1" x14ac:dyDescent="0.2">
      <c r="A150" s="240" t="s">
        <v>288</v>
      </c>
      <c r="B150" s="246">
        <v>0.22134888712962963</v>
      </c>
      <c r="C150" s="246">
        <v>0.57471460682126918</v>
      </c>
      <c r="D150" s="246">
        <v>8.7915704413671358E-2</v>
      </c>
      <c r="E150" s="246">
        <v>-0.111460368818456</v>
      </c>
      <c r="F150" s="246">
        <v>-6.2354181917684159E-2</v>
      </c>
      <c r="G150" s="246">
        <v>5.1409645243815083E-2</v>
      </c>
      <c r="H150" s="266">
        <v>7.3159451281925802E-2</v>
      </c>
      <c r="I150" s="246"/>
      <c r="AZ150" s="68"/>
    </row>
    <row r="151" spans="1:52" ht="12" customHeight="1" x14ac:dyDescent="0.2">
      <c r="A151" s="240" t="s">
        <v>289</v>
      </c>
      <c r="B151" s="246">
        <v>-1.1560953167122578E-2</v>
      </c>
      <c r="C151" s="246">
        <v>0.68500283483166435</v>
      </c>
      <c r="D151" s="246">
        <v>0.13192201848663743</v>
      </c>
      <c r="E151" s="246">
        <v>-0.11497933765481871</v>
      </c>
      <c r="F151" s="246">
        <v>-3.3650738507000955E-2</v>
      </c>
      <c r="G151" s="246">
        <v>4.9268281404214687E-2</v>
      </c>
      <c r="H151" s="266">
        <v>8.6346932261169851E-2</v>
      </c>
      <c r="I151" s="246"/>
      <c r="AZ151" s="68"/>
    </row>
    <row r="152" spans="1:52" ht="12" customHeight="1" x14ac:dyDescent="0.2">
      <c r="A152" s="240" t="s">
        <v>290</v>
      </c>
      <c r="B152" s="246">
        <v>-0.48398649060249699</v>
      </c>
      <c r="C152" s="246">
        <v>0.64917372491064351</v>
      </c>
      <c r="D152" s="246">
        <v>-1.9028659142506843E-2</v>
      </c>
      <c r="E152" s="246">
        <v>-0.13361135159892767</v>
      </c>
      <c r="F152" s="246">
        <v>-1.2869033958764153E-2</v>
      </c>
      <c r="G152" s="246">
        <v>4.9268281404214687E-2</v>
      </c>
      <c r="H152" s="266">
        <v>9.8438944480440327E-2</v>
      </c>
      <c r="I152" s="246"/>
      <c r="AZ152" s="68"/>
    </row>
    <row r="153" spans="1:52" ht="12" customHeight="1" x14ac:dyDescent="0.2">
      <c r="A153" s="240" t="s">
        <v>291</v>
      </c>
      <c r="B153" s="246">
        <v>5.1277669307801643E-2</v>
      </c>
      <c r="C153" s="246">
        <v>0.4844353514352564</v>
      </c>
      <c r="D153" s="246">
        <v>0.11278065491777722</v>
      </c>
      <c r="E153" s="246">
        <v>-0.15694938968355898</v>
      </c>
      <c r="F153" s="246">
        <v>-3.5742403575167447E-2</v>
      </c>
      <c r="G153" s="246">
        <v>4.5854176367107646E-2</v>
      </c>
      <c r="H153" s="266">
        <v>0.10503359930595546</v>
      </c>
      <c r="I153" s="246"/>
      <c r="AZ153" s="68"/>
    </row>
    <row r="154" spans="1:52" ht="12" customHeight="1" x14ac:dyDescent="0.2">
      <c r="A154" s="240" t="s">
        <v>292</v>
      </c>
      <c r="B154" s="246">
        <v>0.33057282113356701</v>
      </c>
      <c r="C154" s="246">
        <v>0.46332331135557592</v>
      </c>
      <c r="D154" s="246">
        <v>0.1544377035455351</v>
      </c>
      <c r="E154" s="246">
        <v>-0.11408717972906757</v>
      </c>
      <c r="F154" s="246">
        <v>-3.7543384071927255E-2</v>
      </c>
      <c r="G154" s="246">
        <v>5.5633913040640692E-2</v>
      </c>
      <c r="H154" s="266">
        <v>8.9317513310439134E-2</v>
      </c>
      <c r="I154" s="246"/>
      <c r="AZ154" s="68"/>
    </row>
    <row r="155" spans="1:52" ht="12" customHeight="1" x14ac:dyDescent="0.2">
      <c r="A155" s="239" t="s">
        <v>252</v>
      </c>
      <c r="B155" s="247">
        <v>0.211487502175012</v>
      </c>
      <c r="C155" s="247">
        <v>0.4730500260303987</v>
      </c>
      <c r="D155" s="247">
        <v>0.18368578732246443</v>
      </c>
      <c r="E155" s="247">
        <v>-0.10164693489849752</v>
      </c>
      <c r="F155" s="247">
        <v>-4.5526780092795427E-2</v>
      </c>
      <c r="G155" s="247">
        <v>4.759487317486033E-2</v>
      </c>
      <c r="H155" s="267">
        <v>3.5421669773608944E-2</v>
      </c>
      <c r="I155" s="246"/>
      <c r="AZ155" s="68"/>
    </row>
    <row r="156" spans="1:52" ht="12" customHeight="1" x14ac:dyDescent="0.2">
      <c r="A156" s="240"/>
      <c r="B156" s="246"/>
      <c r="C156" s="246"/>
      <c r="D156" s="246"/>
      <c r="E156" s="246"/>
      <c r="F156" s="246"/>
      <c r="G156" s="246"/>
      <c r="H156" s="266"/>
      <c r="I156" s="247"/>
      <c r="AZ156" s="68"/>
    </row>
    <row r="157" spans="1:52" ht="12" customHeight="1" x14ac:dyDescent="0.2">
      <c r="A157" s="239" t="s">
        <v>240</v>
      </c>
      <c r="B157" s="246"/>
      <c r="C157" s="246"/>
      <c r="D157" s="246"/>
      <c r="E157" s="246"/>
      <c r="F157" s="246"/>
      <c r="G157" s="246"/>
      <c r="H157" s="266"/>
      <c r="I157" s="246"/>
      <c r="J157" s="68"/>
      <c r="K157" s="68"/>
      <c r="L157" s="68"/>
      <c r="M157" s="68"/>
      <c r="N157" s="68"/>
      <c r="O157" s="68"/>
      <c r="P157" s="68"/>
      <c r="Q157" s="68"/>
      <c r="R157" s="68"/>
      <c r="S157" s="68"/>
      <c r="T157" s="68"/>
      <c r="U157" s="68"/>
      <c r="V157" s="68"/>
      <c r="W157" s="68"/>
      <c r="X157" s="68"/>
      <c r="Y157" s="68"/>
      <c r="Z157" s="68"/>
      <c r="AA157" s="68"/>
      <c r="AB157" s="68"/>
      <c r="AC157" s="68"/>
      <c r="AD157" s="68"/>
      <c r="AE157" s="68"/>
      <c r="AF157" s="68"/>
      <c r="AG157" s="68"/>
      <c r="AH157" s="68"/>
      <c r="AI157" s="68"/>
      <c r="AJ157" s="68"/>
      <c r="AK157" s="68"/>
      <c r="AL157" s="68"/>
      <c r="AM157" s="68"/>
      <c r="AN157" s="68"/>
      <c r="AO157" s="68"/>
      <c r="AP157" s="68"/>
      <c r="AQ157" s="68"/>
      <c r="AR157" s="68"/>
      <c r="AS157" s="68"/>
      <c r="AT157" s="68"/>
      <c r="AU157" s="68"/>
      <c r="AV157" s="68"/>
      <c r="AW157" s="68"/>
      <c r="AX157" s="68"/>
      <c r="AY157" s="68"/>
      <c r="AZ157" s="68"/>
    </row>
    <row r="158" spans="1:52" ht="12" customHeight="1" x14ac:dyDescent="0.2">
      <c r="A158" s="240" t="s">
        <v>293</v>
      </c>
      <c r="B158" s="246">
        <v>-0.12644056579801033</v>
      </c>
      <c r="C158" s="246">
        <v>0.49360730755703774</v>
      </c>
      <c r="D158" s="246">
        <v>0.14996489928274781</v>
      </c>
      <c r="E158" s="246">
        <v>-6.1503961349743452E-2</v>
      </c>
      <c r="F158" s="246">
        <v>-5.3789649530174954E-2</v>
      </c>
      <c r="G158" s="246">
        <v>5.414753757841817E-2</v>
      </c>
      <c r="H158" s="266">
        <v>4.8965800358248712E-2</v>
      </c>
      <c r="I158" s="246"/>
      <c r="J158" s="68"/>
      <c r="K158" s="68"/>
      <c r="L158" s="68"/>
      <c r="M158" s="68"/>
      <c r="N158" s="68"/>
      <c r="O158" s="68"/>
      <c r="P158" s="68"/>
      <c r="Q158" s="68"/>
      <c r="R158" s="68"/>
      <c r="S158" s="68"/>
      <c r="T158" s="68"/>
      <c r="U158" s="68"/>
      <c r="V158" s="68"/>
      <c r="W158" s="68"/>
      <c r="X158" s="68"/>
      <c r="Y158" s="68"/>
      <c r="Z158" s="68"/>
      <c r="AA158" s="68"/>
      <c r="AB158" s="68"/>
      <c r="AC158" s="68"/>
      <c r="AD158" s="68"/>
      <c r="AE158" s="68"/>
      <c r="AF158" s="68"/>
      <c r="AG158" s="68"/>
      <c r="AH158" s="68"/>
      <c r="AI158" s="68"/>
      <c r="AJ158" s="68"/>
      <c r="AK158" s="68"/>
      <c r="AL158" s="68"/>
      <c r="AM158" s="68"/>
      <c r="AN158" s="68"/>
      <c r="AO158" s="68"/>
      <c r="AP158" s="68"/>
      <c r="AQ158" s="68"/>
      <c r="AR158" s="68"/>
      <c r="AS158" s="68"/>
      <c r="AT158" s="68"/>
      <c r="AU158" s="68"/>
      <c r="AV158" s="68"/>
      <c r="AW158" s="68"/>
      <c r="AX158" s="68"/>
      <c r="AY158" s="68"/>
      <c r="AZ158" s="68"/>
    </row>
    <row r="159" spans="1:52" ht="12" customHeight="1" x14ac:dyDescent="0.2">
      <c r="A159" s="240" t="s">
        <v>294</v>
      </c>
      <c r="B159" s="246">
        <v>-4.1366463418332722E-2</v>
      </c>
      <c r="C159" s="246">
        <v>0.3300505351243701</v>
      </c>
      <c r="D159" s="246">
        <v>0.20275260303349252</v>
      </c>
      <c r="E159" s="246">
        <v>-3.9882205543699367E-2</v>
      </c>
      <c r="F159" s="246">
        <v>-4.3162517451201476E-2</v>
      </c>
      <c r="G159" s="246">
        <v>4.6115937292106279E-2</v>
      </c>
      <c r="H159" s="266">
        <v>2.7695293499345963E-2</v>
      </c>
      <c r="I159" s="246"/>
      <c r="J159" s="68"/>
      <c r="K159" s="68"/>
      <c r="L159" s="68"/>
      <c r="M159" s="68"/>
      <c r="N159" s="68"/>
      <c r="O159" s="68"/>
      <c r="P159" s="68"/>
      <c r="Q159" s="68"/>
      <c r="R159" s="68"/>
      <c r="S159" s="68"/>
      <c r="T159" s="68"/>
      <c r="U159" s="68"/>
      <c r="V159" s="68"/>
      <c r="W159" s="68"/>
      <c r="X159" s="68"/>
      <c r="Y159" s="68"/>
      <c r="Z159" s="68"/>
      <c r="AA159" s="68"/>
      <c r="AB159" s="68"/>
      <c r="AC159" s="68"/>
      <c r="AD159" s="68"/>
      <c r="AE159" s="68"/>
      <c r="AF159" s="68"/>
      <c r="AG159" s="68"/>
      <c r="AH159" s="68"/>
      <c r="AI159" s="68"/>
      <c r="AJ159" s="68"/>
      <c r="AK159" s="68"/>
      <c r="AL159" s="68"/>
      <c r="AM159" s="68"/>
      <c r="AN159" s="68"/>
      <c r="AO159" s="68"/>
      <c r="AP159" s="68"/>
      <c r="AQ159" s="68"/>
      <c r="AR159" s="68"/>
      <c r="AS159" s="68"/>
      <c r="AT159" s="68"/>
      <c r="AU159" s="68"/>
      <c r="AV159" s="68"/>
      <c r="AW159" s="68"/>
      <c r="AX159" s="68"/>
      <c r="AY159" s="68"/>
      <c r="AZ159" s="68"/>
    </row>
    <row r="160" spans="1:52" ht="12" customHeight="1" x14ac:dyDescent="0.2">
      <c r="A160" s="239" t="s">
        <v>253</v>
      </c>
      <c r="B160" s="247">
        <v>-0.10322811657674957</v>
      </c>
      <c r="C160" s="247">
        <v>0.44590243304477761</v>
      </c>
      <c r="D160" s="247">
        <v>0.16412792848066293</v>
      </c>
      <c r="E160" s="247">
        <v>-5.5510331274717717E-2</v>
      </c>
      <c r="F160" s="247">
        <v>-5.0795025108342662E-2</v>
      </c>
      <c r="G160" s="247">
        <v>5.1866110749827499E-2</v>
      </c>
      <c r="H160" s="267">
        <v>4.2956807994690038E-2</v>
      </c>
      <c r="I160" s="246"/>
      <c r="J160" s="68"/>
      <c r="K160" s="68"/>
      <c r="L160" s="68"/>
      <c r="M160" s="68"/>
      <c r="N160" s="68"/>
      <c r="O160" s="68"/>
      <c r="P160" s="68"/>
      <c r="Q160" s="68"/>
      <c r="R160" s="68"/>
      <c r="S160" s="68"/>
      <c r="T160" s="68"/>
      <c r="U160" s="68"/>
      <c r="V160" s="68"/>
      <c r="W160" s="68"/>
      <c r="X160" s="68"/>
      <c r="Y160" s="68"/>
      <c r="Z160" s="68"/>
      <c r="AA160" s="68"/>
      <c r="AB160" s="68"/>
      <c r="AC160" s="68"/>
      <c r="AD160" s="68"/>
      <c r="AE160" s="68"/>
      <c r="AF160" s="68"/>
      <c r="AG160" s="68"/>
      <c r="AH160" s="68"/>
      <c r="AI160" s="68"/>
      <c r="AJ160" s="68"/>
      <c r="AK160" s="68"/>
      <c r="AL160" s="68"/>
      <c r="AM160" s="68"/>
      <c r="AN160" s="68"/>
      <c r="AO160" s="68"/>
      <c r="AP160" s="68"/>
      <c r="AQ160" s="68"/>
      <c r="AR160" s="68"/>
      <c r="AS160" s="68"/>
      <c r="AT160" s="68"/>
      <c r="AU160" s="68"/>
      <c r="AV160" s="68"/>
      <c r="AW160" s="68"/>
      <c r="AX160" s="68"/>
      <c r="AY160" s="68"/>
      <c r="AZ160" s="68"/>
    </row>
    <row r="161" spans="1:52" ht="12" customHeight="1" x14ac:dyDescent="0.2">
      <c r="A161" s="240"/>
      <c r="B161" s="246"/>
      <c r="C161" s="246"/>
      <c r="D161" s="246"/>
      <c r="E161" s="246"/>
      <c r="F161" s="246"/>
      <c r="G161" s="246"/>
      <c r="H161" s="266"/>
      <c r="I161" s="247"/>
      <c r="J161" s="68"/>
      <c r="K161" s="68"/>
      <c r="L161" s="68"/>
      <c r="M161" s="68"/>
      <c r="N161" s="68"/>
      <c r="O161" s="68"/>
      <c r="P161" s="68"/>
      <c r="Q161" s="68"/>
      <c r="R161" s="68"/>
      <c r="S161" s="68"/>
      <c r="T161" s="68"/>
      <c r="U161" s="68"/>
      <c r="V161" s="68"/>
      <c r="W161" s="68"/>
      <c r="X161" s="68"/>
      <c r="Y161" s="68"/>
      <c r="Z161" s="68"/>
      <c r="AA161" s="68"/>
      <c r="AB161" s="68"/>
      <c r="AC161" s="68"/>
      <c r="AD161" s="68"/>
      <c r="AE161" s="68"/>
      <c r="AF161" s="68"/>
      <c r="AG161" s="68"/>
      <c r="AH161" s="68"/>
      <c r="AI161" s="68"/>
      <c r="AJ161" s="68"/>
      <c r="AK161" s="68"/>
      <c r="AL161" s="68"/>
      <c r="AM161" s="68"/>
      <c r="AN161" s="68"/>
      <c r="AO161" s="68"/>
      <c r="AP161" s="68"/>
      <c r="AQ161" s="68"/>
      <c r="AR161" s="68"/>
      <c r="AS161" s="68"/>
      <c r="AT161" s="68"/>
      <c r="AU161" s="68"/>
      <c r="AV161" s="68"/>
      <c r="AW161" s="68"/>
      <c r="AX161" s="68"/>
      <c r="AY161" s="68"/>
      <c r="AZ161" s="68"/>
    </row>
    <row r="162" spans="1:52" ht="12" customHeight="1" x14ac:dyDescent="0.2">
      <c r="A162" s="239" t="s">
        <v>241</v>
      </c>
      <c r="B162" s="246"/>
      <c r="C162" s="246"/>
      <c r="D162" s="246"/>
      <c r="E162" s="246"/>
      <c r="F162" s="246"/>
      <c r="G162" s="246"/>
      <c r="H162" s="266"/>
      <c r="I162" s="246"/>
      <c r="J162" s="68"/>
      <c r="K162" s="68"/>
      <c r="L162" s="68"/>
      <c r="M162" s="68"/>
      <c r="N162" s="68"/>
      <c r="O162" s="68"/>
      <c r="P162" s="68"/>
      <c r="Q162" s="68"/>
      <c r="R162" s="68"/>
      <c r="S162" s="68"/>
      <c r="T162" s="68"/>
      <c r="U162" s="68"/>
      <c r="V162" s="68"/>
      <c r="W162" s="68"/>
      <c r="X162" s="68"/>
      <c r="Y162" s="68"/>
      <c r="Z162" s="68"/>
      <c r="AA162" s="68"/>
      <c r="AB162" s="68"/>
      <c r="AC162" s="68"/>
      <c r="AD162" s="68"/>
      <c r="AE162" s="68"/>
      <c r="AF162" s="68"/>
      <c r="AG162" s="68"/>
      <c r="AH162" s="68"/>
      <c r="AI162" s="68"/>
      <c r="AJ162" s="68"/>
      <c r="AK162" s="68"/>
      <c r="AL162" s="68"/>
      <c r="AM162" s="68"/>
      <c r="AN162" s="68"/>
      <c r="AO162" s="68"/>
      <c r="AP162" s="68"/>
      <c r="AQ162" s="68"/>
      <c r="AR162" s="68"/>
      <c r="AS162" s="68"/>
      <c r="AT162" s="68"/>
      <c r="AU162" s="68"/>
      <c r="AV162" s="68"/>
      <c r="AW162" s="68"/>
      <c r="AX162" s="68"/>
      <c r="AY162" s="68"/>
      <c r="AZ162" s="68"/>
    </row>
    <row r="163" spans="1:52" ht="12" customHeight="1" x14ac:dyDescent="0.2">
      <c r="A163" s="243" t="s">
        <v>295</v>
      </c>
      <c r="B163" s="246">
        <v>4.7433659903564074E-2</v>
      </c>
      <c r="C163" s="246">
        <v>0.52277352869141502</v>
      </c>
      <c r="D163" s="246">
        <v>-3.5913294256579964E-2</v>
      </c>
      <c r="E163" s="246">
        <v>-8.0333709982762791E-2</v>
      </c>
      <c r="F163" s="246">
        <v>-3.3713678581612672E-2</v>
      </c>
      <c r="G163" s="246">
        <v>4.4349235786609764E-2</v>
      </c>
      <c r="H163" s="266">
        <v>0.13870428551085712</v>
      </c>
      <c r="I163" s="246"/>
      <c r="J163" s="68"/>
      <c r="K163" s="68"/>
      <c r="L163" s="68"/>
      <c r="M163" s="68"/>
      <c r="N163" s="68"/>
      <c r="O163" s="68"/>
      <c r="P163" s="68"/>
      <c r="Q163" s="68"/>
      <c r="R163" s="68"/>
      <c r="S163" s="68"/>
      <c r="T163" s="68"/>
      <c r="U163" s="68"/>
      <c r="V163" s="68"/>
      <c r="W163" s="68"/>
      <c r="X163" s="68"/>
      <c r="Y163" s="68"/>
      <c r="Z163" s="68"/>
      <c r="AA163" s="68"/>
      <c r="AB163" s="68"/>
      <c r="AC163" s="68"/>
      <c r="AD163" s="68"/>
      <c r="AE163" s="68"/>
      <c r="AF163" s="68"/>
      <c r="AG163" s="68"/>
      <c r="AH163" s="68"/>
      <c r="AI163" s="68"/>
      <c r="AJ163" s="68"/>
      <c r="AK163" s="68"/>
      <c r="AL163" s="68"/>
      <c r="AM163" s="68"/>
      <c r="AN163" s="68"/>
      <c r="AO163" s="68"/>
      <c r="AP163" s="68"/>
      <c r="AQ163" s="68"/>
      <c r="AR163" s="68"/>
      <c r="AS163" s="68"/>
      <c r="AT163" s="68"/>
      <c r="AU163" s="68"/>
      <c r="AV163" s="68"/>
      <c r="AW163" s="68"/>
      <c r="AX163" s="68"/>
      <c r="AY163" s="68"/>
      <c r="AZ163" s="68"/>
    </row>
    <row r="164" spans="1:52" ht="12" customHeight="1" x14ac:dyDescent="0.2">
      <c r="A164" s="243" t="s">
        <v>296</v>
      </c>
      <c r="B164" s="246">
        <v>0.32071498489573513</v>
      </c>
      <c r="C164" s="246">
        <v>0.58280669517385397</v>
      </c>
      <c r="D164" s="246">
        <v>9.8149314280921329E-2</v>
      </c>
      <c r="E164" s="246">
        <v>-8.8139642463421874E-2</v>
      </c>
      <c r="F164" s="246">
        <v>-3.0189383023489058E-2</v>
      </c>
      <c r="G164" s="246">
        <v>5.0506955337238368E-2</v>
      </c>
      <c r="H164" s="266">
        <v>0.18359607188508242</v>
      </c>
      <c r="I164" s="246"/>
      <c r="J164" s="68"/>
      <c r="K164" s="68"/>
      <c r="L164" s="68"/>
      <c r="M164" s="68"/>
      <c r="N164" s="68"/>
      <c r="O164" s="68"/>
      <c r="P164" s="68"/>
      <c r="Q164" s="68"/>
      <c r="R164" s="68"/>
      <c r="S164" s="68"/>
      <c r="T164" s="68"/>
      <c r="U164" s="68"/>
      <c r="V164" s="68"/>
      <c r="W164" s="68"/>
      <c r="X164" s="68"/>
      <c r="Y164" s="68"/>
      <c r="Z164" s="68"/>
      <c r="AA164" s="68"/>
      <c r="AB164" s="68"/>
      <c r="AC164" s="68"/>
      <c r="AD164" s="68"/>
      <c r="AE164" s="68"/>
      <c r="AF164" s="68"/>
      <c r="AG164" s="68"/>
      <c r="AH164" s="68"/>
      <c r="AI164" s="68"/>
      <c r="AJ164" s="68"/>
      <c r="AK164" s="68"/>
      <c r="AL164" s="68"/>
      <c r="AM164" s="68"/>
      <c r="AN164" s="68"/>
      <c r="AO164" s="68"/>
      <c r="AP164" s="68"/>
      <c r="AQ164" s="68"/>
      <c r="AR164" s="68"/>
      <c r="AS164" s="68"/>
      <c r="AT164" s="68"/>
      <c r="AU164" s="68"/>
      <c r="AV164" s="68"/>
      <c r="AW164" s="68"/>
      <c r="AX164" s="68"/>
      <c r="AY164" s="68"/>
      <c r="AZ164" s="68"/>
    </row>
    <row r="165" spans="1:52" ht="12" customHeight="1" x14ac:dyDescent="0.2">
      <c r="A165" s="240" t="s">
        <v>297</v>
      </c>
      <c r="B165" s="246">
        <v>1.5114969369723896E-2</v>
      </c>
      <c r="C165" s="246">
        <v>0.30227020289430784</v>
      </c>
      <c r="D165" s="246">
        <v>0.35598419858568287</v>
      </c>
      <c r="E165" s="246">
        <v>-8.8068052413958098E-2</v>
      </c>
      <c r="F165" s="246">
        <v>-1.2234944867861475E-2</v>
      </c>
      <c r="G165" s="246">
        <v>5.0506955337238146E-2</v>
      </c>
      <c r="H165" s="266">
        <v>-2.6184371484863522E-2</v>
      </c>
      <c r="I165" s="246"/>
      <c r="J165" s="68"/>
      <c r="K165" s="68"/>
      <c r="L165" s="68"/>
      <c r="M165" s="68"/>
      <c r="N165" s="68"/>
      <c r="O165" s="68"/>
      <c r="P165" s="68"/>
      <c r="Q165" s="68"/>
      <c r="R165" s="68"/>
      <c r="S165" s="68"/>
      <c r="T165" s="68"/>
      <c r="U165" s="68"/>
      <c r="V165" s="68"/>
      <c r="W165" s="68"/>
      <c r="X165" s="68"/>
      <c r="Y165" s="68"/>
      <c r="Z165" s="68"/>
      <c r="AA165" s="68"/>
      <c r="AB165" s="68"/>
      <c r="AC165" s="68"/>
      <c r="AD165" s="68"/>
      <c r="AE165" s="68"/>
      <c r="AF165" s="68"/>
      <c r="AG165" s="68"/>
      <c r="AH165" s="68"/>
      <c r="AI165" s="68"/>
      <c r="AJ165" s="68"/>
      <c r="AK165" s="68"/>
      <c r="AL165" s="68"/>
      <c r="AM165" s="68"/>
      <c r="AN165" s="68"/>
      <c r="AO165" s="68"/>
      <c r="AP165" s="68"/>
      <c r="AQ165" s="68"/>
      <c r="AR165" s="68"/>
      <c r="AS165" s="68"/>
      <c r="AT165" s="68"/>
      <c r="AU165" s="68"/>
      <c r="AV165" s="68"/>
      <c r="AW165" s="68"/>
      <c r="AX165" s="68"/>
      <c r="AY165" s="68"/>
      <c r="AZ165" s="68"/>
    </row>
    <row r="166" spans="1:52" ht="12" customHeight="1" x14ac:dyDescent="0.2">
      <c r="A166" s="240" t="s">
        <v>348</v>
      </c>
      <c r="B166" s="246">
        <v>0.62591765364790786</v>
      </c>
      <c r="C166" s="246">
        <v>0.48689351964107908</v>
      </c>
      <c r="D166" s="246">
        <v>0.15967162337625407</v>
      </c>
      <c r="E166" s="246">
        <v>-7.0694311825488687E-2</v>
      </c>
      <c r="F166" s="246">
        <v>-5.2205388192682278E-2</v>
      </c>
      <c r="G166" s="246">
        <v>5.0506955337238368E-2</v>
      </c>
      <c r="H166" s="266">
        <v>0.1118738216894275</v>
      </c>
      <c r="I166" s="246"/>
      <c r="J166" s="68"/>
      <c r="K166" s="68"/>
      <c r="L166" s="68"/>
      <c r="M166" s="68"/>
      <c r="N166" s="68"/>
      <c r="O166" s="68"/>
      <c r="P166" s="68"/>
      <c r="Q166" s="68"/>
      <c r="R166" s="68"/>
      <c r="S166" s="68"/>
      <c r="T166" s="68"/>
      <c r="U166" s="68"/>
      <c r="V166" s="68"/>
      <c r="W166" s="68"/>
      <c r="X166" s="68"/>
      <c r="Y166" s="68"/>
      <c r="Z166" s="68"/>
      <c r="AA166" s="68"/>
      <c r="AB166" s="68"/>
      <c r="AC166" s="68"/>
      <c r="AD166" s="68"/>
      <c r="AE166" s="68"/>
      <c r="AF166" s="68"/>
      <c r="AG166" s="68"/>
      <c r="AH166" s="68"/>
      <c r="AI166" s="68"/>
      <c r="AJ166" s="68"/>
      <c r="AK166" s="68"/>
      <c r="AL166" s="68"/>
      <c r="AM166" s="68"/>
      <c r="AN166" s="68"/>
      <c r="AO166" s="68"/>
      <c r="AP166" s="68"/>
      <c r="AQ166" s="68"/>
      <c r="AR166" s="68"/>
      <c r="AS166" s="68"/>
      <c r="AT166" s="68"/>
      <c r="AU166" s="68"/>
      <c r="AV166" s="68"/>
      <c r="AW166" s="68"/>
      <c r="AX166" s="68"/>
      <c r="AY166" s="68"/>
      <c r="AZ166" s="68"/>
    </row>
    <row r="167" spans="1:52" ht="12" customHeight="1" x14ac:dyDescent="0.2">
      <c r="A167" s="240" t="s">
        <v>298</v>
      </c>
      <c r="B167" s="246">
        <v>0.37868950145719649</v>
      </c>
      <c r="C167" s="246">
        <v>0.53892460809003584</v>
      </c>
      <c r="D167" s="246">
        <v>0.21495997714521553</v>
      </c>
      <c r="E167" s="246">
        <v>-6.3210794072532162E-2</v>
      </c>
      <c r="F167" s="246">
        <v>-3.9472125788189372E-2</v>
      </c>
      <c r="G167" s="246">
        <v>4.0956892106899678E-2</v>
      </c>
      <c r="H167" s="266">
        <v>9.271481844493179E-2</v>
      </c>
      <c r="I167" s="246"/>
      <c r="J167" s="68"/>
      <c r="K167" s="68"/>
      <c r="L167" s="68"/>
      <c r="M167" s="68"/>
      <c r="N167" s="68"/>
      <c r="O167" s="68"/>
      <c r="P167" s="68"/>
      <c r="Q167" s="68"/>
      <c r="R167" s="68"/>
      <c r="S167" s="68"/>
      <c r="T167" s="68"/>
      <c r="U167" s="68"/>
      <c r="V167" s="68"/>
      <c r="W167" s="68"/>
      <c r="X167" s="68"/>
      <c r="Y167" s="68"/>
      <c r="Z167" s="68"/>
      <c r="AA167" s="68"/>
      <c r="AB167" s="68"/>
      <c r="AC167" s="68"/>
      <c r="AD167" s="68"/>
      <c r="AE167" s="68"/>
      <c r="AF167" s="68"/>
      <c r="AG167" s="68"/>
      <c r="AH167" s="68"/>
      <c r="AI167" s="68"/>
      <c r="AJ167" s="68"/>
      <c r="AK167" s="68"/>
      <c r="AL167" s="68"/>
      <c r="AM167" s="68"/>
      <c r="AN167" s="68"/>
      <c r="AO167" s="68"/>
      <c r="AP167" s="68"/>
      <c r="AQ167" s="68"/>
      <c r="AR167" s="68"/>
      <c r="AS167" s="68"/>
      <c r="AT167" s="68"/>
      <c r="AU167" s="68"/>
      <c r="AV167" s="68"/>
      <c r="AW167" s="68"/>
      <c r="AX167" s="68"/>
      <c r="AY167" s="68"/>
      <c r="AZ167" s="68"/>
    </row>
    <row r="168" spans="1:52" ht="12" customHeight="1" x14ac:dyDescent="0.2">
      <c r="A168" s="240" t="s">
        <v>299</v>
      </c>
      <c r="B168" s="246">
        <v>0.13789430106103628</v>
      </c>
      <c r="C168" s="246">
        <v>0.48655890440714478</v>
      </c>
      <c r="D168" s="246">
        <v>0.15993265830086578</v>
      </c>
      <c r="E168" s="246">
        <v>-7.7135044317787282E-2</v>
      </c>
      <c r="F168" s="246">
        <v>-3.5018159863719478E-2</v>
      </c>
      <c r="G168" s="246">
        <v>5.0506955337238368E-2</v>
      </c>
      <c r="H168" s="266">
        <v>0.11162360207784472</v>
      </c>
      <c r="I168" s="246"/>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8"/>
      <c r="AO168" s="68"/>
      <c r="AP168" s="68"/>
      <c r="AQ168" s="68"/>
      <c r="AR168" s="68"/>
      <c r="AS168" s="68"/>
      <c r="AT168" s="68"/>
      <c r="AU168" s="68"/>
      <c r="AV168" s="68"/>
      <c r="AW168" s="68"/>
      <c r="AX168" s="68"/>
      <c r="AY168" s="68"/>
      <c r="AZ168" s="68"/>
    </row>
    <row r="169" spans="1:52" ht="12" customHeight="1" x14ac:dyDescent="0.2">
      <c r="A169" s="240" t="s">
        <v>300</v>
      </c>
      <c r="B169" s="246">
        <v>-0.12233691145532077</v>
      </c>
      <c r="C169" s="246">
        <v>0.21439544658980281</v>
      </c>
      <c r="D169" s="246">
        <v>0.40420870466933367</v>
      </c>
      <c r="E169" s="246">
        <v>-5.0082099617357767E-2</v>
      </c>
      <c r="F169" s="246">
        <v>-2.7481563241266271E-2</v>
      </c>
      <c r="G169" s="246">
        <v>5.0506955337238368E-2</v>
      </c>
      <c r="H169" s="266">
        <v>-9.1895627759558063E-2</v>
      </c>
      <c r="I169" s="246"/>
      <c r="J169" s="68"/>
      <c r="K169" s="68"/>
      <c r="L169" s="68"/>
      <c r="M169" s="68"/>
      <c r="N169" s="68"/>
      <c r="O169" s="68"/>
      <c r="P169" s="68"/>
      <c r="Q169" s="68"/>
      <c r="R169" s="68"/>
      <c r="S169" s="68"/>
      <c r="T169" s="68"/>
      <c r="U169" s="68"/>
      <c r="V169" s="68"/>
      <c r="W169" s="68"/>
      <c r="X169" s="68"/>
      <c r="Y169" s="68"/>
      <c r="Z169" s="68"/>
      <c r="AA169" s="68"/>
      <c r="AB169" s="68"/>
      <c r="AC169" s="68"/>
      <c r="AD169" s="68"/>
      <c r="AE169" s="68"/>
      <c r="AF169" s="68"/>
      <c r="AG169" s="68"/>
      <c r="AH169" s="68"/>
      <c r="AI169" s="68"/>
      <c r="AJ169" s="68"/>
      <c r="AK169" s="68"/>
      <c r="AL169" s="68"/>
      <c r="AM169" s="68"/>
      <c r="AN169" s="68"/>
      <c r="AO169" s="68"/>
      <c r="AP169" s="68"/>
      <c r="AQ169" s="68"/>
      <c r="AR169" s="68"/>
      <c r="AS169" s="68"/>
      <c r="AT169" s="68"/>
      <c r="AU169" s="68"/>
      <c r="AV169" s="68"/>
      <c r="AW169" s="68"/>
      <c r="AX169" s="68"/>
      <c r="AY169" s="68"/>
      <c r="AZ169" s="68"/>
    </row>
    <row r="170" spans="1:52" ht="12" customHeight="1" x14ac:dyDescent="0.2">
      <c r="A170" s="239" t="s">
        <v>301</v>
      </c>
      <c r="B170" s="247">
        <v>0.25934459286725953</v>
      </c>
      <c r="C170" s="247">
        <v>0.48307052772246228</v>
      </c>
      <c r="D170" s="247">
        <v>0.20828467988330868</v>
      </c>
      <c r="E170" s="247">
        <v>-7.2429304362751079E-2</v>
      </c>
      <c r="F170" s="247">
        <v>-3.426958580520767E-2</v>
      </c>
      <c r="G170" s="247">
        <v>4.548955095715268E-2</v>
      </c>
      <c r="H170" s="267">
        <v>8.0486733270119792E-2</v>
      </c>
      <c r="I170" s="246"/>
      <c r="J170" s="68"/>
      <c r="K170" s="68"/>
      <c r="L170" s="68"/>
      <c r="M170" s="68"/>
      <c r="N170" s="68"/>
      <c r="O170" s="68"/>
      <c r="P170" s="68"/>
      <c r="Q170" s="68"/>
      <c r="R170" s="68"/>
      <c r="S170" s="68"/>
      <c r="T170" s="68"/>
      <c r="U170" s="68"/>
      <c r="V170" s="68"/>
      <c r="W170" s="68"/>
      <c r="X170" s="68"/>
      <c r="Y170" s="68"/>
      <c r="Z170" s="68"/>
      <c r="AA170" s="68"/>
      <c r="AB170" s="68"/>
      <c r="AC170" s="68"/>
      <c r="AD170" s="68"/>
      <c r="AE170" s="68"/>
      <c r="AF170" s="68"/>
      <c r="AG170" s="68"/>
      <c r="AH170" s="68"/>
      <c r="AI170" s="68"/>
      <c r="AJ170" s="68"/>
      <c r="AK170" s="68"/>
      <c r="AL170" s="68"/>
      <c r="AM170" s="68"/>
      <c r="AN170" s="68"/>
      <c r="AO170" s="68"/>
      <c r="AP170" s="68"/>
      <c r="AQ170" s="68"/>
      <c r="AR170" s="68"/>
      <c r="AS170" s="68"/>
      <c r="AT170" s="68"/>
      <c r="AU170" s="68"/>
      <c r="AV170" s="68"/>
      <c r="AW170" s="68"/>
      <c r="AX170" s="68"/>
      <c r="AY170" s="68"/>
      <c r="AZ170" s="68"/>
    </row>
    <row r="171" spans="1:52" ht="12" customHeight="1" x14ac:dyDescent="0.2">
      <c r="A171" s="240" t="s">
        <v>302</v>
      </c>
      <c r="B171" s="246">
        <v>0.14655077238042846</v>
      </c>
      <c r="C171" s="246">
        <v>0.37692188908679669</v>
      </c>
      <c r="D171" s="246">
        <v>0.23720411256421792</v>
      </c>
      <c r="E171" s="246">
        <v>-6.4949268208664757E-2</v>
      </c>
      <c r="F171" s="246">
        <v>-3.8859837103432993E-2</v>
      </c>
      <c r="G171" s="246">
        <v>5.0506955337238368E-2</v>
      </c>
      <c r="H171" s="266">
        <v>2.9638896641584589E-2</v>
      </c>
      <c r="I171" s="247"/>
      <c r="J171" s="68"/>
      <c r="K171" s="68"/>
      <c r="L171" s="68"/>
      <c r="M171" s="68"/>
      <c r="N171" s="68"/>
      <c r="O171" s="68"/>
      <c r="P171" s="68"/>
      <c r="Q171" s="68"/>
      <c r="R171" s="68"/>
      <c r="S171" s="68"/>
      <c r="T171" s="68"/>
      <c r="U171" s="68"/>
      <c r="V171" s="68"/>
      <c r="W171" s="68"/>
      <c r="X171" s="68"/>
      <c r="Y171" s="68"/>
      <c r="Z171" s="68"/>
      <c r="AA171" s="68"/>
      <c r="AB171" s="68"/>
      <c r="AC171" s="68"/>
      <c r="AD171" s="68"/>
      <c r="AE171" s="68"/>
      <c r="AF171" s="68"/>
      <c r="AG171" s="68"/>
      <c r="AH171" s="68"/>
      <c r="AI171" s="68"/>
      <c r="AJ171" s="68"/>
      <c r="AK171" s="68"/>
      <c r="AL171" s="68"/>
      <c r="AM171" s="68"/>
      <c r="AN171" s="68"/>
      <c r="AO171" s="68"/>
      <c r="AP171" s="68"/>
      <c r="AQ171" s="68"/>
      <c r="AR171" s="68"/>
      <c r="AS171" s="68"/>
      <c r="AT171" s="68"/>
      <c r="AU171" s="68"/>
      <c r="AV171" s="68"/>
      <c r="AW171" s="68"/>
      <c r="AX171" s="68"/>
      <c r="AY171" s="68"/>
      <c r="AZ171" s="68"/>
    </row>
    <row r="172" spans="1:52" ht="12" customHeight="1" x14ac:dyDescent="0.2">
      <c r="A172" s="240" t="s">
        <v>303</v>
      </c>
      <c r="B172" s="246">
        <v>0.11750833590683274</v>
      </c>
      <c r="C172" s="246">
        <v>0.30925147943922382</v>
      </c>
      <c r="D172" s="246">
        <v>0.31437373371402799</v>
      </c>
      <c r="E172" s="246">
        <v>-7.8044041056424041E-2</v>
      </c>
      <c r="F172" s="246">
        <v>-3.8871359263228045E-2</v>
      </c>
      <c r="G172" s="246">
        <v>5.0506955337238368E-2</v>
      </c>
      <c r="H172" s="266">
        <v>-2.0963890979884159E-2</v>
      </c>
      <c r="I172" s="246"/>
      <c r="J172" s="68"/>
      <c r="K172" s="68"/>
      <c r="L172" s="68"/>
      <c r="M172" s="68"/>
      <c r="N172" s="68"/>
      <c r="O172" s="68"/>
      <c r="P172" s="68"/>
      <c r="Q172" s="68"/>
      <c r="R172" s="68"/>
      <c r="S172" s="68"/>
      <c r="T172" s="68"/>
      <c r="U172" s="68"/>
      <c r="V172" s="68"/>
      <c r="W172" s="68"/>
      <c r="X172" s="68"/>
      <c r="Y172" s="68"/>
      <c r="Z172" s="68"/>
      <c r="AA172" s="68"/>
      <c r="AB172" s="68"/>
      <c r="AC172" s="68"/>
      <c r="AD172" s="68"/>
      <c r="AE172" s="68"/>
      <c r="AF172" s="68"/>
      <c r="AG172" s="68"/>
      <c r="AH172" s="68"/>
      <c r="AI172" s="68"/>
      <c r="AJ172" s="68"/>
      <c r="AK172" s="68"/>
      <c r="AL172" s="68"/>
      <c r="AM172" s="68"/>
      <c r="AN172" s="68"/>
      <c r="AO172" s="68"/>
      <c r="AP172" s="68"/>
      <c r="AQ172" s="68"/>
      <c r="AR172" s="68"/>
      <c r="AS172" s="68"/>
      <c r="AT172" s="68"/>
      <c r="AU172" s="68"/>
      <c r="AV172" s="68"/>
      <c r="AW172" s="68"/>
      <c r="AX172" s="68"/>
      <c r="AY172" s="68"/>
      <c r="AZ172" s="68"/>
    </row>
    <row r="173" spans="1:52" ht="12" customHeight="1" x14ac:dyDescent="0.2">
      <c r="A173" s="240" t="s">
        <v>304</v>
      </c>
      <c r="B173" s="246">
        <v>-0.12790729626618647</v>
      </c>
      <c r="C173" s="246">
        <v>9.5836229811544715E-2</v>
      </c>
      <c r="D173" s="246">
        <v>0.48503865887637887</v>
      </c>
      <c r="E173" s="246">
        <v>-2.5080613627750603E-2</v>
      </c>
      <c r="F173" s="246">
        <v>-2.6339090126238918E-2</v>
      </c>
      <c r="G173" s="246">
        <v>-1.4983394814369611E-3</v>
      </c>
      <c r="H173" s="266">
        <v>-0.18055220451803888</v>
      </c>
      <c r="I173" s="246"/>
      <c r="J173" s="68"/>
      <c r="K173" s="68"/>
      <c r="L173" s="68"/>
      <c r="M173" s="68"/>
      <c r="N173" s="68"/>
      <c r="O173" s="68"/>
      <c r="P173" s="68"/>
      <c r="Q173" s="68"/>
      <c r="R173" s="68"/>
      <c r="S173" s="68"/>
      <c r="T173" s="68"/>
      <c r="U173" s="68"/>
      <c r="V173" s="68"/>
      <c r="W173" s="68"/>
      <c r="X173" s="68"/>
      <c r="Y173" s="68"/>
      <c r="Z173" s="68"/>
      <c r="AA173" s="68"/>
      <c r="AB173" s="68"/>
      <c r="AC173" s="68"/>
      <c r="AD173" s="68"/>
      <c r="AE173" s="68"/>
      <c r="AF173" s="68"/>
      <c r="AG173" s="68"/>
      <c r="AH173" s="68"/>
      <c r="AI173" s="68"/>
      <c r="AJ173" s="68"/>
      <c r="AK173" s="68"/>
      <c r="AL173" s="68"/>
      <c r="AM173" s="68"/>
      <c r="AN173" s="68"/>
      <c r="AO173" s="68"/>
      <c r="AP173" s="68"/>
      <c r="AQ173" s="68"/>
      <c r="AR173" s="68"/>
      <c r="AS173" s="68"/>
      <c r="AT173" s="68"/>
      <c r="AU173" s="68"/>
      <c r="AV173" s="68"/>
      <c r="AW173" s="68"/>
      <c r="AX173" s="68"/>
      <c r="AY173" s="68"/>
      <c r="AZ173" s="68"/>
    </row>
    <row r="174" spans="1:52" ht="12" customHeight="1" x14ac:dyDescent="0.2">
      <c r="A174" s="240" t="s">
        <v>305</v>
      </c>
      <c r="B174" s="246">
        <v>9.9548061181871095E-3</v>
      </c>
      <c r="C174" s="246">
        <v>0.5220962332270298</v>
      </c>
      <c r="D174" s="246">
        <v>0.15332419867164293</v>
      </c>
      <c r="E174" s="246">
        <v>-6.9115434037858248E-2</v>
      </c>
      <c r="F174" s="246">
        <v>-4.440277902421419E-2</v>
      </c>
      <c r="G174" s="246">
        <v>5.0506955337238146E-2</v>
      </c>
      <c r="H174" s="266">
        <v>0.13819781541972387</v>
      </c>
      <c r="I174" s="246"/>
      <c r="J174" s="68"/>
      <c r="K174" s="68"/>
      <c r="L174" s="68"/>
      <c r="M174" s="68"/>
      <c r="N174" s="68"/>
      <c r="O174" s="68"/>
      <c r="P174" s="68"/>
      <c r="Q174" s="68"/>
      <c r="R174" s="68"/>
      <c r="S174" s="68"/>
      <c r="T174" s="68"/>
      <c r="U174" s="68"/>
      <c r="V174" s="68"/>
      <c r="W174" s="68"/>
      <c r="X174" s="68"/>
      <c r="Y174" s="68"/>
      <c r="Z174" s="68"/>
      <c r="AA174" s="68"/>
      <c r="AB174" s="68"/>
      <c r="AC174" s="68"/>
      <c r="AD174" s="68"/>
      <c r="AE174" s="68"/>
      <c r="AF174" s="68"/>
      <c r="AG174" s="68"/>
      <c r="AH174" s="68"/>
      <c r="AI174" s="68"/>
      <c r="AJ174" s="68"/>
      <c r="AK174" s="68"/>
      <c r="AL174" s="68"/>
      <c r="AM174" s="68"/>
      <c r="AN174" s="68"/>
      <c r="AO174" s="68"/>
      <c r="AP174" s="68"/>
      <c r="AQ174" s="68"/>
      <c r="AR174" s="68"/>
      <c r="AS174" s="68"/>
      <c r="AT174" s="68"/>
      <c r="AU174" s="68"/>
      <c r="AV174" s="68"/>
      <c r="AW174" s="68"/>
      <c r="AX174" s="68"/>
      <c r="AY174" s="68"/>
      <c r="AZ174" s="68"/>
    </row>
    <row r="175" spans="1:52" ht="12" customHeight="1" x14ac:dyDescent="0.2">
      <c r="A175" s="239" t="s">
        <v>306</v>
      </c>
      <c r="B175" s="247">
        <v>9.0449538510913641E-2</v>
      </c>
      <c r="C175" s="247">
        <v>0.38049756874368201</v>
      </c>
      <c r="D175" s="247">
        <v>0.24781973779573363</v>
      </c>
      <c r="E175" s="247">
        <v>-7.0783220238997302E-2</v>
      </c>
      <c r="F175" s="247">
        <v>-4.0077740320783484E-2</v>
      </c>
      <c r="G175" s="247">
        <v>4.9514690729221877E-2</v>
      </c>
      <c r="H175" s="267">
        <v>3.3106560548671782E-2</v>
      </c>
      <c r="I175" s="246"/>
      <c r="J175" s="68"/>
      <c r="K175" s="68"/>
      <c r="L175" s="68"/>
      <c r="M175" s="68"/>
      <c r="N175" s="68"/>
      <c r="O175" s="68"/>
      <c r="P175" s="68"/>
      <c r="Q175" s="68"/>
      <c r="R175" s="68"/>
      <c r="S175" s="68"/>
      <c r="T175" s="68"/>
      <c r="U175" s="68"/>
      <c r="V175" s="68"/>
      <c r="W175" s="68"/>
      <c r="X175" s="68"/>
      <c r="Y175" s="68"/>
      <c r="Z175" s="68"/>
      <c r="AA175" s="68"/>
      <c r="AB175" s="68"/>
      <c r="AC175" s="68"/>
      <c r="AD175" s="68"/>
      <c r="AE175" s="68"/>
      <c r="AF175" s="68"/>
      <c r="AG175" s="68"/>
      <c r="AH175" s="68"/>
      <c r="AI175" s="68"/>
      <c r="AJ175" s="68"/>
      <c r="AK175" s="68"/>
      <c r="AL175" s="68"/>
      <c r="AM175" s="68"/>
      <c r="AN175" s="68"/>
      <c r="AO175" s="68"/>
      <c r="AP175" s="68"/>
      <c r="AQ175" s="68"/>
      <c r="AR175" s="68"/>
      <c r="AS175" s="68"/>
      <c r="AT175" s="68"/>
      <c r="AU175" s="68"/>
      <c r="AV175" s="68"/>
      <c r="AW175" s="68"/>
      <c r="AX175" s="68"/>
      <c r="AY175" s="68"/>
      <c r="AZ175" s="68"/>
    </row>
    <row r="176" spans="1:52" ht="12" customHeight="1" x14ac:dyDescent="0.2">
      <c r="A176" s="240" t="s">
        <v>307</v>
      </c>
      <c r="B176" s="246">
        <v>0.20765798974719951</v>
      </c>
      <c r="C176" s="246">
        <v>0.55245400310280601</v>
      </c>
      <c r="D176" s="246">
        <v>0.1374622461498558</v>
      </c>
      <c r="E176" s="246">
        <v>-6.9200494877694974E-2</v>
      </c>
      <c r="F176" s="246">
        <v>-3.0396165671031872E-2</v>
      </c>
      <c r="G176" s="246">
        <v>5.0506955337238368E-2</v>
      </c>
      <c r="H176" s="266">
        <v>0.16089884220064299</v>
      </c>
      <c r="I176" s="247"/>
      <c r="J176" s="68"/>
      <c r="K176" s="68"/>
      <c r="L176" s="68"/>
      <c r="M176" s="68"/>
      <c r="N176" s="68"/>
      <c r="O176" s="68"/>
      <c r="P176" s="68"/>
      <c r="Q176" s="68"/>
      <c r="R176" s="68"/>
      <c r="S176" s="68"/>
      <c r="T176" s="68"/>
      <c r="U176" s="68"/>
      <c r="V176" s="68"/>
      <c r="W176" s="68"/>
      <c r="X176" s="68"/>
      <c r="Y176" s="68"/>
      <c r="Z176" s="68"/>
      <c r="AA176" s="68"/>
      <c r="AB176" s="68"/>
      <c r="AC176" s="68"/>
      <c r="AD176" s="68"/>
      <c r="AE176" s="68"/>
      <c r="AF176" s="68"/>
      <c r="AG176" s="68"/>
      <c r="AH176" s="68"/>
      <c r="AI176" s="68"/>
      <c r="AJ176" s="68"/>
      <c r="AK176" s="68"/>
      <c r="AL176" s="68"/>
      <c r="AM176" s="68"/>
      <c r="AN176" s="68"/>
      <c r="AO176" s="68"/>
      <c r="AP176" s="68"/>
      <c r="AQ176" s="68"/>
      <c r="AR176" s="68"/>
      <c r="AS176" s="68"/>
      <c r="AT176" s="68"/>
      <c r="AU176" s="68"/>
      <c r="AV176" s="68"/>
      <c r="AW176" s="68"/>
      <c r="AX176" s="68"/>
      <c r="AY176" s="68"/>
      <c r="AZ176" s="68"/>
    </row>
    <row r="177" spans="1:52" ht="12" customHeight="1" x14ac:dyDescent="0.2">
      <c r="A177" s="240" t="s">
        <v>308</v>
      </c>
      <c r="B177" s="246">
        <v>-7.2443187138650611E-2</v>
      </c>
      <c r="C177" s="246">
        <v>0.17151608476529012</v>
      </c>
      <c r="D177" s="246">
        <v>0.33442772035911439</v>
      </c>
      <c r="E177" s="246">
        <v>-8.8650108056984478E-2</v>
      </c>
      <c r="F177" s="246">
        <v>-3.8126336581964404E-2</v>
      </c>
      <c r="G177" s="246">
        <v>4.8162073740503297E-2</v>
      </c>
      <c r="H177" s="266">
        <v>-0.1239600891844308</v>
      </c>
      <c r="I177" s="246"/>
      <c r="J177" s="68"/>
      <c r="K177" s="68"/>
      <c r="L177" s="68"/>
      <c r="M177" s="68"/>
      <c r="N177" s="68"/>
      <c r="O177" s="68"/>
      <c r="P177" s="68"/>
      <c r="Q177" s="68"/>
      <c r="R177" s="68"/>
      <c r="S177" s="68"/>
      <c r="T177" s="68"/>
      <c r="U177" s="68"/>
      <c r="V177" s="68"/>
      <c r="W177" s="68"/>
      <c r="X177" s="68"/>
      <c r="Y177" s="68"/>
      <c r="Z177" s="68"/>
      <c r="AA177" s="68"/>
      <c r="AB177" s="68"/>
      <c r="AC177" s="68"/>
      <c r="AD177" s="68"/>
      <c r="AE177" s="68"/>
      <c r="AF177" s="68"/>
      <c r="AG177" s="68"/>
      <c r="AH177" s="68"/>
      <c r="AI177" s="68"/>
      <c r="AJ177" s="68"/>
      <c r="AK177" s="68"/>
      <c r="AL177" s="68"/>
      <c r="AM177" s="68"/>
      <c r="AN177" s="68"/>
      <c r="AO177" s="68"/>
      <c r="AP177" s="68"/>
      <c r="AQ177" s="68"/>
      <c r="AR177" s="68"/>
      <c r="AS177" s="68"/>
      <c r="AT177" s="68"/>
      <c r="AU177" s="68"/>
      <c r="AV177" s="68"/>
      <c r="AW177" s="68"/>
      <c r="AX177" s="68"/>
      <c r="AY177" s="68"/>
      <c r="AZ177" s="68"/>
    </row>
    <row r="178" spans="1:52" ht="12" customHeight="1" x14ac:dyDescent="0.2">
      <c r="A178" s="239" t="s">
        <v>309</v>
      </c>
      <c r="B178" s="247">
        <v>0.16607897852327191</v>
      </c>
      <c r="C178" s="247">
        <v>0.50747332675026091</v>
      </c>
      <c r="D178" s="247">
        <v>0.15553650519819118</v>
      </c>
      <c r="E178" s="247">
        <v>-7.1261564915256592E-2</v>
      </c>
      <c r="F178" s="247">
        <v>-3.1199992699599166E-2</v>
      </c>
      <c r="G178" s="247">
        <v>5.0264864513831276E-2</v>
      </c>
      <c r="H178" s="267">
        <v>0.1315482509297774</v>
      </c>
      <c r="I178" s="246"/>
      <c r="J178" s="68"/>
      <c r="K178" s="68"/>
      <c r="L178" s="68"/>
      <c r="M178" s="68"/>
      <c r="N178" s="68"/>
      <c r="O178" s="68"/>
      <c r="P178" s="68"/>
      <c r="Q178" s="68"/>
      <c r="R178" s="68"/>
      <c r="S178" s="68"/>
      <c r="T178" s="68"/>
      <c r="U178" s="68"/>
      <c r="V178" s="68"/>
      <c r="W178" s="68"/>
      <c r="X178" s="68"/>
      <c r="Y178" s="68"/>
      <c r="Z178" s="68"/>
      <c r="AA178" s="68"/>
      <c r="AB178" s="68"/>
      <c r="AC178" s="68"/>
      <c r="AD178" s="68"/>
      <c r="AE178" s="68"/>
      <c r="AF178" s="68"/>
      <c r="AG178" s="68"/>
      <c r="AH178" s="68"/>
      <c r="AI178" s="68"/>
      <c r="AJ178" s="68"/>
      <c r="AK178" s="68"/>
      <c r="AL178" s="68"/>
      <c r="AM178" s="68"/>
      <c r="AN178" s="68"/>
      <c r="AO178" s="68"/>
      <c r="AP178" s="68"/>
      <c r="AQ178" s="68"/>
      <c r="AR178" s="68"/>
      <c r="AS178" s="68"/>
      <c r="AT178" s="68"/>
      <c r="AU178" s="68"/>
      <c r="AV178" s="68"/>
      <c r="AW178" s="68"/>
      <c r="AX178" s="68"/>
      <c r="AY178" s="68"/>
      <c r="AZ178" s="68"/>
    </row>
    <row r="179" spans="1:52" ht="12" customHeight="1" x14ac:dyDescent="0.2">
      <c r="A179" s="240" t="s">
        <v>310</v>
      </c>
      <c r="B179" s="246">
        <v>-0.12099992277507465</v>
      </c>
      <c r="C179" s="246">
        <v>-5.4829699220891648E-2</v>
      </c>
      <c r="D179" s="246">
        <v>0.42686521794975629</v>
      </c>
      <c r="E179" s="246">
        <v>-7.8870132531831838E-2</v>
      </c>
      <c r="F179" s="246">
        <v>-4.0904051703071764E-2</v>
      </c>
      <c r="G179" s="246">
        <v>5.5901086045003323E-2</v>
      </c>
      <c r="H179" s="266">
        <v>-0.29321763758289021</v>
      </c>
      <c r="I179" s="247"/>
      <c r="J179" s="68"/>
      <c r="K179" s="68"/>
      <c r="L179" s="6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68"/>
      <c r="AS179" s="68"/>
      <c r="AT179" s="68"/>
      <c r="AU179" s="68"/>
      <c r="AV179" s="68"/>
      <c r="AW179" s="68"/>
      <c r="AX179" s="68"/>
      <c r="AY179" s="68"/>
      <c r="AZ179" s="68"/>
    </row>
    <row r="180" spans="1:52" ht="12" customHeight="1" x14ac:dyDescent="0.2">
      <c r="A180" s="240" t="s">
        <v>311</v>
      </c>
      <c r="B180" s="246">
        <v>-0.17651821585198157</v>
      </c>
      <c r="C180" s="246">
        <v>-0.4808259749671655</v>
      </c>
      <c r="D180" s="246">
        <v>1.5209509751350163</v>
      </c>
      <c r="E180" s="246">
        <v>-8.6000179516937281E-2</v>
      </c>
      <c r="F180" s="246">
        <v>-2.5750960784980625E-2</v>
      </c>
      <c r="G180" s="246">
        <v>5.6021427543733182E-2</v>
      </c>
      <c r="H180" s="266">
        <v>-0.61177044643083522</v>
      </c>
      <c r="I180" s="246"/>
      <c r="J180" s="68"/>
      <c r="K180" s="68"/>
      <c r="L180" s="68"/>
      <c r="M180" s="68"/>
      <c r="N180" s="68"/>
      <c r="O180" s="68"/>
      <c r="P180" s="68"/>
      <c r="Q180" s="68"/>
      <c r="R180" s="68"/>
      <c r="S180" s="68"/>
      <c r="T180" s="68"/>
      <c r="U180" s="68"/>
      <c r="V180" s="68"/>
      <c r="W180" s="68"/>
      <c r="X180" s="68"/>
      <c r="Y180" s="68"/>
      <c r="Z180" s="68"/>
      <c r="AA180" s="68"/>
      <c r="AB180" s="68"/>
      <c r="AC180" s="68"/>
      <c r="AD180" s="68"/>
      <c r="AE180" s="68"/>
      <c r="AF180" s="68"/>
      <c r="AG180" s="68"/>
      <c r="AH180" s="68"/>
      <c r="AI180" s="68"/>
      <c r="AJ180" s="68"/>
      <c r="AK180" s="68"/>
      <c r="AL180" s="68"/>
      <c r="AM180" s="68"/>
      <c r="AN180" s="68"/>
      <c r="AO180" s="68"/>
      <c r="AP180" s="68"/>
      <c r="AQ180" s="68"/>
      <c r="AR180" s="68"/>
      <c r="AS180" s="68"/>
      <c r="AT180" s="68"/>
      <c r="AU180" s="68"/>
      <c r="AV180" s="68"/>
      <c r="AW180" s="68"/>
      <c r="AX180" s="68"/>
      <c r="AY180" s="68"/>
      <c r="AZ180" s="68"/>
    </row>
    <row r="181" spans="1:52" ht="12" customHeight="1" x14ac:dyDescent="0.2">
      <c r="A181" s="239" t="s">
        <v>312</v>
      </c>
      <c r="B181" s="247">
        <v>-0.14410249951060949</v>
      </c>
      <c r="C181" s="247">
        <v>-0.22538387512629898</v>
      </c>
      <c r="D181" s="247">
        <v>0.72045054209881187</v>
      </c>
      <c r="E181" s="247">
        <v>-8.1673613273191337E-2</v>
      </c>
      <c r="F181" s="247">
        <v>-3.4974041215684482E-2</v>
      </c>
      <c r="G181" s="247">
        <v>5.5948630583772418E-2</v>
      </c>
      <c r="H181" s="267">
        <v>-0.41908020914117461</v>
      </c>
      <c r="I181" s="246"/>
      <c r="J181" s="68"/>
      <c r="K181" s="68"/>
      <c r="L181" s="68"/>
      <c r="M181" s="68"/>
      <c r="N181" s="68"/>
      <c r="O181" s="68"/>
      <c r="P181" s="68"/>
      <c r="Q181" s="68"/>
      <c r="R181" s="68"/>
      <c r="S181" s="68"/>
      <c r="T181" s="68"/>
      <c r="U181" s="68"/>
      <c r="V181" s="68"/>
      <c r="W181" s="68"/>
      <c r="X181" s="68"/>
      <c r="Y181" s="68"/>
      <c r="Z181" s="68"/>
      <c r="AA181" s="68"/>
      <c r="AB181" s="68"/>
      <c r="AC181" s="68"/>
      <c r="AD181" s="68"/>
      <c r="AE181" s="68"/>
      <c r="AF181" s="68"/>
      <c r="AG181" s="68"/>
      <c r="AH181" s="68"/>
      <c r="AI181" s="68"/>
      <c r="AJ181" s="68"/>
      <c r="AK181" s="68"/>
      <c r="AL181" s="68"/>
      <c r="AM181" s="68"/>
      <c r="AN181" s="68"/>
      <c r="AO181" s="68"/>
      <c r="AP181" s="68"/>
      <c r="AQ181" s="68"/>
      <c r="AR181" s="68"/>
      <c r="AS181" s="68"/>
      <c r="AT181" s="68"/>
      <c r="AU181" s="68"/>
      <c r="AV181" s="68"/>
      <c r="AW181" s="68"/>
      <c r="AX181" s="68"/>
      <c r="AY181" s="68"/>
      <c r="AZ181" s="68"/>
    </row>
    <row r="182" spans="1:52" ht="12" customHeight="1" x14ac:dyDescent="0.2">
      <c r="A182" s="239" t="s">
        <v>254</v>
      </c>
      <c r="B182" s="247">
        <v>0.17536682960145344</v>
      </c>
      <c r="C182" s="247">
        <v>0.43367662058453904</v>
      </c>
      <c r="D182" s="247">
        <v>0.22003202145571077</v>
      </c>
      <c r="E182" s="247">
        <v>-7.2050751580902905E-2</v>
      </c>
      <c r="F182" s="247">
        <v>-3.5404420346683452E-2</v>
      </c>
      <c r="G182" s="247">
        <v>4.7584617641229565E-2</v>
      </c>
      <c r="H182" s="267">
        <v>6.2138079195487528E-2</v>
      </c>
      <c r="I182" s="247"/>
      <c r="J182" s="68"/>
      <c r="K182" s="68"/>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68"/>
      <c r="AY182" s="68"/>
      <c r="AZ182" s="68"/>
    </row>
    <row r="183" spans="1:52" ht="12" customHeight="1" x14ac:dyDescent="0.2">
      <c r="A183" s="240"/>
      <c r="B183" s="246"/>
      <c r="C183" s="246"/>
      <c r="D183" s="246"/>
      <c r="E183" s="246"/>
      <c r="F183" s="246"/>
      <c r="G183" s="246"/>
      <c r="H183" s="266"/>
      <c r="I183" s="247"/>
      <c r="J183" s="68"/>
      <c r="K183" s="68"/>
      <c r="L183" s="68"/>
      <c r="M183" s="68"/>
      <c r="N183" s="68"/>
      <c r="O183" s="68"/>
      <c r="P183" s="68"/>
      <c r="Q183" s="68"/>
      <c r="R183" s="68"/>
      <c r="S183" s="68"/>
      <c r="T183" s="68"/>
      <c r="U183" s="68"/>
      <c r="V183" s="68"/>
      <c r="W183" s="68"/>
      <c r="X183" s="68"/>
      <c r="Y183" s="68"/>
      <c r="Z183" s="68"/>
      <c r="AA183" s="68"/>
      <c r="AB183" s="68"/>
      <c r="AC183" s="68"/>
      <c r="AD183" s="68"/>
      <c r="AE183" s="68"/>
      <c r="AF183" s="68"/>
      <c r="AG183" s="68"/>
      <c r="AH183" s="68"/>
      <c r="AI183" s="68"/>
      <c r="AJ183" s="68"/>
      <c r="AK183" s="68"/>
      <c r="AL183" s="68"/>
      <c r="AM183" s="68"/>
      <c r="AN183" s="68"/>
      <c r="AO183" s="68"/>
      <c r="AP183" s="68"/>
      <c r="AQ183" s="68"/>
      <c r="AR183" s="68"/>
      <c r="AS183" s="68"/>
      <c r="AT183" s="68"/>
      <c r="AU183" s="68"/>
      <c r="AV183" s="68"/>
      <c r="AW183" s="68"/>
      <c r="AX183" s="68"/>
      <c r="AY183" s="68"/>
      <c r="AZ183" s="68"/>
    </row>
    <row r="184" spans="1:52" ht="12" customHeight="1" x14ac:dyDescent="0.2">
      <c r="A184" s="239" t="s">
        <v>255</v>
      </c>
      <c r="B184" s="246"/>
      <c r="C184" s="246"/>
      <c r="D184" s="246"/>
      <c r="E184" s="246"/>
      <c r="F184" s="246"/>
      <c r="G184" s="246"/>
      <c r="H184" s="266"/>
      <c r="I184" s="246"/>
      <c r="J184" s="68"/>
      <c r="K184" s="68"/>
      <c r="L184" s="68"/>
      <c r="M184" s="68"/>
      <c r="N184" s="68"/>
      <c r="O184" s="68"/>
      <c r="P184" s="68"/>
      <c r="Q184" s="68"/>
      <c r="R184" s="68"/>
      <c r="S184" s="68"/>
      <c r="T184" s="68"/>
      <c r="U184" s="68"/>
      <c r="V184" s="68"/>
      <c r="W184" s="68"/>
      <c r="X184" s="68"/>
      <c r="Y184" s="68"/>
      <c r="Z184" s="68"/>
      <c r="AA184" s="68"/>
      <c r="AB184" s="68"/>
      <c r="AC184" s="68"/>
      <c r="AD184" s="68"/>
      <c r="AE184" s="68"/>
      <c r="AF184" s="68"/>
      <c r="AG184" s="68"/>
      <c r="AH184" s="68"/>
      <c r="AI184" s="68"/>
      <c r="AJ184" s="68"/>
      <c r="AK184" s="68"/>
      <c r="AL184" s="68"/>
      <c r="AM184" s="68"/>
      <c r="AN184" s="68"/>
      <c r="AO184" s="68"/>
      <c r="AP184" s="68"/>
      <c r="AQ184" s="68"/>
      <c r="AR184" s="68"/>
      <c r="AS184" s="68"/>
      <c r="AT184" s="68"/>
      <c r="AU184" s="68"/>
      <c r="AV184" s="68"/>
      <c r="AW184" s="68"/>
      <c r="AX184" s="68"/>
      <c r="AY184" s="68"/>
      <c r="AZ184" s="68"/>
    </row>
    <row r="185" spans="1:52" ht="12" customHeight="1" x14ac:dyDescent="0.2">
      <c r="A185" s="240" t="s">
        <v>313</v>
      </c>
      <c r="B185" s="246">
        <v>-3.1917562345587847E-2</v>
      </c>
      <c r="C185" s="246">
        <v>0.3582922309558132</v>
      </c>
      <c r="D185" s="246">
        <v>2.9024951934635945E-2</v>
      </c>
      <c r="E185" s="246">
        <v>-0.10456466208208504</v>
      </c>
      <c r="F185" s="246">
        <v>-2.8403467237753777E-2</v>
      </c>
      <c r="G185" s="246">
        <v>5.2364054206651023E-2</v>
      </c>
      <c r="H185" s="266">
        <v>6.1949844466844262E-2</v>
      </c>
      <c r="I185" s="246"/>
      <c r="J185" s="68"/>
      <c r="K185" s="68"/>
      <c r="L185" s="68"/>
      <c r="M185" s="68"/>
      <c r="N185" s="68"/>
      <c r="O185" s="68"/>
      <c r="P185" s="68"/>
      <c r="Q185" s="68"/>
      <c r="R185" s="68"/>
      <c r="S185" s="68"/>
      <c r="T185" s="68"/>
      <c r="U185" s="68"/>
      <c r="V185" s="68"/>
      <c r="W185" s="68"/>
      <c r="X185" s="68"/>
      <c r="Y185" s="68"/>
      <c r="Z185" s="68"/>
      <c r="AA185" s="68"/>
      <c r="AB185" s="68"/>
      <c r="AC185" s="68"/>
      <c r="AD185" s="68"/>
      <c r="AE185" s="68"/>
      <c r="AF185" s="68"/>
      <c r="AG185" s="68"/>
      <c r="AH185" s="68"/>
      <c r="AI185" s="68"/>
      <c r="AJ185" s="68"/>
      <c r="AK185" s="68"/>
      <c r="AL185" s="68"/>
      <c r="AM185" s="68"/>
      <c r="AN185" s="68"/>
      <c r="AO185" s="68"/>
      <c r="AP185" s="68"/>
      <c r="AQ185" s="68"/>
      <c r="AR185" s="68"/>
      <c r="AS185" s="68"/>
      <c r="AT185" s="68"/>
      <c r="AU185" s="68"/>
      <c r="AV185" s="68"/>
      <c r="AW185" s="68"/>
      <c r="AX185" s="68"/>
      <c r="AY185" s="68"/>
      <c r="AZ185" s="68"/>
    </row>
    <row r="186" spans="1:52" ht="12" customHeight="1" x14ac:dyDescent="0.2">
      <c r="A186" s="240" t="s">
        <v>314</v>
      </c>
      <c r="B186" s="246">
        <v>0.16573167394790311</v>
      </c>
      <c r="C186" s="246">
        <v>0.39787206736927372</v>
      </c>
      <c r="D186" s="246">
        <v>0.19000847899728468</v>
      </c>
      <c r="E186" s="246">
        <v>-9.6083423282310565E-2</v>
      </c>
      <c r="F186" s="246">
        <v>-4.5113264000462672E-2</v>
      </c>
      <c r="G186" s="246">
        <v>4.8671548753294269E-2</v>
      </c>
      <c r="H186" s="266">
        <v>9.2894438100955101E-2</v>
      </c>
      <c r="I186" s="246"/>
      <c r="J186" s="68"/>
      <c r="K186" s="68"/>
      <c r="L186" s="68"/>
      <c r="M186" s="68"/>
      <c r="N186" s="68"/>
      <c r="O186" s="68"/>
      <c r="P186" s="68"/>
      <c r="Q186" s="68"/>
      <c r="R186" s="68"/>
      <c r="S186" s="68"/>
      <c r="T186" s="68"/>
      <c r="U186" s="68"/>
      <c r="V186" s="68"/>
      <c r="W186" s="68"/>
      <c r="X186" s="68"/>
      <c r="Y186" s="68"/>
      <c r="Z186" s="68"/>
      <c r="AA186" s="68"/>
      <c r="AB186" s="68"/>
      <c r="AC186" s="68"/>
      <c r="AD186" s="68"/>
      <c r="AE186" s="68"/>
      <c r="AF186" s="68"/>
      <c r="AG186" s="68"/>
      <c r="AH186" s="68"/>
      <c r="AI186" s="68"/>
      <c r="AJ186" s="68"/>
      <c r="AK186" s="68"/>
      <c r="AL186" s="68"/>
      <c r="AM186" s="68"/>
      <c r="AN186" s="68"/>
      <c r="AO186" s="68"/>
      <c r="AP186" s="68"/>
      <c r="AQ186" s="68"/>
      <c r="AR186" s="68"/>
      <c r="AS186" s="68"/>
      <c r="AT186" s="68"/>
      <c r="AU186" s="68"/>
      <c r="AV186" s="68"/>
      <c r="AW186" s="68"/>
      <c r="AX186" s="68"/>
      <c r="AY186" s="68"/>
      <c r="AZ186" s="68"/>
    </row>
    <row r="187" spans="1:52" ht="12" customHeight="1" x14ac:dyDescent="0.2">
      <c r="A187" s="240" t="s">
        <v>315</v>
      </c>
      <c r="B187" s="246">
        <v>0.11145722669250335</v>
      </c>
      <c r="C187" s="246">
        <v>0.13112103233148686</v>
      </c>
      <c r="D187" s="246">
        <v>0.45034208691291577</v>
      </c>
      <c r="E187" s="246">
        <v>-0.10140057961594395</v>
      </c>
      <c r="F187" s="246">
        <v>-3.1824581789733575E-2</v>
      </c>
      <c r="G187" s="246">
        <v>4.8671548753294269E-2</v>
      </c>
      <c r="H187" s="266">
        <v>-0.11565878315277267</v>
      </c>
      <c r="I187" s="246"/>
      <c r="J187" s="68"/>
      <c r="K187" s="68"/>
      <c r="L187" s="68"/>
      <c r="M187" s="68"/>
      <c r="N187" s="68"/>
      <c r="O187" s="68"/>
      <c r="P187" s="68"/>
      <c r="Q187" s="68"/>
      <c r="R187" s="68"/>
      <c r="S187" s="68"/>
      <c r="T187" s="68"/>
      <c r="U187" s="68"/>
      <c r="V187" s="68"/>
      <c r="W187" s="68"/>
      <c r="X187" s="68"/>
      <c r="Y187" s="68"/>
      <c r="Z187" s="68"/>
      <c r="AA187" s="68"/>
      <c r="AB187" s="68"/>
      <c r="AC187" s="68"/>
      <c r="AD187" s="68"/>
      <c r="AE187" s="68"/>
      <c r="AF187" s="68"/>
      <c r="AG187" s="68"/>
      <c r="AH187" s="68"/>
      <c r="AI187" s="68"/>
      <c r="AJ187" s="68"/>
      <c r="AK187" s="68"/>
      <c r="AL187" s="68"/>
      <c r="AM187" s="68"/>
      <c r="AN187" s="68"/>
      <c r="AO187" s="68"/>
      <c r="AP187" s="68"/>
      <c r="AQ187" s="68"/>
      <c r="AR187" s="68"/>
      <c r="AS187" s="68"/>
      <c r="AT187" s="68"/>
      <c r="AU187" s="68"/>
      <c r="AV187" s="68"/>
      <c r="AW187" s="68"/>
      <c r="AX187" s="68"/>
      <c r="AY187" s="68"/>
      <c r="AZ187" s="68"/>
    </row>
    <row r="188" spans="1:52" ht="12" customHeight="1" x14ac:dyDescent="0.2">
      <c r="A188" s="239" t="s">
        <v>256</v>
      </c>
      <c r="B188" s="247">
        <v>9.8462542129251318E-2</v>
      </c>
      <c r="C188" s="247">
        <v>0.36683019498783787</v>
      </c>
      <c r="D188" s="247">
        <v>0.1609262472367714</v>
      </c>
      <c r="E188" s="247">
        <v>-9.8600697844783869E-2</v>
      </c>
      <c r="F188" s="247">
        <v>-3.9967693897827394E-2</v>
      </c>
      <c r="G188" s="247">
        <v>4.9594088503354117E-2</v>
      </c>
      <c r="H188" s="267">
        <v>6.900592566128716E-2</v>
      </c>
      <c r="I188" s="246"/>
      <c r="J188" s="68"/>
      <c r="K188" s="68"/>
      <c r="L188" s="68"/>
      <c r="M188" s="68"/>
      <c r="N188" s="68"/>
      <c r="O188" s="68"/>
      <c r="P188" s="68"/>
      <c r="Q188" s="68"/>
      <c r="R188" s="68"/>
      <c r="S188" s="68"/>
      <c r="T188" s="68"/>
      <c r="U188" s="68"/>
      <c r="V188" s="68"/>
      <c r="W188" s="68"/>
      <c r="X188" s="68"/>
      <c r="Y188" s="68"/>
      <c r="Z188" s="68"/>
      <c r="AA188" s="68"/>
      <c r="AB188" s="68"/>
      <c r="AC188" s="68"/>
      <c r="AD188" s="68"/>
      <c r="AE188" s="68"/>
      <c r="AF188" s="68"/>
      <c r="AG188" s="68"/>
      <c r="AH188" s="68"/>
      <c r="AI188" s="68"/>
      <c r="AJ188" s="68"/>
      <c r="AK188" s="68"/>
      <c r="AL188" s="68"/>
      <c r="AM188" s="68"/>
      <c r="AN188" s="68"/>
      <c r="AO188" s="68"/>
      <c r="AP188" s="68"/>
      <c r="AQ188" s="68"/>
      <c r="AR188" s="68"/>
      <c r="AS188" s="68"/>
      <c r="AT188" s="68"/>
      <c r="AU188" s="68"/>
      <c r="AV188" s="68"/>
      <c r="AW188" s="68"/>
      <c r="AX188" s="68"/>
      <c r="AY188" s="68"/>
      <c r="AZ188" s="68"/>
    </row>
    <row r="189" spans="1:52" ht="12" customHeight="1" x14ac:dyDescent="0.2">
      <c r="A189" s="240"/>
      <c r="B189" s="247"/>
      <c r="C189" s="247"/>
      <c r="D189" s="247"/>
      <c r="E189" s="247"/>
      <c r="F189" s="247"/>
      <c r="G189" s="247"/>
      <c r="H189" s="267"/>
      <c r="I189" s="247"/>
      <c r="J189" s="68"/>
      <c r="K189" s="68"/>
      <c r="L189" s="68"/>
      <c r="M189" s="68"/>
      <c r="N189" s="68"/>
      <c r="O189" s="68"/>
      <c r="P189" s="68"/>
      <c r="Q189" s="68"/>
      <c r="R189" s="68"/>
      <c r="S189" s="68"/>
      <c r="T189" s="68"/>
      <c r="U189" s="68"/>
      <c r="V189" s="68"/>
      <c r="W189" s="68"/>
      <c r="X189" s="68"/>
      <c r="Y189" s="68"/>
      <c r="Z189" s="68"/>
      <c r="AA189" s="68"/>
      <c r="AB189" s="68"/>
      <c r="AC189" s="68"/>
      <c r="AD189" s="68"/>
      <c r="AE189" s="68"/>
      <c r="AF189" s="68"/>
      <c r="AG189" s="68"/>
      <c r="AH189" s="68"/>
      <c r="AI189" s="68"/>
      <c r="AJ189" s="68"/>
      <c r="AK189" s="68"/>
      <c r="AL189" s="68"/>
      <c r="AM189" s="68"/>
      <c r="AN189" s="68"/>
      <c r="AO189" s="68"/>
      <c r="AP189" s="68"/>
      <c r="AQ189" s="68"/>
      <c r="AR189" s="68"/>
      <c r="AS189" s="68"/>
      <c r="AT189" s="68"/>
      <c r="AU189" s="68"/>
      <c r="AV189" s="68"/>
      <c r="AW189" s="68"/>
      <c r="AX189" s="68"/>
      <c r="AY189" s="68"/>
      <c r="AZ189" s="68"/>
    </row>
    <row r="190" spans="1:52" ht="12" customHeight="1" x14ac:dyDescent="0.2">
      <c r="A190" s="261" t="s">
        <v>257</v>
      </c>
      <c r="B190" s="268">
        <v>0.16475587491437271</v>
      </c>
      <c r="C190" s="268">
        <v>0.42262181910957719</v>
      </c>
      <c r="D190" s="268">
        <v>0.18948923738879442</v>
      </c>
      <c r="E190" s="268">
        <v>-8.9816651206555798E-2</v>
      </c>
      <c r="F190" s="268">
        <v>-4.0793023464627542E-2</v>
      </c>
      <c r="G190" s="268">
        <v>5.0713934829144769E-2</v>
      </c>
      <c r="H190" s="269">
        <v>6.1092572479308993E-2</v>
      </c>
      <c r="I190" s="246"/>
      <c r="J190" s="68"/>
      <c r="K190" s="68"/>
      <c r="L190" s="68"/>
      <c r="M190" s="68"/>
      <c r="N190" s="68"/>
      <c r="O190" s="68"/>
      <c r="P190" s="68"/>
      <c r="Q190" s="68"/>
      <c r="R190" s="68"/>
      <c r="S190" s="68"/>
      <c r="T190" s="68"/>
      <c r="U190" s="68"/>
      <c r="V190" s="68"/>
      <c r="W190" s="68"/>
      <c r="X190" s="68"/>
      <c r="Y190" s="68"/>
      <c r="Z190" s="68"/>
      <c r="AA190" s="68"/>
      <c r="AB190" s="68"/>
      <c r="AC190" s="68"/>
      <c r="AD190" s="68"/>
      <c r="AE190" s="68"/>
      <c r="AF190" s="68"/>
      <c r="AG190" s="68"/>
      <c r="AH190" s="68"/>
      <c r="AI190" s="68"/>
      <c r="AJ190" s="68"/>
      <c r="AK190" s="68"/>
      <c r="AL190" s="68"/>
      <c r="AM190" s="68"/>
      <c r="AN190" s="68"/>
      <c r="AO190" s="68"/>
      <c r="AP190" s="68"/>
      <c r="AQ190" s="68"/>
      <c r="AR190" s="68"/>
      <c r="AS190" s="68"/>
      <c r="AT190" s="68"/>
      <c r="AU190" s="68"/>
      <c r="AV190" s="68"/>
      <c r="AW190" s="68"/>
      <c r="AX190" s="68"/>
      <c r="AY190" s="68"/>
      <c r="AZ190" s="68"/>
    </row>
    <row r="191" spans="1:52" s="370" customFormat="1" ht="12" customHeight="1" x14ac:dyDescent="0.2">
      <c r="A191" s="368" t="str">
        <f>A101</f>
        <v>Source: Gartner (July 2022)</v>
      </c>
      <c r="B191" s="371"/>
      <c r="C191" s="371"/>
      <c r="D191" s="371"/>
      <c r="E191" s="371"/>
      <c r="F191" s="371"/>
      <c r="G191" s="371"/>
      <c r="H191" s="371"/>
      <c r="I191" s="371"/>
    </row>
    <row r="192" spans="1:52" ht="12" customHeight="1" x14ac:dyDescent="0.2">
      <c r="A192" s="244"/>
      <c r="B192" s="247"/>
      <c r="C192" s="247"/>
      <c r="D192" s="247"/>
      <c r="E192" s="247"/>
      <c r="F192" s="247"/>
      <c r="G192" s="247"/>
      <c r="H192" s="247"/>
      <c r="I192" s="247"/>
      <c r="J192" s="68"/>
      <c r="K192" s="68"/>
      <c r="L192" s="68"/>
      <c r="M192" s="68"/>
      <c r="N192" s="68"/>
      <c r="O192" s="68"/>
      <c r="P192" s="68"/>
      <c r="Q192" s="68"/>
      <c r="R192" s="68"/>
      <c r="S192" s="68"/>
      <c r="T192" s="68"/>
      <c r="U192" s="68"/>
      <c r="V192" s="68"/>
      <c r="W192" s="68"/>
      <c r="X192" s="68"/>
      <c r="Y192" s="68"/>
      <c r="Z192" s="68"/>
      <c r="AA192" s="68"/>
      <c r="AB192" s="68"/>
      <c r="AC192" s="68"/>
      <c r="AD192" s="68"/>
      <c r="AE192" s="68"/>
      <c r="AF192" s="68"/>
      <c r="AG192" s="68"/>
      <c r="AH192" s="68"/>
      <c r="AI192" s="68"/>
      <c r="AJ192" s="68"/>
      <c r="AK192" s="68"/>
      <c r="AL192" s="68"/>
      <c r="AM192" s="68"/>
      <c r="AN192" s="68"/>
      <c r="AO192" s="68"/>
      <c r="AP192" s="68"/>
      <c r="AQ192" s="68"/>
      <c r="AR192" s="68"/>
      <c r="AS192" s="68"/>
      <c r="AT192" s="68"/>
      <c r="AU192" s="68"/>
      <c r="AV192" s="68"/>
      <c r="AW192" s="68"/>
      <c r="AX192" s="68"/>
      <c r="AY192" s="68"/>
      <c r="AZ192" s="68"/>
    </row>
    <row r="193" spans="1:52" ht="12" customHeight="1" x14ac:dyDescent="0.2">
      <c r="A193" s="251" t="s">
        <v>322</v>
      </c>
      <c r="B193" s="31" t="s">
        <v>49</v>
      </c>
      <c r="C193" s="63" t="s">
        <v>50</v>
      </c>
      <c r="D193" s="23"/>
      <c r="I193" s="247"/>
      <c r="J193" s="247"/>
      <c r="K193" s="68"/>
      <c r="L193" s="68"/>
      <c r="M193" s="68"/>
      <c r="N193" s="68"/>
      <c r="O193" s="68"/>
      <c r="P193" s="68"/>
      <c r="Q193" s="68"/>
      <c r="R193" s="68"/>
      <c r="S193" s="68"/>
      <c r="T193" s="68"/>
      <c r="U193" s="68"/>
      <c r="V193" s="68"/>
      <c r="W193" s="68"/>
      <c r="X193" s="68"/>
      <c r="Y193" s="68"/>
      <c r="Z193" s="68"/>
      <c r="AA193" s="68"/>
      <c r="AB193" s="68"/>
      <c r="AC193" s="68"/>
      <c r="AD193" s="68"/>
      <c r="AE193" s="68"/>
      <c r="AF193" s="68"/>
      <c r="AG193" s="68"/>
      <c r="AH193" s="68"/>
      <c r="AI193" s="68"/>
      <c r="AJ193" s="68"/>
      <c r="AK193" s="68"/>
      <c r="AL193" s="68"/>
      <c r="AM193" s="68"/>
      <c r="AN193" s="68"/>
      <c r="AO193" s="68"/>
      <c r="AP193" s="68"/>
      <c r="AQ193" s="68"/>
      <c r="AR193" s="68"/>
      <c r="AS193" s="68"/>
      <c r="AT193" s="68"/>
      <c r="AU193" s="68"/>
      <c r="AV193" s="68"/>
      <c r="AW193" s="68"/>
      <c r="AX193" s="68"/>
      <c r="AY193" s="68"/>
      <c r="AZ193" s="68"/>
    </row>
    <row r="194" spans="1:52" ht="12" customHeight="1" x14ac:dyDescent="0.2">
      <c r="A194" s="325" t="s">
        <v>32</v>
      </c>
      <c r="B194" s="248"/>
      <c r="C194" s="248"/>
      <c r="D194" s="248"/>
      <c r="E194" s="248"/>
      <c r="F194" s="248"/>
      <c r="G194" s="248"/>
      <c r="H194" s="248"/>
      <c r="J194" s="247"/>
      <c r="K194" s="68"/>
      <c r="L194" s="68"/>
      <c r="M194" s="68"/>
      <c r="N194" s="68"/>
      <c r="O194" s="68"/>
      <c r="P194" s="68"/>
      <c r="Q194" s="68"/>
      <c r="R194" s="68"/>
      <c r="S194" s="68"/>
      <c r="T194" s="68"/>
      <c r="U194" s="68"/>
      <c r="V194" s="68"/>
      <c r="W194" s="68"/>
      <c r="X194" s="68"/>
      <c r="Y194" s="68"/>
      <c r="Z194" s="68"/>
      <c r="AA194" s="68"/>
      <c r="AB194" s="68"/>
      <c r="AC194" s="68"/>
      <c r="AD194" s="68"/>
      <c r="AE194" s="68"/>
      <c r="AF194" s="68"/>
      <c r="AG194" s="68"/>
      <c r="AH194" s="68"/>
      <c r="AI194" s="68"/>
      <c r="AJ194" s="68"/>
      <c r="AK194" s="68"/>
      <c r="AL194" s="68"/>
      <c r="AM194" s="68"/>
      <c r="AN194" s="68"/>
      <c r="AO194" s="68"/>
      <c r="AP194" s="68"/>
      <c r="AQ194" s="68"/>
      <c r="AR194" s="68"/>
      <c r="AS194" s="68"/>
      <c r="AT194" s="68"/>
      <c r="AU194" s="68"/>
      <c r="AV194" s="68"/>
      <c r="AW194" s="68"/>
      <c r="AX194" s="68"/>
      <c r="AY194" s="68"/>
      <c r="AZ194" s="68"/>
    </row>
    <row r="195" spans="1:52" ht="12" customHeight="1" x14ac:dyDescent="0.2">
      <c r="A195" s="326"/>
      <c r="B195" s="327">
        <v>2020</v>
      </c>
      <c r="C195" s="327">
        <v>2021</v>
      </c>
      <c r="D195" s="327">
        <v>2022</v>
      </c>
      <c r="E195" s="327">
        <v>2023</v>
      </c>
      <c r="F195" s="327">
        <v>2024</v>
      </c>
      <c r="G195" s="327">
        <v>2025</v>
      </c>
      <c r="H195" s="328">
        <v>2026</v>
      </c>
      <c r="I195" s="248"/>
      <c r="K195" s="68"/>
      <c r="L195" s="68"/>
      <c r="M195" s="68"/>
      <c r="N195" s="68"/>
      <c r="O195" s="68"/>
      <c r="P195" s="68"/>
      <c r="Q195" s="68"/>
      <c r="R195" s="68"/>
      <c r="S195" s="68"/>
      <c r="T195" s="68"/>
      <c r="U195" s="68"/>
      <c r="V195" s="68"/>
      <c r="W195" s="68"/>
      <c r="X195" s="68"/>
      <c r="Y195" s="68"/>
      <c r="Z195" s="68"/>
      <c r="AA195" s="68"/>
      <c r="AB195" s="68"/>
      <c r="AC195" s="68"/>
      <c r="AD195" s="68"/>
      <c r="AE195" s="68"/>
      <c r="AF195" s="68"/>
      <c r="AG195" s="68"/>
      <c r="AH195" s="68"/>
      <c r="AI195" s="68"/>
      <c r="AJ195" s="68"/>
      <c r="AK195" s="68"/>
      <c r="AL195" s="68"/>
      <c r="AM195" s="68"/>
      <c r="AN195" s="68"/>
      <c r="AO195" s="68"/>
      <c r="AP195" s="68"/>
      <c r="AQ195" s="68"/>
      <c r="AR195" s="68"/>
      <c r="AS195" s="68"/>
      <c r="AT195" s="68"/>
      <c r="AU195" s="68"/>
      <c r="AV195" s="68"/>
      <c r="AW195" s="68"/>
      <c r="AX195" s="68"/>
      <c r="AY195" s="68"/>
      <c r="AZ195" s="68"/>
    </row>
    <row r="196" spans="1:52" ht="12" customHeight="1" x14ac:dyDescent="0.2">
      <c r="A196" s="329" t="s">
        <v>323</v>
      </c>
      <c r="B196" s="249">
        <v>106</v>
      </c>
      <c r="C196" s="249">
        <v>150</v>
      </c>
      <c r="D196" s="249">
        <v>153</v>
      </c>
      <c r="E196" s="249">
        <v>125</v>
      </c>
      <c r="F196" s="249">
        <v>106</v>
      </c>
      <c r="G196" s="249">
        <v>98</v>
      </c>
      <c r="H196" s="276">
        <v>107</v>
      </c>
      <c r="I196" s="68"/>
      <c r="J196" s="248"/>
      <c r="K196" s="68"/>
      <c r="L196" s="68"/>
      <c r="M196" s="68"/>
      <c r="N196" s="68"/>
      <c r="O196" s="68"/>
      <c r="P196" s="68"/>
      <c r="Q196" s="68"/>
      <c r="R196" s="68"/>
      <c r="S196" s="68"/>
      <c r="T196" s="68"/>
      <c r="U196" s="68"/>
      <c r="V196" s="68"/>
      <c r="W196" s="68"/>
      <c r="X196" s="68"/>
      <c r="Y196" s="68"/>
      <c r="Z196" s="68"/>
      <c r="AA196" s="68"/>
      <c r="AB196" s="68"/>
      <c r="AC196" s="68"/>
      <c r="AD196" s="68"/>
      <c r="AE196" s="68"/>
      <c r="AF196" s="68"/>
      <c r="AG196" s="68"/>
      <c r="AH196" s="68"/>
      <c r="AI196" s="68"/>
      <c r="AJ196" s="68"/>
      <c r="AK196" s="68"/>
      <c r="AL196" s="68"/>
      <c r="AM196" s="68"/>
      <c r="AN196" s="68"/>
      <c r="AO196" s="68"/>
      <c r="AP196" s="68"/>
      <c r="AQ196" s="68"/>
      <c r="AR196" s="68"/>
      <c r="AS196" s="68"/>
      <c r="AT196" s="68"/>
      <c r="AU196" s="68"/>
      <c r="AV196" s="68"/>
      <c r="AW196" s="68"/>
      <c r="AX196" s="68"/>
      <c r="AY196" s="68"/>
      <c r="AZ196" s="68"/>
    </row>
    <row r="197" spans="1:52" ht="12" customHeight="1" x14ac:dyDescent="0.2">
      <c r="A197" s="330" t="s">
        <v>324</v>
      </c>
      <c r="B197" s="249">
        <v>129</v>
      </c>
      <c r="C197" s="249">
        <v>142</v>
      </c>
      <c r="D197" s="249">
        <v>135</v>
      </c>
      <c r="E197" s="249">
        <v>122</v>
      </c>
      <c r="F197" s="249">
        <v>118</v>
      </c>
      <c r="G197" s="249">
        <v>122</v>
      </c>
      <c r="H197" s="276">
        <v>131</v>
      </c>
      <c r="I197" s="68"/>
      <c r="J197" s="68"/>
      <c r="K197" s="68"/>
      <c r="L197" s="68"/>
      <c r="M197" s="68"/>
      <c r="N197" s="68"/>
      <c r="O197" s="68"/>
      <c r="P197" s="68"/>
      <c r="Q197" s="68"/>
      <c r="R197" s="68"/>
      <c r="S197" s="68"/>
      <c r="T197" s="68"/>
      <c r="U197" s="68"/>
      <c r="V197" s="68"/>
      <c r="W197" s="68"/>
      <c r="X197" s="68"/>
      <c r="Y197" s="68"/>
      <c r="Z197" s="68"/>
      <c r="AA197" s="68"/>
      <c r="AB197" s="68"/>
      <c r="AC197" s="68"/>
      <c r="AD197" s="68"/>
      <c r="AE197" s="68"/>
      <c r="AF197" s="68"/>
      <c r="AG197" s="68"/>
      <c r="AH197" s="68"/>
      <c r="AI197" s="68"/>
      <c r="AJ197" s="68"/>
      <c r="AK197" s="68"/>
      <c r="AL197" s="68"/>
      <c r="AM197" s="68"/>
      <c r="AN197" s="68"/>
      <c r="AO197" s="68"/>
      <c r="AP197" s="68"/>
      <c r="AQ197" s="68"/>
      <c r="AR197" s="68"/>
      <c r="AS197" s="68"/>
      <c r="AT197" s="68"/>
      <c r="AU197" s="68"/>
      <c r="AV197" s="68"/>
      <c r="AW197" s="68"/>
      <c r="AX197" s="68"/>
      <c r="AY197" s="68"/>
      <c r="AZ197" s="68"/>
    </row>
    <row r="198" spans="1:52" ht="12" customHeight="1" x14ac:dyDescent="0.2">
      <c r="A198" s="329" t="s">
        <v>325</v>
      </c>
      <c r="B198" s="249">
        <v>36</v>
      </c>
      <c r="C198" s="249">
        <v>24</v>
      </c>
      <c r="D198" s="249">
        <v>31</v>
      </c>
      <c r="E198" s="249">
        <v>28</v>
      </c>
      <c r="F198" s="249">
        <v>30</v>
      </c>
      <c r="G198" s="249">
        <v>28</v>
      </c>
      <c r="H198" s="276">
        <v>29</v>
      </c>
      <c r="I198" s="68"/>
      <c r="J198" s="68"/>
      <c r="K198" s="68"/>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68"/>
      <c r="AT198" s="68"/>
      <c r="AU198" s="68"/>
      <c r="AV198" s="68"/>
      <c r="AW198" s="68"/>
      <c r="AX198" s="68"/>
      <c r="AY198" s="68"/>
      <c r="AZ198" s="68"/>
    </row>
    <row r="199" spans="1:52" ht="12" customHeight="1" x14ac:dyDescent="0.2">
      <c r="A199" s="329" t="s">
        <v>326</v>
      </c>
      <c r="B199" s="249">
        <v>76</v>
      </c>
      <c r="C199" s="249">
        <v>81</v>
      </c>
      <c r="D199" s="249">
        <v>98</v>
      </c>
      <c r="E199" s="249">
        <v>87</v>
      </c>
      <c r="F199" s="249">
        <v>75</v>
      </c>
      <c r="G199" s="249">
        <v>81</v>
      </c>
      <c r="H199" s="276">
        <v>87</v>
      </c>
      <c r="I199" s="68"/>
      <c r="J199" s="68"/>
      <c r="K199" s="68"/>
      <c r="L199" s="68"/>
      <c r="M199" s="68"/>
      <c r="N199" s="68"/>
      <c r="O199" s="68"/>
      <c r="P199" s="68"/>
      <c r="Q199" s="68"/>
      <c r="R199" s="68"/>
      <c r="S199" s="68"/>
      <c r="T199" s="68"/>
      <c r="U199" s="68"/>
      <c r="V199" s="68"/>
      <c r="W199" s="68"/>
      <c r="X199" s="68"/>
      <c r="Y199" s="68"/>
      <c r="Z199" s="68"/>
      <c r="AA199" s="68"/>
      <c r="AB199" s="68"/>
      <c r="AC199" s="68"/>
      <c r="AD199" s="68"/>
      <c r="AE199" s="68"/>
      <c r="AF199" s="68"/>
      <c r="AG199" s="68"/>
      <c r="AH199" s="68"/>
      <c r="AI199" s="68"/>
      <c r="AJ199" s="68"/>
      <c r="AK199" s="68"/>
      <c r="AL199" s="68"/>
      <c r="AM199" s="68"/>
      <c r="AN199" s="68"/>
      <c r="AO199" s="68"/>
      <c r="AP199" s="68"/>
      <c r="AQ199" s="68"/>
      <c r="AR199" s="68"/>
      <c r="AS199" s="68"/>
      <c r="AT199" s="68"/>
      <c r="AU199" s="68"/>
      <c r="AV199" s="68"/>
      <c r="AW199" s="68"/>
      <c r="AX199" s="68"/>
      <c r="AY199" s="68"/>
      <c r="AZ199" s="68"/>
    </row>
    <row r="200" spans="1:52" ht="12" customHeight="1" x14ac:dyDescent="0.2">
      <c r="A200" s="329" t="s">
        <v>206</v>
      </c>
      <c r="B200" s="249">
        <v>31</v>
      </c>
      <c r="C200" s="249">
        <v>42</v>
      </c>
      <c r="D200" s="249">
        <v>51</v>
      </c>
      <c r="E200" s="249">
        <v>49</v>
      </c>
      <c r="F200" s="249">
        <v>50</v>
      </c>
      <c r="G200" s="249">
        <v>52</v>
      </c>
      <c r="H200" s="276">
        <v>54</v>
      </c>
      <c r="I200" s="68"/>
      <c r="J200" s="68"/>
      <c r="K200" s="68"/>
      <c r="L200" s="68"/>
      <c r="M200" s="68"/>
      <c r="N200" s="68"/>
      <c r="O200" s="68"/>
      <c r="P200" s="68"/>
      <c r="Q200" s="68"/>
      <c r="R200" s="68"/>
      <c r="S200" s="68"/>
      <c r="T200" s="68"/>
      <c r="U200" s="68"/>
      <c r="V200" s="68"/>
      <c r="W200" s="68"/>
      <c r="X200" s="68"/>
      <c r="Y200" s="68"/>
      <c r="Z200" s="68"/>
      <c r="AA200" s="68"/>
      <c r="AB200" s="68"/>
      <c r="AC200" s="68"/>
      <c r="AD200" s="68"/>
      <c r="AE200" s="68"/>
      <c r="AF200" s="68"/>
      <c r="AG200" s="68"/>
      <c r="AH200" s="68"/>
      <c r="AI200" s="68"/>
      <c r="AJ200" s="68"/>
      <c r="AK200" s="68"/>
      <c r="AL200" s="68"/>
      <c r="AM200" s="68"/>
      <c r="AN200" s="68"/>
      <c r="AO200" s="68"/>
      <c r="AP200" s="68"/>
      <c r="AQ200" s="68"/>
      <c r="AR200" s="68"/>
      <c r="AS200" s="68"/>
      <c r="AT200" s="68"/>
      <c r="AU200" s="68"/>
      <c r="AV200" s="68"/>
      <c r="AW200" s="68"/>
      <c r="AX200" s="68"/>
      <c r="AY200" s="68"/>
      <c r="AZ200" s="68"/>
    </row>
    <row r="201" spans="1:52" ht="12" customHeight="1" x14ac:dyDescent="0.2">
      <c r="A201" s="231" t="s">
        <v>327</v>
      </c>
      <c r="B201" s="250">
        <v>378</v>
      </c>
      <c r="C201" s="250">
        <v>439</v>
      </c>
      <c r="D201" s="250">
        <v>468</v>
      </c>
      <c r="E201" s="250">
        <v>411</v>
      </c>
      <c r="F201" s="250">
        <v>379</v>
      </c>
      <c r="G201" s="250">
        <v>381</v>
      </c>
      <c r="H201" s="277">
        <v>408</v>
      </c>
      <c r="I201" s="68"/>
      <c r="J201" s="68"/>
      <c r="K201" s="68"/>
      <c r="L201" s="68"/>
      <c r="M201" s="68"/>
      <c r="N201" s="68"/>
      <c r="O201" s="68"/>
      <c r="P201" s="68"/>
      <c r="Q201" s="68"/>
      <c r="R201" s="68"/>
      <c r="S201" s="68"/>
      <c r="T201" s="68"/>
      <c r="U201" s="68"/>
      <c r="V201" s="68"/>
      <c r="W201" s="68"/>
      <c r="X201" s="68"/>
      <c r="Y201" s="68"/>
      <c r="Z201" s="68"/>
      <c r="AA201" s="68"/>
      <c r="AB201" s="68"/>
      <c r="AC201" s="68"/>
      <c r="AD201" s="68"/>
      <c r="AE201" s="68"/>
      <c r="AF201" s="68"/>
      <c r="AG201" s="68"/>
      <c r="AH201" s="68"/>
      <c r="AI201" s="68"/>
      <c r="AJ201" s="68"/>
      <c r="AK201" s="68"/>
      <c r="AL201" s="68"/>
      <c r="AM201" s="68"/>
      <c r="AN201" s="68"/>
      <c r="AO201" s="68"/>
      <c r="AP201" s="68"/>
      <c r="AQ201" s="68"/>
      <c r="AR201" s="68"/>
      <c r="AS201" s="68"/>
      <c r="AT201" s="68"/>
      <c r="AU201" s="68"/>
      <c r="AV201" s="68"/>
      <c r="AW201" s="68"/>
      <c r="AX201" s="68"/>
      <c r="AY201" s="68"/>
      <c r="AZ201" s="68"/>
    </row>
    <row r="202" spans="1:52" s="370" customFormat="1" ht="12" customHeight="1" x14ac:dyDescent="0.2">
      <c r="A202" s="368" t="str">
        <f>A191</f>
        <v>Source: Gartner (July 2022)</v>
      </c>
      <c r="B202" s="369"/>
      <c r="C202" s="369"/>
      <c r="D202" s="369"/>
      <c r="E202" s="369"/>
      <c r="F202" s="369"/>
      <c r="G202" s="369"/>
      <c r="H202" s="369"/>
    </row>
    <row r="203" spans="1:52" ht="12" customHeight="1" x14ac:dyDescent="0.2">
      <c r="A203" s="331"/>
      <c r="B203" s="68"/>
      <c r="C203" s="68"/>
      <c r="D203" s="68"/>
      <c r="E203" s="68"/>
      <c r="F203" s="68"/>
      <c r="G203" s="68"/>
      <c r="H203" s="68"/>
      <c r="I203" s="298"/>
      <c r="J203" s="68"/>
      <c r="K203" s="68"/>
      <c r="L203" s="68"/>
      <c r="M203" s="68"/>
      <c r="N203" s="68"/>
      <c r="O203" s="68"/>
      <c r="P203" s="68"/>
      <c r="Q203" s="68"/>
      <c r="R203" s="68"/>
      <c r="S203" s="68"/>
      <c r="T203" s="68"/>
      <c r="U203" s="68"/>
      <c r="V203" s="68"/>
      <c r="W203" s="68"/>
      <c r="X203" s="68"/>
      <c r="Y203" s="68"/>
      <c r="Z203" s="68"/>
      <c r="AA203" s="68"/>
      <c r="AB203" s="68"/>
      <c r="AC203" s="68"/>
      <c r="AD203" s="68"/>
      <c r="AE203" s="68"/>
      <c r="AF203" s="68"/>
      <c r="AG203" s="68"/>
      <c r="AH203" s="68"/>
      <c r="AI203" s="68"/>
      <c r="AJ203" s="68"/>
      <c r="AK203" s="68"/>
      <c r="AL203" s="68"/>
      <c r="AM203" s="68"/>
      <c r="AN203" s="68"/>
      <c r="AO203" s="68"/>
      <c r="AP203" s="68"/>
      <c r="AQ203" s="68"/>
      <c r="AR203" s="68"/>
      <c r="AS203" s="68"/>
      <c r="AT203" s="68"/>
      <c r="AU203" s="68"/>
      <c r="AV203" s="68"/>
      <c r="AW203" s="68"/>
      <c r="AX203" s="68"/>
      <c r="AY203" s="68"/>
      <c r="AZ203" s="68"/>
    </row>
    <row r="204" spans="1:52" ht="13.7" customHeight="1" x14ac:dyDescent="0.2">
      <c r="A204" s="331"/>
      <c r="B204" s="68"/>
      <c r="C204" s="68"/>
      <c r="D204" s="68"/>
      <c r="E204" s="68"/>
      <c r="F204" s="68"/>
      <c r="G204" s="68"/>
      <c r="H204" s="68"/>
      <c r="I204" s="68"/>
      <c r="J204" s="298"/>
      <c r="K204" s="68"/>
      <c r="L204" s="68"/>
      <c r="M204" s="68"/>
      <c r="N204" s="68"/>
      <c r="O204" s="68"/>
      <c r="P204" s="68"/>
      <c r="Q204" s="68"/>
      <c r="R204" s="68"/>
      <c r="S204" s="68"/>
      <c r="T204" s="68"/>
      <c r="U204" s="68"/>
      <c r="V204" s="68"/>
      <c r="W204" s="68"/>
      <c r="X204" s="68"/>
      <c r="Y204" s="68"/>
      <c r="Z204" s="68"/>
      <c r="AA204" s="68"/>
      <c r="AB204" s="68"/>
      <c r="AC204" s="68"/>
      <c r="AD204" s="68"/>
      <c r="AE204" s="68"/>
      <c r="AF204" s="68"/>
      <c r="AG204" s="68"/>
      <c r="AH204" s="68"/>
      <c r="AI204" s="68"/>
      <c r="AJ204" s="68"/>
      <c r="AK204" s="68"/>
      <c r="AL204" s="68"/>
      <c r="AM204" s="68"/>
      <c r="AN204" s="68"/>
      <c r="AO204" s="68"/>
      <c r="AP204" s="68"/>
      <c r="AQ204" s="68"/>
      <c r="AR204" s="68"/>
      <c r="AS204" s="68"/>
      <c r="AT204" s="68"/>
      <c r="AU204" s="68"/>
      <c r="AV204" s="68"/>
      <c r="AW204" s="68"/>
      <c r="AX204" s="68"/>
      <c r="AY204" s="68"/>
      <c r="AZ204" s="68"/>
    </row>
    <row r="205" spans="1:52" ht="13.7" customHeight="1" x14ac:dyDescent="0.2">
      <c r="A205" s="331"/>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c r="AM205" s="68"/>
      <c r="AN205" s="68"/>
      <c r="AO205" s="68"/>
      <c r="AP205" s="68"/>
      <c r="AQ205" s="68"/>
      <c r="AR205" s="68"/>
      <c r="AS205" s="68"/>
      <c r="AT205" s="68"/>
      <c r="AU205" s="68"/>
      <c r="AV205" s="68"/>
      <c r="AW205" s="68"/>
      <c r="AX205" s="68"/>
      <c r="AY205" s="68"/>
      <c r="AZ205" s="68"/>
    </row>
    <row r="206" spans="1:52" ht="13.7" customHeight="1" x14ac:dyDescent="0.2">
      <c r="A206" s="331"/>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c r="AE206" s="68"/>
      <c r="AF206" s="68"/>
      <c r="AG206" s="68"/>
      <c r="AH206" s="68"/>
      <c r="AI206" s="68"/>
      <c r="AJ206" s="68"/>
      <c r="AK206" s="68"/>
      <c r="AL206" s="68"/>
      <c r="AM206" s="68"/>
      <c r="AN206" s="68"/>
      <c r="AO206" s="68"/>
      <c r="AP206" s="68"/>
      <c r="AQ206" s="68"/>
      <c r="AR206" s="68"/>
      <c r="AS206" s="68"/>
      <c r="AT206" s="68"/>
      <c r="AU206" s="68"/>
      <c r="AV206" s="68"/>
      <c r="AW206" s="68"/>
      <c r="AX206" s="68"/>
      <c r="AY206" s="68"/>
      <c r="AZ206" s="68"/>
    </row>
    <row r="207" spans="1:52" ht="13.7" customHeight="1" x14ac:dyDescent="0.2">
      <c r="A207" s="331"/>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c r="AE207" s="68"/>
      <c r="AF207" s="68"/>
      <c r="AG207" s="68"/>
      <c r="AH207" s="68"/>
      <c r="AI207" s="68"/>
      <c r="AJ207" s="68"/>
      <c r="AK207" s="68"/>
      <c r="AL207" s="68"/>
      <c r="AM207" s="68"/>
      <c r="AN207" s="68"/>
      <c r="AO207" s="68"/>
      <c r="AP207" s="68"/>
      <c r="AQ207" s="68"/>
      <c r="AR207" s="68"/>
      <c r="AS207" s="68"/>
      <c r="AT207" s="68"/>
      <c r="AU207" s="68"/>
      <c r="AV207" s="68"/>
      <c r="AW207" s="68"/>
      <c r="AX207" s="68"/>
      <c r="AY207" s="68"/>
      <c r="AZ207" s="68"/>
    </row>
    <row r="208" spans="1:52" ht="13.7" customHeight="1" x14ac:dyDescent="0.2">
      <c r="A208" s="331"/>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c r="AE208" s="68"/>
      <c r="AF208" s="68"/>
      <c r="AG208" s="68"/>
      <c r="AH208" s="68"/>
      <c r="AI208" s="68"/>
      <c r="AJ208" s="68"/>
      <c r="AK208" s="68"/>
      <c r="AL208" s="68"/>
      <c r="AM208" s="68"/>
      <c r="AN208" s="68"/>
      <c r="AO208" s="68"/>
      <c r="AP208" s="68"/>
      <c r="AQ208" s="68"/>
      <c r="AR208" s="68"/>
      <c r="AS208" s="68"/>
      <c r="AT208" s="68"/>
      <c r="AU208" s="68"/>
      <c r="AV208" s="68"/>
      <c r="AW208" s="68"/>
      <c r="AX208" s="68"/>
      <c r="AY208" s="68"/>
      <c r="AZ208" s="68"/>
    </row>
    <row r="209" spans="1:52" ht="13.7" customHeight="1" x14ac:dyDescent="0.2">
      <c r="A209" s="331"/>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c r="AE209" s="68"/>
      <c r="AF209" s="68"/>
      <c r="AG209" s="68"/>
      <c r="AH209" s="68"/>
      <c r="AI209" s="68"/>
      <c r="AJ209" s="68"/>
      <c r="AK209" s="68"/>
      <c r="AL209" s="68"/>
      <c r="AM209" s="68"/>
      <c r="AN209" s="68"/>
      <c r="AO209" s="68"/>
      <c r="AP209" s="68"/>
      <c r="AQ209" s="68"/>
      <c r="AR209" s="68"/>
      <c r="AS209" s="68"/>
      <c r="AT209" s="68"/>
      <c r="AU209" s="68"/>
      <c r="AV209" s="68"/>
      <c r="AW209" s="68"/>
      <c r="AX209" s="68"/>
      <c r="AY209" s="68"/>
      <c r="AZ209" s="68"/>
    </row>
    <row r="210" spans="1:52" ht="13.7" customHeight="1" x14ac:dyDescent="0.2">
      <c r="A210" s="331"/>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c r="AE210" s="68"/>
      <c r="AF210" s="68"/>
      <c r="AG210" s="68"/>
      <c r="AH210" s="68"/>
      <c r="AI210" s="68"/>
      <c r="AJ210" s="68"/>
      <c r="AK210" s="68"/>
      <c r="AL210" s="68"/>
      <c r="AM210" s="68"/>
      <c r="AN210" s="68"/>
      <c r="AO210" s="68"/>
      <c r="AP210" s="68"/>
      <c r="AQ210" s="68"/>
      <c r="AR210" s="68"/>
      <c r="AS210" s="68"/>
      <c r="AT210" s="68"/>
      <c r="AU210" s="68"/>
      <c r="AV210" s="68"/>
      <c r="AW210" s="68"/>
      <c r="AX210" s="68"/>
      <c r="AY210" s="68"/>
      <c r="AZ210" s="68"/>
    </row>
    <row r="211" spans="1:52" ht="13.7" customHeight="1" x14ac:dyDescent="0.2">
      <c r="A211" s="331"/>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c r="AE211" s="68"/>
      <c r="AF211" s="68"/>
      <c r="AG211" s="68"/>
      <c r="AH211" s="68"/>
      <c r="AI211" s="68"/>
      <c r="AJ211" s="68"/>
      <c r="AK211" s="68"/>
      <c r="AL211" s="68"/>
      <c r="AM211" s="68"/>
      <c r="AN211" s="68"/>
      <c r="AO211" s="68"/>
      <c r="AP211" s="68"/>
      <c r="AQ211" s="68"/>
      <c r="AR211" s="68"/>
      <c r="AS211" s="68"/>
      <c r="AT211" s="68"/>
      <c r="AU211" s="68"/>
      <c r="AV211" s="68"/>
      <c r="AW211" s="68"/>
      <c r="AX211" s="68"/>
      <c r="AY211" s="68"/>
      <c r="AZ211" s="68"/>
    </row>
    <row r="212" spans="1:52" ht="13.7" customHeight="1" x14ac:dyDescent="0.2">
      <c r="A212" s="331"/>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c r="AE212" s="68"/>
      <c r="AF212" s="68"/>
      <c r="AG212" s="68"/>
      <c r="AH212" s="68"/>
      <c r="AI212" s="68"/>
      <c r="AJ212" s="68"/>
      <c r="AK212" s="68"/>
      <c r="AL212" s="68"/>
      <c r="AM212" s="68"/>
      <c r="AN212" s="68"/>
      <c r="AO212" s="68"/>
      <c r="AP212" s="68"/>
      <c r="AQ212" s="68"/>
      <c r="AR212" s="68"/>
      <c r="AS212" s="68"/>
      <c r="AT212" s="68"/>
      <c r="AU212" s="68"/>
      <c r="AV212" s="68"/>
      <c r="AW212" s="68"/>
      <c r="AX212" s="68"/>
      <c r="AY212" s="68"/>
      <c r="AZ212" s="68"/>
    </row>
    <row r="213" spans="1:52" ht="13.7" customHeight="1" x14ac:dyDescent="0.2">
      <c r="A213" s="331"/>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c r="AE213" s="68"/>
      <c r="AF213" s="68"/>
      <c r="AG213" s="68"/>
      <c r="AH213" s="68"/>
      <c r="AI213" s="68"/>
      <c r="AJ213" s="68"/>
      <c r="AK213" s="68"/>
      <c r="AL213" s="68"/>
      <c r="AM213" s="68"/>
      <c r="AN213" s="68"/>
      <c r="AO213" s="68"/>
      <c r="AP213" s="68"/>
      <c r="AQ213" s="68"/>
      <c r="AR213" s="68"/>
      <c r="AS213" s="68"/>
      <c r="AT213" s="68"/>
      <c r="AU213" s="68"/>
      <c r="AV213" s="68"/>
      <c r="AW213" s="68"/>
      <c r="AX213" s="68"/>
      <c r="AY213" s="68"/>
      <c r="AZ213" s="68"/>
    </row>
    <row r="214" spans="1:52" ht="13.7" customHeight="1" x14ac:dyDescent="0.2">
      <c r="A214" s="331"/>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c r="AB214" s="68"/>
      <c r="AC214" s="68"/>
      <c r="AD214" s="68"/>
      <c r="AE214" s="68"/>
      <c r="AF214" s="68"/>
      <c r="AG214" s="68"/>
      <c r="AH214" s="68"/>
      <c r="AI214" s="68"/>
      <c r="AJ214" s="68"/>
      <c r="AK214" s="68"/>
      <c r="AL214" s="68"/>
      <c r="AM214" s="68"/>
      <c r="AN214" s="68"/>
      <c r="AO214" s="68"/>
      <c r="AP214" s="68"/>
      <c r="AQ214" s="68"/>
      <c r="AR214" s="68"/>
      <c r="AS214" s="68"/>
      <c r="AT214" s="68"/>
      <c r="AU214" s="68"/>
      <c r="AV214" s="68"/>
      <c r="AW214" s="68"/>
      <c r="AX214" s="68"/>
      <c r="AY214" s="68"/>
      <c r="AZ214" s="68"/>
    </row>
    <row r="215" spans="1:52" ht="13.7" customHeight="1" x14ac:dyDescent="0.2">
      <c r="A215" s="331"/>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c r="AE215" s="68"/>
      <c r="AF215" s="68"/>
      <c r="AG215" s="68"/>
      <c r="AH215" s="68"/>
      <c r="AI215" s="68"/>
      <c r="AJ215" s="68"/>
      <c r="AK215" s="68"/>
      <c r="AL215" s="68"/>
      <c r="AM215" s="68"/>
      <c r="AN215" s="68"/>
      <c r="AO215" s="68"/>
      <c r="AP215" s="68"/>
      <c r="AQ215" s="68"/>
      <c r="AR215" s="68"/>
      <c r="AS215" s="68"/>
      <c r="AT215" s="68"/>
      <c r="AU215" s="68"/>
      <c r="AV215" s="68"/>
      <c r="AW215" s="68"/>
      <c r="AX215" s="68"/>
      <c r="AY215" s="68"/>
      <c r="AZ215" s="68"/>
    </row>
    <row r="216" spans="1:52" ht="13.7" customHeight="1" x14ac:dyDescent="0.2">
      <c r="A216" s="331"/>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c r="AB216" s="68"/>
      <c r="AC216" s="68"/>
      <c r="AD216" s="68"/>
      <c r="AE216" s="68"/>
      <c r="AF216" s="68"/>
      <c r="AG216" s="68"/>
      <c r="AH216" s="68"/>
      <c r="AI216" s="68"/>
      <c r="AJ216" s="68"/>
      <c r="AK216" s="68"/>
      <c r="AL216" s="68"/>
      <c r="AM216" s="68"/>
      <c r="AN216" s="68"/>
      <c r="AO216" s="68"/>
      <c r="AP216" s="68"/>
      <c r="AQ216" s="68"/>
      <c r="AR216" s="68"/>
      <c r="AS216" s="68"/>
      <c r="AT216" s="68"/>
      <c r="AU216" s="68"/>
      <c r="AV216" s="68"/>
      <c r="AW216" s="68"/>
      <c r="AX216" s="68"/>
      <c r="AY216" s="68"/>
      <c r="AZ216" s="68"/>
    </row>
    <row r="217" spans="1:52" ht="13.7" customHeight="1" x14ac:dyDescent="0.2">
      <c r="A217" s="331"/>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c r="AE217" s="68"/>
      <c r="AF217" s="68"/>
      <c r="AG217" s="68"/>
      <c r="AH217" s="68"/>
      <c r="AI217" s="68"/>
      <c r="AJ217" s="68"/>
      <c r="AK217" s="68"/>
      <c r="AL217" s="68"/>
      <c r="AM217" s="68"/>
      <c r="AN217" s="68"/>
      <c r="AO217" s="68"/>
      <c r="AP217" s="68"/>
      <c r="AQ217" s="68"/>
      <c r="AR217" s="68"/>
      <c r="AS217" s="68"/>
      <c r="AT217" s="68"/>
      <c r="AU217" s="68"/>
      <c r="AV217" s="68"/>
      <c r="AW217" s="68"/>
      <c r="AX217" s="68"/>
      <c r="AY217" s="68"/>
      <c r="AZ217" s="68"/>
    </row>
    <row r="218" spans="1:52" ht="13.7" customHeight="1" x14ac:dyDescent="0.2">
      <c r="A218" s="331"/>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c r="AE218" s="68"/>
      <c r="AF218" s="68"/>
      <c r="AG218" s="68"/>
      <c r="AH218" s="68"/>
      <c r="AI218" s="68"/>
      <c r="AJ218" s="68"/>
      <c r="AK218" s="68"/>
      <c r="AL218" s="68"/>
      <c r="AM218" s="68"/>
      <c r="AN218" s="68"/>
      <c r="AO218" s="68"/>
      <c r="AP218" s="68"/>
      <c r="AQ218" s="68"/>
      <c r="AR218" s="68"/>
      <c r="AS218" s="68"/>
      <c r="AT218" s="68"/>
      <c r="AU218" s="68"/>
      <c r="AV218" s="68"/>
      <c r="AW218" s="68"/>
      <c r="AX218" s="68"/>
      <c r="AY218" s="68"/>
      <c r="AZ218" s="68"/>
    </row>
    <row r="219" spans="1:52" ht="13.7" customHeight="1" x14ac:dyDescent="0.2">
      <c r="A219" s="331"/>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c r="AE219" s="68"/>
      <c r="AF219" s="68"/>
      <c r="AG219" s="68"/>
      <c r="AH219" s="68"/>
      <c r="AI219" s="68"/>
      <c r="AJ219" s="68"/>
      <c r="AK219" s="68"/>
      <c r="AL219" s="68"/>
      <c r="AM219" s="68"/>
      <c r="AN219" s="68"/>
      <c r="AO219" s="68"/>
      <c r="AP219" s="68"/>
      <c r="AQ219" s="68"/>
      <c r="AR219" s="68"/>
      <c r="AS219" s="68"/>
      <c r="AT219" s="68"/>
      <c r="AU219" s="68"/>
      <c r="AV219" s="68"/>
      <c r="AW219" s="68"/>
      <c r="AX219" s="68"/>
      <c r="AY219" s="68"/>
      <c r="AZ219" s="68"/>
    </row>
    <row r="220" spans="1:52" ht="13.7" customHeight="1" x14ac:dyDescent="0.2">
      <c r="A220" s="331"/>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c r="AE220" s="68"/>
      <c r="AF220" s="68"/>
      <c r="AG220" s="68"/>
      <c r="AH220" s="68"/>
      <c r="AI220" s="68"/>
      <c r="AJ220" s="68"/>
      <c r="AK220" s="68"/>
      <c r="AL220" s="68"/>
      <c r="AM220" s="68"/>
      <c r="AN220" s="68"/>
      <c r="AO220" s="68"/>
      <c r="AP220" s="68"/>
      <c r="AQ220" s="68"/>
      <c r="AR220" s="68"/>
      <c r="AS220" s="68"/>
      <c r="AT220" s="68"/>
      <c r="AU220" s="68"/>
      <c r="AV220" s="68"/>
      <c r="AW220" s="68"/>
      <c r="AX220" s="68"/>
      <c r="AY220" s="68"/>
      <c r="AZ220" s="68"/>
    </row>
    <row r="221" spans="1:52" ht="13.7" customHeight="1" x14ac:dyDescent="0.2">
      <c r="A221" s="331"/>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c r="AE221" s="68"/>
      <c r="AF221" s="68"/>
      <c r="AG221" s="68"/>
      <c r="AH221" s="68"/>
      <c r="AI221" s="68"/>
      <c r="AJ221" s="68"/>
      <c r="AK221" s="68"/>
      <c r="AL221" s="68"/>
      <c r="AM221" s="68"/>
      <c r="AN221" s="68"/>
      <c r="AO221" s="68"/>
      <c r="AP221" s="68"/>
      <c r="AQ221" s="68"/>
      <c r="AR221" s="68"/>
      <c r="AS221" s="68"/>
      <c r="AT221" s="68"/>
      <c r="AU221" s="68"/>
      <c r="AV221" s="68"/>
      <c r="AW221" s="68"/>
      <c r="AX221" s="68"/>
      <c r="AY221" s="68"/>
      <c r="AZ221" s="68"/>
    </row>
    <row r="222" spans="1:52" ht="13.7" customHeight="1" x14ac:dyDescent="0.2">
      <c r="A222" s="331"/>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c r="AE222" s="68"/>
      <c r="AF222" s="68"/>
      <c r="AG222" s="68"/>
      <c r="AH222" s="68"/>
      <c r="AI222" s="68"/>
      <c r="AJ222" s="68"/>
      <c r="AK222" s="68"/>
      <c r="AL222" s="68"/>
      <c r="AM222" s="68"/>
      <c r="AN222" s="68"/>
      <c r="AO222" s="68"/>
      <c r="AP222" s="68"/>
      <c r="AQ222" s="68"/>
      <c r="AR222" s="68"/>
      <c r="AS222" s="68"/>
      <c r="AT222" s="68"/>
      <c r="AU222" s="68"/>
      <c r="AV222" s="68"/>
      <c r="AW222" s="68"/>
      <c r="AX222" s="68"/>
      <c r="AY222" s="68"/>
      <c r="AZ222" s="68"/>
    </row>
    <row r="223" spans="1:52" ht="13.7" customHeight="1" x14ac:dyDescent="0.2">
      <c r="A223" s="331"/>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c r="AE223" s="68"/>
      <c r="AF223" s="68"/>
      <c r="AG223" s="68"/>
      <c r="AH223" s="68"/>
      <c r="AI223" s="68"/>
      <c r="AJ223" s="68"/>
      <c r="AK223" s="68"/>
      <c r="AL223" s="68"/>
      <c r="AM223" s="68"/>
      <c r="AN223" s="68"/>
      <c r="AO223" s="68"/>
      <c r="AP223" s="68"/>
      <c r="AQ223" s="68"/>
      <c r="AR223" s="68"/>
      <c r="AS223" s="68"/>
      <c r="AT223" s="68"/>
      <c r="AU223" s="68"/>
      <c r="AV223" s="68"/>
      <c r="AW223" s="68"/>
      <c r="AX223" s="68"/>
      <c r="AY223" s="68"/>
      <c r="AZ223" s="68"/>
    </row>
    <row r="224" spans="1:52" ht="13.7" customHeight="1" x14ac:dyDescent="0.2">
      <c r="A224" s="331"/>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c r="AE224" s="68"/>
      <c r="AF224" s="68"/>
      <c r="AG224" s="68"/>
      <c r="AH224" s="68"/>
      <c r="AI224" s="68"/>
      <c r="AJ224" s="68"/>
      <c r="AK224" s="68"/>
      <c r="AL224" s="68"/>
      <c r="AM224" s="68"/>
      <c r="AN224" s="68"/>
      <c r="AO224" s="68"/>
      <c r="AP224" s="68"/>
      <c r="AQ224" s="68"/>
      <c r="AR224" s="68"/>
      <c r="AS224" s="68"/>
      <c r="AT224" s="68"/>
      <c r="AU224" s="68"/>
      <c r="AV224" s="68"/>
      <c r="AW224" s="68"/>
      <c r="AX224" s="68"/>
      <c r="AY224" s="68"/>
      <c r="AZ224" s="68"/>
    </row>
    <row r="225" spans="1:52" ht="13.7" customHeight="1" x14ac:dyDescent="0.2">
      <c r="A225" s="331"/>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c r="AE225" s="68"/>
      <c r="AF225" s="68"/>
      <c r="AG225" s="68"/>
      <c r="AH225" s="68"/>
      <c r="AI225" s="68"/>
      <c r="AJ225" s="68"/>
      <c r="AK225" s="68"/>
      <c r="AL225" s="68"/>
      <c r="AM225" s="68"/>
      <c r="AN225" s="68"/>
      <c r="AO225" s="68"/>
      <c r="AP225" s="68"/>
      <c r="AQ225" s="68"/>
      <c r="AR225" s="68"/>
      <c r="AS225" s="68"/>
      <c r="AT225" s="68"/>
      <c r="AU225" s="68"/>
      <c r="AV225" s="68"/>
      <c r="AW225" s="68"/>
      <c r="AX225" s="68"/>
      <c r="AY225" s="68"/>
      <c r="AZ225" s="68"/>
    </row>
    <row r="226" spans="1:52" ht="13.7" customHeight="1" x14ac:dyDescent="0.2">
      <c r="A226" s="331"/>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c r="AE226" s="68"/>
      <c r="AF226" s="68"/>
      <c r="AG226" s="68"/>
      <c r="AH226" s="68"/>
      <c r="AI226" s="68"/>
      <c r="AJ226" s="68"/>
      <c r="AK226" s="68"/>
      <c r="AL226" s="68"/>
      <c r="AM226" s="68"/>
      <c r="AN226" s="68"/>
      <c r="AO226" s="68"/>
      <c r="AP226" s="68"/>
      <c r="AQ226" s="68"/>
      <c r="AR226" s="68"/>
      <c r="AS226" s="68"/>
      <c r="AT226" s="68"/>
      <c r="AU226" s="68"/>
      <c r="AV226" s="68"/>
      <c r="AW226" s="68"/>
      <c r="AX226" s="68"/>
      <c r="AY226" s="68"/>
      <c r="AZ226" s="68"/>
    </row>
    <row r="227" spans="1:52" ht="13.7" customHeight="1" x14ac:dyDescent="0.2">
      <c r="A227" s="331"/>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c r="AE227" s="68"/>
      <c r="AF227" s="68"/>
      <c r="AG227" s="68"/>
      <c r="AH227" s="68"/>
      <c r="AI227" s="68"/>
      <c r="AJ227" s="68"/>
      <c r="AK227" s="68"/>
      <c r="AL227" s="68"/>
      <c r="AM227" s="68"/>
      <c r="AN227" s="68"/>
      <c r="AO227" s="68"/>
      <c r="AP227" s="68"/>
      <c r="AQ227" s="68"/>
      <c r="AR227" s="68"/>
      <c r="AS227" s="68"/>
      <c r="AT227" s="68"/>
      <c r="AU227" s="68"/>
      <c r="AV227" s="68"/>
      <c r="AW227" s="68"/>
      <c r="AX227" s="68"/>
      <c r="AY227" s="68"/>
      <c r="AZ227" s="68"/>
    </row>
    <row r="228" spans="1:52" ht="13.7" customHeight="1" x14ac:dyDescent="0.2">
      <c r="A228" s="331"/>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c r="AE228" s="68"/>
      <c r="AF228" s="68"/>
      <c r="AG228" s="68"/>
      <c r="AH228" s="68"/>
      <c r="AI228" s="68"/>
      <c r="AJ228" s="68"/>
      <c r="AK228" s="68"/>
      <c r="AL228" s="68"/>
      <c r="AM228" s="68"/>
      <c r="AN228" s="68"/>
      <c r="AO228" s="68"/>
      <c r="AP228" s="68"/>
      <c r="AQ228" s="68"/>
      <c r="AR228" s="68"/>
      <c r="AS228" s="68"/>
      <c r="AT228" s="68"/>
      <c r="AU228" s="68"/>
      <c r="AV228" s="68"/>
      <c r="AW228" s="68"/>
      <c r="AX228" s="68"/>
      <c r="AY228" s="68"/>
      <c r="AZ228" s="68"/>
    </row>
    <row r="229" spans="1:52" ht="13.7" customHeight="1" x14ac:dyDescent="0.2">
      <c r="A229" s="331"/>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c r="AE229" s="68"/>
      <c r="AF229" s="68"/>
      <c r="AG229" s="68"/>
      <c r="AH229" s="68"/>
      <c r="AI229" s="68"/>
      <c r="AJ229" s="68"/>
      <c r="AK229" s="68"/>
      <c r="AL229" s="68"/>
      <c r="AM229" s="68"/>
      <c r="AN229" s="68"/>
      <c r="AO229" s="68"/>
      <c r="AP229" s="68"/>
      <c r="AQ229" s="68"/>
      <c r="AR229" s="68"/>
      <c r="AS229" s="68"/>
      <c r="AT229" s="68"/>
      <c r="AU229" s="68"/>
      <c r="AV229" s="68"/>
      <c r="AW229" s="68"/>
      <c r="AX229" s="68"/>
      <c r="AY229" s="68"/>
      <c r="AZ229" s="68"/>
    </row>
    <row r="230" spans="1:52" ht="13.7" customHeight="1" x14ac:dyDescent="0.2">
      <c r="A230" s="331"/>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c r="AE230" s="68"/>
      <c r="AF230" s="68"/>
      <c r="AG230" s="68"/>
      <c r="AH230" s="68"/>
      <c r="AI230" s="68"/>
      <c r="AJ230" s="68"/>
      <c r="AK230" s="68"/>
      <c r="AL230" s="68"/>
      <c r="AM230" s="68"/>
      <c r="AN230" s="68"/>
      <c r="AO230" s="68"/>
      <c r="AP230" s="68"/>
      <c r="AQ230" s="68"/>
      <c r="AR230" s="68"/>
      <c r="AS230" s="68"/>
      <c r="AT230" s="68"/>
      <c r="AU230" s="68"/>
      <c r="AV230" s="68"/>
      <c r="AW230" s="68"/>
      <c r="AX230" s="68"/>
      <c r="AY230" s="68"/>
      <c r="AZ230" s="68"/>
    </row>
    <row r="231" spans="1:52" ht="13.7" customHeight="1" x14ac:dyDescent="0.2">
      <c r="A231" s="331"/>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c r="AE231" s="68"/>
      <c r="AF231" s="68"/>
      <c r="AG231" s="68"/>
      <c r="AH231" s="68"/>
      <c r="AI231" s="68"/>
      <c r="AJ231" s="68"/>
      <c r="AK231" s="68"/>
      <c r="AL231" s="68"/>
      <c r="AM231" s="68"/>
      <c r="AN231" s="68"/>
      <c r="AO231" s="68"/>
      <c r="AP231" s="68"/>
      <c r="AQ231" s="68"/>
      <c r="AR231" s="68"/>
      <c r="AS231" s="68"/>
      <c r="AT231" s="68"/>
      <c r="AU231" s="68"/>
      <c r="AV231" s="68"/>
      <c r="AW231" s="68"/>
      <c r="AX231" s="68"/>
      <c r="AY231" s="68"/>
      <c r="AZ231" s="68"/>
    </row>
    <row r="232" spans="1:52" ht="13.7" customHeight="1" x14ac:dyDescent="0.2">
      <c r="A232" s="331"/>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c r="AE232" s="68"/>
      <c r="AF232" s="68"/>
      <c r="AG232" s="68"/>
      <c r="AH232" s="68"/>
      <c r="AI232" s="68"/>
      <c r="AJ232" s="68"/>
      <c r="AK232" s="68"/>
      <c r="AL232" s="68"/>
      <c r="AM232" s="68"/>
      <c r="AN232" s="68"/>
      <c r="AO232" s="68"/>
      <c r="AP232" s="68"/>
      <c r="AQ232" s="68"/>
      <c r="AR232" s="68"/>
      <c r="AS232" s="68"/>
      <c r="AT232" s="68"/>
      <c r="AU232" s="68"/>
      <c r="AV232" s="68"/>
      <c r="AW232" s="68"/>
      <c r="AX232" s="68"/>
      <c r="AY232" s="68"/>
      <c r="AZ232" s="68"/>
    </row>
    <row r="233" spans="1:52" ht="13.7" customHeight="1" x14ac:dyDescent="0.2">
      <c r="A233" s="331"/>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c r="AE233" s="68"/>
      <c r="AF233" s="68"/>
      <c r="AG233" s="68"/>
      <c r="AH233" s="68"/>
      <c r="AI233" s="68"/>
      <c r="AJ233" s="68"/>
      <c r="AK233" s="68"/>
      <c r="AL233" s="68"/>
      <c r="AM233" s="68"/>
      <c r="AN233" s="68"/>
      <c r="AO233" s="68"/>
      <c r="AP233" s="68"/>
      <c r="AQ233" s="68"/>
      <c r="AR233" s="68"/>
      <c r="AS233" s="68"/>
      <c r="AT233" s="68"/>
      <c r="AU233" s="68"/>
      <c r="AV233" s="68"/>
      <c r="AW233" s="68"/>
      <c r="AX233" s="68"/>
      <c r="AY233" s="68"/>
      <c r="AZ233" s="68"/>
    </row>
    <row r="234" spans="1:52" ht="13.7" customHeight="1" x14ac:dyDescent="0.2">
      <c r="A234" s="331"/>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c r="AE234" s="68"/>
      <c r="AF234" s="68"/>
      <c r="AG234" s="68"/>
      <c r="AH234" s="68"/>
      <c r="AI234" s="68"/>
      <c r="AJ234" s="68"/>
      <c r="AK234" s="68"/>
      <c r="AL234" s="68"/>
      <c r="AM234" s="68"/>
      <c r="AN234" s="68"/>
      <c r="AO234" s="68"/>
      <c r="AP234" s="68"/>
      <c r="AQ234" s="68"/>
      <c r="AR234" s="68"/>
      <c r="AS234" s="68"/>
      <c r="AT234" s="68"/>
      <c r="AU234" s="68"/>
      <c r="AV234" s="68"/>
      <c r="AW234" s="68"/>
      <c r="AX234" s="68"/>
      <c r="AY234" s="68"/>
      <c r="AZ234" s="68"/>
    </row>
    <row r="235" spans="1:52" ht="13.7" customHeight="1" x14ac:dyDescent="0.2">
      <c r="A235" s="331"/>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c r="AE235" s="68"/>
      <c r="AF235" s="68"/>
      <c r="AG235" s="68"/>
      <c r="AH235" s="68"/>
      <c r="AI235" s="68"/>
      <c r="AJ235" s="68"/>
      <c r="AK235" s="68"/>
      <c r="AL235" s="68"/>
      <c r="AM235" s="68"/>
      <c r="AN235" s="68"/>
      <c r="AO235" s="68"/>
      <c r="AP235" s="68"/>
      <c r="AQ235" s="68"/>
      <c r="AR235" s="68"/>
      <c r="AS235" s="68"/>
      <c r="AT235" s="68"/>
      <c r="AU235" s="68"/>
      <c r="AV235" s="68"/>
      <c r="AW235" s="68"/>
      <c r="AX235" s="68"/>
      <c r="AY235" s="68"/>
      <c r="AZ235" s="68"/>
    </row>
    <row r="236" spans="1:52" ht="13.7" customHeight="1" x14ac:dyDescent="0.2">
      <c r="A236" s="331"/>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c r="AE236" s="68"/>
      <c r="AF236" s="68"/>
      <c r="AG236" s="68"/>
      <c r="AH236" s="68"/>
      <c r="AI236" s="68"/>
      <c r="AJ236" s="68"/>
      <c r="AK236" s="68"/>
      <c r="AL236" s="68"/>
      <c r="AM236" s="68"/>
      <c r="AN236" s="68"/>
      <c r="AO236" s="68"/>
      <c r="AP236" s="68"/>
      <c r="AQ236" s="68"/>
      <c r="AR236" s="68"/>
      <c r="AS236" s="68"/>
      <c r="AT236" s="68"/>
      <c r="AU236" s="68"/>
      <c r="AV236" s="68"/>
      <c r="AW236" s="68"/>
      <c r="AX236" s="68"/>
      <c r="AY236" s="68"/>
      <c r="AZ236" s="68"/>
    </row>
    <row r="237" spans="1:52" ht="13.7" customHeight="1" x14ac:dyDescent="0.2">
      <c r="A237" s="331"/>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c r="AE237" s="68"/>
      <c r="AF237" s="68"/>
      <c r="AG237" s="68"/>
      <c r="AH237" s="68"/>
      <c r="AI237" s="68"/>
      <c r="AJ237" s="68"/>
      <c r="AK237" s="68"/>
      <c r="AL237" s="68"/>
      <c r="AM237" s="68"/>
      <c r="AN237" s="68"/>
      <c r="AO237" s="68"/>
      <c r="AP237" s="68"/>
      <c r="AQ237" s="68"/>
      <c r="AR237" s="68"/>
      <c r="AS237" s="68"/>
      <c r="AT237" s="68"/>
      <c r="AU237" s="68"/>
      <c r="AV237" s="68"/>
      <c r="AW237" s="68"/>
      <c r="AX237" s="68"/>
      <c r="AY237" s="68"/>
      <c r="AZ237" s="68"/>
    </row>
    <row r="238" spans="1:52" ht="13.7" customHeight="1" x14ac:dyDescent="0.2">
      <c r="A238" s="331"/>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c r="AE238" s="68"/>
      <c r="AF238" s="68"/>
      <c r="AG238" s="68"/>
      <c r="AH238" s="68"/>
      <c r="AI238" s="68"/>
      <c r="AJ238" s="68"/>
      <c r="AK238" s="68"/>
      <c r="AL238" s="68"/>
      <c r="AM238" s="68"/>
      <c r="AN238" s="68"/>
      <c r="AO238" s="68"/>
      <c r="AP238" s="68"/>
      <c r="AQ238" s="68"/>
      <c r="AR238" s="68"/>
      <c r="AS238" s="68"/>
      <c r="AT238" s="68"/>
      <c r="AU238" s="68"/>
      <c r="AV238" s="68"/>
      <c r="AW238" s="68"/>
      <c r="AX238" s="68"/>
      <c r="AY238" s="68"/>
      <c r="AZ238" s="68"/>
    </row>
    <row r="239" spans="1:52" ht="13.7" customHeight="1" x14ac:dyDescent="0.2">
      <c r="A239" s="331"/>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c r="AE239" s="68"/>
      <c r="AF239" s="68"/>
      <c r="AG239" s="68"/>
      <c r="AH239" s="68"/>
      <c r="AI239" s="68"/>
      <c r="AJ239" s="68"/>
      <c r="AK239" s="68"/>
      <c r="AL239" s="68"/>
      <c r="AM239" s="68"/>
      <c r="AN239" s="68"/>
      <c r="AO239" s="68"/>
      <c r="AP239" s="68"/>
      <c r="AQ239" s="68"/>
      <c r="AR239" s="68"/>
      <c r="AS239" s="68"/>
      <c r="AT239" s="68"/>
      <c r="AU239" s="68"/>
      <c r="AV239" s="68"/>
      <c r="AW239" s="68"/>
      <c r="AX239" s="68"/>
      <c r="AY239" s="68"/>
      <c r="AZ239" s="68"/>
    </row>
    <row r="240" spans="1:52" ht="13.7" customHeight="1" x14ac:dyDescent="0.2">
      <c r="A240" s="331"/>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c r="AB240" s="68"/>
      <c r="AC240" s="68"/>
      <c r="AD240" s="68"/>
      <c r="AE240" s="68"/>
      <c r="AF240" s="68"/>
      <c r="AG240" s="68"/>
      <c r="AH240" s="68"/>
      <c r="AI240" s="68"/>
      <c r="AJ240" s="68"/>
      <c r="AK240" s="68"/>
      <c r="AL240" s="68"/>
      <c r="AM240" s="68"/>
      <c r="AN240" s="68"/>
      <c r="AO240" s="68"/>
      <c r="AP240" s="68"/>
      <c r="AQ240" s="68"/>
      <c r="AR240" s="68"/>
      <c r="AS240" s="68"/>
      <c r="AT240" s="68"/>
      <c r="AU240" s="68"/>
      <c r="AV240" s="68"/>
      <c r="AW240" s="68"/>
      <c r="AX240" s="68"/>
      <c r="AY240" s="68"/>
      <c r="AZ240" s="68"/>
    </row>
    <row r="241" spans="1:52" ht="13.7" customHeight="1" x14ac:dyDescent="0.2">
      <c r="A241" s="331"/>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c r="AE241" s="68"/>
      <c r="AF241" s="68"/>
      <c r="AG241" s="68"/>
      <c r="AH241" s="68"/>
      <c r="AI241" s="68"/>
      <c r="AJ241" s="68"/>
      <c r="AK241" s="68"/>
      <c r="AL241" s="68"/>
      <c r="AM241" s="68"/>
      <c r="AN241" s="68"/>
      <c r="AO241" s="68"/>
      <c r="AP241" s="68"/>
      <c r="AQ241" s="68"/>
      <c r="AR241" s="68"/>
      <c r="AS241" s="68"/>
      <c r="AT241" s="68"/>
      <c r="AU241" s="68"/>
      <c r="AV241" s="68"/>
      <c r="AW241" s="68"/>
      <c r="AX241" s="68"/>
      <c r="AY241" s="68"/>
      <c r="AZ241" s="68"/>
    </row>
    <row r="242" spans="1:52" ht="13.7" customHeight="1" x14ac:dyDescent="0.2">
      <c r="A242" s="331"/>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c r="AB242" s="68"/>
      <c r="AC242" s="68"/>
      <c r="AD242" s="68"/>
      <c r="AE242" s="68"/>
      <c r="AF242" s="68"/>
      <c r="AG242" s="68"/>
      <c r="AH242" s="68"/>
      <c r="AI242" s="68"/>
      <c r="AJ242" s="68"/>
      <c r="AK242" s="68"/>
      <c r="AL242" s="68"/>
      <c r="AM242" s="68"/>
      <c r="AN242" s="68"/>
      <c r="AO242" s="68"/>
      <c r="AP242" s="68"/>
      <c r="AQ242" s="68"/>
      <c r="AR242" s="68"/>
      <c r="AS242" s="68"/>
      <c r="AT242" s="68"/>
      <c r="AU242" s="68"/>
      <c r="AV242" s="68"/>
      <c r="AW242" s="68"/>
      <c r="AX242" s="68"/>
      <c r="AY242" s="68"/>
      <c r="AZ242" s="68"/>
    </row>
    <row r="243" spans="1:52" ht="13.7" customHeight="1" x14ac:dyDescent="0.2">
      <c r="A243" s="331"/>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c r="AE243" s="68"/>
      <c r="AF243" s="68"/>
      <c r="AG243" s="68"/>
      <c r="AH243" s="68"/>
      <c r="AI243" s="68"/>
      <c r="AJ243" s="68"/>
      <c r="AK243" s="68"/>
      <c r="AL243" s="68"/>
      <c r="AM243" s="68"/>
      <c r="AN243" s="68"/>
      <c r="AO243" s="68"/>
      <c r="AP243" s="68"/>
      <c r="AQ243" s="68"/>
      <c r="AR243" s="68"/>
      <c r="AS243" s="68"/>
      <c r="AT243" s="68"/>
      <c r="AU243" s="68"/>
      <c r="AV243" s="68"/>
      <c r="AW243" s="68"/>
      <c r="AX243" s="68"/>
      <c r="AY243" s="68"/>
      <c r="AZ243" s="68"/>
    </row>
    <row r="244" spans="1:52" ht="13.7" customHeight="1" x14ac:dyDescent="0.2">
      <c r="A244" s="331"/>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c r="AE244" s="68"/>
      <c r="AF244" s="68"/>
      <c r="AG244" s="68"/>
      <c r="AH244" s="68"/>
      <c r="AI244" s="68"/>
      <c r="AJ244" s="68"/>
      <c r="AK244" s="68"/>
      <c r="AL244" s="68"/>
      <c r="AM244" s="68"/>
      <c r="AN244" s="68"/>
      <c r="AO244" s="68"/>
      <c r="AP244" s="68"/>
      <c r="AQ244" s="68"/>
      <c r="AR244" s="68"/>
      <c r="AS244" s="68"/>
      <c r="AT244" s="68"/>
      <c r="AU244" s="68"/>
      <c r="AV244" s="68"/>
      <c r="AW244" s="68"/>
      <c r="AX244" s="68"/>
      <c r="AY244" s="68"/>
      <c r="AZ244" s="68"/>
    </row>
    <row r="245" spans="1:52" ht="13.7" customHeight="1" x14ac:dyDescent="0.2">
      <c r="A245" s="331"/>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c r="AB245" s="68"/>
      <c r="AC245" s="68"/>
      <c r="AD245" s="68"/>
      <c r="AE245" s="68"/>
      <c r="AF245" s="68"/>
      <c r="AG245" s="68"/>
      <c r="AH245" s="68"/>
      <c r="AI245" s="68"/>
      <c r="AJ245" s="68"/>
      <c r="AK245" s="68"/>
      <c r="AL245" s="68"/>
      <c r="AM245" s="68"/>
      <c r="AN245" s="68"/>
      <c r="AO245" s="68"/>
      <c r="AP245" s="68"/>
      <c r="AQ245" s="68"/>
      <c r="AR245" s="68"/>
      <c r="AS245" s="68"/>
      <c r="AT245" s="68"/>
      <c r="AU245" s="68"/>
      <c r="AV245" s="68"/>
      <c r="AW245" s="68"/>
      <c r="AX245" s="68"/>
      <c r="AY245" s="68"/>
      <c r="AZ245" s="68"/>
    </row>
    <row r="246" spans="1:52" ht="13.7" customHeight="1" x14ac:dyDescent="0.2">
      <c r="A246" s="331"/>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c r="AE246" s="68"/>
      <c r="AF246" s="68"/>
      <c r="AG246" s="68"/>
      <c r="AH246" s="68"/>
      <c r="AI246" s="68"/>
      <c r="AJ246" s="68"/>
      <c r="AK246" s="68"/>
      <c r="AL246" s="68"/>
      <c r="AM246" s="68"/>
      <c r="AN246" s="68"/>
      <c r="AO246" s="68"/>
      <c r="AP246" s="68"/>
      <c r="AQ246" s="68"/>
      <c r="AR246" s="68"/>
      <c r="AS246" s="68"/>
      <c r="AT246" s="68"/>
      <c r="AU246" s="68"/>
      <c r="AV246" s="68"/>
      <c r="AW246" s="68"/>
      <c r="AX246" s="68"/>
      <c r="AY246" s="68"/>
      <c r="AZ246" s="68"/>
    </row>
    <row r="247" spans="1:52" ht="13.7" customHeight="1" x14ac:dyDescent="0.2">
      <c r="A247" s="331"/>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c r="AE247" s="68"/>
      <c r="AF247" s="68"/>
      <c r="AG247" s="68"/>
      <c r="AH247" s="68"/>
      <c r="AI247" s="68"/>
      <c r="AJ247" s="68"/>
      <c r="AK247" s="68"/>
      <c r="AL247" s="68"/>
      <c r="AM247" s="68"/>
      <c r="AN247" s="68"/>
      <c r="AO247" s="68"/>
      <c r="AP247" s="68"/>
      <c r="AQ247" s="68"/>
      <c r="AR247" s="68"/>
      <c r="AS247" s="68"/>
      <c r="AT247" s="68"/>
      <c r="AU247" s="68"/>
      <c r="AV247" s="68"/>
      <c r="AW247" s="68"/>
      <c r="AX247" s="68"/>
      <c r="AY247" s="68"/>
      <c r="AZ247" s="68"/>
    </row>
    <row r="248" spans="1:52" ht="13.7" customHeight="1" x14ac:dyDescent="0.2">
      <c r="A248" s="331"/>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c r="AE248" s="68"/>
      <c r="AF248" s="68"/>
      <c r="AG248" s="68"/>
      <c r="AH248" s="68"/>
      <c r="AI248" s="68"/>
      <c r="AJ248" s="68"/>
      <c r="AK248" s="68"/>
      <c r="AL248" s="68"/>
      <c r="AM248" s="68"/>
      <c r="AN248" s="68"/>
      <c r="AO248" s="68"/>
      <c r="AP248" s="68"/>
      <c r="AQ248" s="68"/>
      <c r="AR248" s="68"/>
      <c r="AS248" s="68"/>
      <c r="AT248" s="68"/>
      <c r="AU248" s="68"/>
      <c r="AV248" s="68"/>
      <c r="AW248" s="68"/>
      <c r="AX248" s="68"/>
      <c r="AY248" s="68"/>
      <c r="AZ248" s="68"/>
    </row>
    <row r="249" spans="1:52" ht="13.7" customHeight="1" x14ac:dyDescent="0.2">
      <c r="A249" s="331"/>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c r="AE249" s="68"/>
      <c r="AF249" s="68"/>
      <c r="AG249" s="68"/>
      <c r="AH249" s="68"/>
      <c r="AI249" s="68"/>
      <c r="AJ249" s="68"/>
      <c r="AK249" s="68"/>
      <c r="AL249" s="68"/>
      <c r="AM249" s="68"/>
      <c r="AN249" s="68"/>
      <c r="AO249" s="68"/>
      <c r="AP249" s="68"/>
      <c r="AQ249" s="68"/>
      <c r="AR249" s="68"/>
      <c r="AS249" s="68"/>
      <c r="AT249" s="68"/>
      <c r="AU249" s="68"/>
      <c r="AV249" s="68"/>
      <c r="AW249" s="68"/>
      <c r="AX249" s="68"/>
      <c r="AY249" s="68"/>
      <c r="AZ249" s="68"/>
    </row>
    <row r="250" spans="1:52" ht="13.7" customHeight="1" x14ac:dyDescent="0.2">
      <c r="A250" s="331"/>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c r="AE250" s="68"/>
      <c r="AF250" s="68"/>
      <c r="AG250" s="68"/>
      <c r="AH250" s="68"/>
      <c r="AI250" s="68"/>
      <c r="AJ250" s="68"/>
      <c r="AK250" s="68"/>
      <c r="AL250" s="68"/>
      <c r="AM250" s="68"/>
      <c r="AN250" s="68"/>
      <c r="AO250" s="68"/>
      <c r="AP250" s="68"/>
      <c r="AQ250" s="68"/>
      <c r="AR250" s="68"/>
      <c r="AS250" s="68"/>
      <c r="AT250" s="68"/>
      <c r="AU250" s="68"/>
      <c r="AV250" s="68"/>
      <c r="AW250" s="68"/>
      <c r="AX250" s="68"/>
      <c r="AY250" s="68"/>
      <c r="AZ250" s="68"/>
    </row>
    <row r="251" spans="1:52" ht="13.7" customHeight="1" x14ac:dyDescent="0.2">
      <c r="A251" s="331"/>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c r="AE251" s="68"/>
      <c r="AF251" s="68"/>
      <c r="AG251" s="68"/>
      <c r="AH251" s="68"/>
      <c r="AI251" s="68"/>
      <c r="AJ251" s="68"/>
      <c r="AK251" s="68"/>
      <c r="AL251" s="68"/>
      <c r="AM251" s="68"/>
      <c r="AN251" s="68"/>
      <c r="AO251" s="68"/>
      <c r="AP251" s="68"/>
      <c r="AQ251" s="68"/>
      <c r="AR251" s="68"/>
      <c r="AS251" s="68"/>
      <c r="AT251" s="68"/>
      <c r="AU251" s="68"/>
      <c r="AV251" s="68"/>
      <c r="AW251" s="68"/>
      <c r="AX251" s="68"/>
      <c r="AY251" s="68"/>
      <c r="AZ251" s="68"/>
    </row>
    <row r="252" spans="1:52" ht="13.7" customHeight="1" x14ac:dyDescent="0.2">
      <c r="A252" s="331"/>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c r="AE252" s="68"/>
      <c r="AF252" s="68"/>
      <c r="AG252" s="68"/>
      <c r="AH252" s="68"/>
      <c r="AI252" s="68"/>
      <c r="AJ252" s="68"/>
      <c r="AK252" s="68"/>
      <c r="AL252" s="68"/>
      <c r="AM252" s="68"/>
      <c r="AN252" s="68"/>
      <c r="AO252" s="68"/>
      <c r="AP252" s="68"/>
      <c r="AQ252" s="68"/>
      <c r="AR252" s="68"/>
      <c r="AS252" s="68"/>
      <c r="AT252" s="68"/>
      <c r="AU252" s="68"/>
      <c r="AV252" s="68"/>
      <c r="AW252" s="68"/>
      <c r="AX252" s="68"/>
      <c r="AY252" s="68"/>
      <c r="AZ252" s="68"/>
    </row>
    <row r="253" spans="1:52" ht="13.7" customHeight="1" x14ac:dyDescent="0.2">
      <c r="A253" s="331"/>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c r="AE253" s="68"/>
      <c r="AF253" s="68"/>
      <c r="AG253" s="68"/>
      <c r="AH253" s="68"/>
      <c r="AI253" s="68"/>
      <c r="AJ253" s="68"/>
      <c r="AK253" s="68"/>
      <c r="AL253" s="68"/>
      <c r="AM253" s="68"/>
      <c r="AN253" s="68"/>
      <c r="AO253" s="68"/>
      <c r="AP253" s="68"/>
      <c r="AQ253" s="68"/>
      <c r="AR253" s="68"/>
      <c r="AS253" s="68"/>
      <c r="AT253" s="68"/>
      <c r="AU253" s="68"/>
      <c r="AV253" s="68"/>
      <c r="AW253" s="68"/>
      <c r="AX253" s="68"/>
      <c r="AY253" s="68"/>
      <c r="AZ253" s="68"/>
    </row>
    <row r="254" spans="1:52" ht="13.7" customHeight="1" x14ac:dyDescent="0.2">
      <c r="A254" s="331"/>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c r="AE254" s="68"/>
      <c r="AF254" s="68"/>
      <c r="AG254" s="68"/>
      <c r="AH254" s="68"/>
      <c r="AI254" s="68"/>
      <c r="AJ254" s="68"/>
      <c r="AK254" s="68"/>
      <c r="AL254" s="68"/>
      <c r="AM254" s="68"/>
      <c r="AN254" s="68"/>
      <c r="AO254" s="68"/>
      <c r="AP254" s="68"/>
      <c r="AQ254" s="68"/>
      <c r="AR254" s="68"/>
      <c r="AS254" s="68"/>
      <c r="AT254" s="68"/>
      <c r="AU254" s="68"/>
      <c r="AV254" s="68"/>
      <c r="AW254" s="68"/>
      <c r="AX254" s="68"/>
      <c r="AY254" s="68"/>
      <c r="AZ254" s="68"/>
    </row>
    <row r="255" spans="1:52" x14ac:dyDescent="0.2">
      <c r="A255" s="331"/>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c r="AE255" s="68"/>
      <c r="AF255" s="68"/>
      <c r="AG255" s="68"/>
      <c r="AH255" s="68"/>
      <c r="AI255" s="68"/>
      <c r="AJ255" s="68"/>
      <c r="AK255" s="68"/>
      <c r="AL255" s="68"/>
      <c r="AM255" s="68"/>
      <c r="AN255" s="68"/>
      <c r="AO255" s="68"/>
      <c r="AP255" s="68"/>
      <c r="AQ255" s="68"/>
      <c r="AR255" s="68"/>
      <c r="AS255" s="68"/>
      <c r="AT255" s="68"/>
      <c r="AU255" s="68"/>
      <c r="AV255" s="68"/>
      <c r="AW255" s="68"/>
      <c r="AX255" s="68"/>
      <c r="AY255" s="68"/>
      <c r="AZ255" s="68"/>
    </row>
    <row r="256" spans="1:52" x14ac:dyDescent="0.2">
      <c r="A256" s="331"/>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c r="AE256" s="68"/>
      <c r="AF256" s="68"/>
      <c r="AG256" s="68"/>
      <c r="AH256" s="68"/>
      <c r="AI256" s="68"/>
      <c r="AJ256" s="68"/>
      <c r="AK256" s="68"/>
      <c r="AL256" s="68"/>
      <c r="AM256" s="68"/>
      <c r="AN256" s="68"/>
      <c r="AO256" s="68"/>
      <c r="AP256" s="68"/>
      <c r="AQ256" s="68"/>
      <c r="AR256" s="68"/>
      <c r="AS256" s="68"/>
      <c r="AT256" s="68"/>
      <c r="AU256" s="68"/>
      <c r="AV256" s="68"/>
      <c r="AW256" s="68"/>
      <c r="AX256" s="68"/>
      <c r="AY256" s="68"/>
      <c r="AZ256" s="68"/>
    </row>
    <row r="257" spans="1:52" x14ac:dyDescent="0.2">
      <c r="A257" s="331"/>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c r="AE257" s="68"/>
      <c r="AF257" s="68"/>
      <c r="AG257" s="68"/>
      <c r="AH257" s="68"/>
      <c r="AI257" s="68"/>
      <c r="AJ257" s="68"/>
      <c r="AK257" s="68"/>
      <c r="AL257" s="68"/>
      <c r="AM257" s="68"/>
      <c r="AN257" s="68"/>
      <c r="AO257" s="68"/>
      <c r="AP257" s="68"/>
      <c r="AQ257" s="68"/>
      <c r="AR257" s="68"/>
      <c r="AS257" s="68"/>
      <c r="AT257" s="68"/>
      <c r="AU257" s="68"/>
      <c r="AV257" s="68"/>
      <c r="AW257" s="68"/>
      <c r="AX257" s="68"/>
      <c r="AY257" s="68"/>
      <c r="AZ257" s="68"/>
    </row>
    <row r="258" spans="1:52" x14ac:dyDescent="0.2">
      <c r="A258" s="331"/>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c r="AE258" s="68"/>
      <c r="AF258" s="68"/>
      <c r="AG258" s="68"/>
      <c r="AH258" s="68"/>
      <c r="AI258" s="68"/>
      <c r="AJ258" s="68"/>
      <c r="AK258" s="68"/>
      <c r="AL258" s="68"/>
      <c r="AM258" s="68"/>
      <c r="AN258" s="68"/>
      <c r="AO258" s="68"/>
      <c r="AP258" s="68"/>
      <c r="AQ258" s="68"/>
      <c r="AR258" s="68"/>
      <c r="AS258" s="68"/>
      <c r="AT258" s="68"/>
      <c r="AU258" s="68"/>
      <c r="AV258" s="68"/>
      <c r="AW258" s="68"/>
      <c r="AX258" s="68"/>
      <c r="AY258" s="68"/>
      <c r="AZ258" s="68"/>
    </row>
    <row r="259" spans="1:52" x14ac:dyDescent="0.2">
      <c r="A259" s="331"/>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c r="AE259" s="68"/>
      <c r="AF259" s="68"/>
      <c r="AG259" s="68"/>
      <c r="AH259" s="68"/>
      <c r="AI259" s="68"/>
      <c r="AJ259" s="68"/>
      <c r="AK259" s="68"/>
      <c r="AL259" s="68"/>
      <c r="AM259" s="68"/>
      <c r="AN259" s="68"/>
      <c r="AO259" s="68"/>
      <c r="AP259" s="68"/>
      <c r="AQ259" s="68"/>
      <c r="AR259" s="68"/>
      <c r="AS259" s="68"/>
      <c r="AT259" s="68"/>
      <c r="AU259" s="68"/>
      <c r="AV259" s="68"/>
      <c r="AW259" s="68"/>
      <c r="AX259" s="68"/>
      <c r="AY259" s="68"/>
      <c r="AZ259" s="68"/>
    </row>
    <row r="260" spans="1:52" x14ac:dyDescent="0.2">
      <c r="A260" s="331"/>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c r="AE260" s="68"/>
      <c r="AF260" s="68"/>
      <c r="AG260" s="68"/>
      <c r="AH260" s="68"/>
      <c r="AI260" s="68"/>
      <c r="AJ260" s="68"/>
      <c r="AK260" s="68"/>
      <c r="AL260" s="68"/>
      <c r="AM260" s="68"/>
      <c r="AN260" s="68"/>
      <c r="AO260" s="68"/>
      <c r="AP260" s="68"/>
      <c r="AQ260" s="68"/>
      <c r="AR260" s="68"/>
      <c r="AS260" s="68"/>
      <c r="AT260" s="68"/>
      <c r="AU260" s="68"/>
      <c r="AV260" s="68"/>
      <c r="AW260" s="68"/>
      <c r="AX260" s="68"/>
      <c r="AY260" s="68"/>
      <c r="AZ260" s="68"/>
    </row>
    <row r="261" spans="1:52" x14ac:dyDescent="0.2">
      <c r="A261" s="331"/>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c r="AE261" s="68"/>
      <c r="AF261" s="68"/>
      <c r="AG261" s="68"/>
      <c r="AH261" s="68"/>
      <c r="AI261" s="68"/>
      <c r="AJ261" s="68"/>
      <c r="AK261" s="68"/>
      <c r="AL261" s="68"/>
      <c r="AM261" s="68"/>
      <c r="AN261" s="68"/>
      <c r="AO261" s="68"/>
      <c r="AP261" s="68"/>
      <c r="AQ261" s="68"/>
      <c r="AR261" s="68"/>
      <c r="AS261" s="68"/>
      <c r="AT261" s="68"/>
      <c r="AU261" s="68"/>
      <c r="AV261" s="68"/>
      <c r="AW261" s="68"/>
      <c r="AX261" s="68"/>
      <c r="AY261" s="68"/>
      <c r="AZ261" s="68"/>
    </row>
    <row r="262" spans="1:52" x14ac:dyDescent="0.2">
      <c r="A262" s="331"/>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c r="AE262" s="68"/>
      <c r="AF262" s="68"/>
      <c r="AG262" s="68"/>
      <c r="AH262" s="68"/>
      <c r="AI262" s="68"/>
      <c r="AJ262" s="68"/>
      <c r="AK262" s="68"/>
      <c r="AL262" s="68"/>
      <c r="AM262" s="68"/>
      <c r="AN262" s="68"/>
      <c r="AO262" s="68"/>
      <c r="AP262" s="68"/>
      <c r="AQ262" s="68"/>
      <c r="AR262" s="68"/>
      <c r="AS262" s="68"/>
      <c r="AT262" s="68"/>
      <c r="AU262" s="68"/>
      <c r="AV262" s="68"/>
      <c r="AW262" s="68"/>
      <c r="AX262" s="68"/>
      <c r="AY262" s="68"/>
      <c r="AZ262" s="68"/>
    </row>
    <row r="263" spans="1:52" x14ac:dyDescent="0.2">
      <c r="A263" s="331"/>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c r="AE263" s="68"/>
      <c r="AF263" s="68"/>
      <c r="AG263" s="68"/>
      <c r="AH263" s="68"/>
      <c r="AI263" s="68"/>
      <c r="AJ263" s="68"/>
      <c r="AK263" s="68"/>
      <c r="AL263" s="68"/>
      <c r="AM263" s="68"/>
      <c r="AN263" s="68"/>
      <c r="AO263" s="68"/>
      <c r="AP263" s="68"/>
      <c r="AQ263" s="68"/>
      <c r="AR263" s="68"/>
      <c r="AS263" s="68"/>
      <c r="AT263" s="68"/>
      <c r="AU263" s="68"/>
      <c r="AV263" s="68"/>
      <c r="AW263" s="68"/>
      <c r="AX263" s="68"/>
      <c r="AY263" s="68"/>
      <c r="AZ263" s="68"/>
    </row>
    <row r="264" spans="1:52" x14ac:dyDescent="0.2">
      <c r="A264" s="331"/>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c r="AE264" s="68"/>
      <c r="AF264" s="68"/>
      <c r="AG264" s="68"/>
      <c r="AH264" s="68"/>
      <c r="AI264" s="68"/>
      <c r="AJ264" s="68"/>
      <c r="AK264" s="68"/>
      <c r="AL264" s="68"/>
      <c r="AM264" s="68"/>
      <c r="AN264" s="68"/>
      <c r="AO264" s="68"/>
      <c r="AP264" s="68"/>
      <c r="AQ264" s="68"/>
      <c r="AR264" s="68"/>
      <c r="AS264" s="68"/>
      <c r="AT264" s="68"/>
      <c r="AU264" s="68"/>
      <c r="AV264" s="68"/>
      <c r="AW264" s="68"/>
      <c r="AX264" s="68"/>
      <c r="AY264" s="68"/>
      <c r="AZ264" s="68"/>
    </row>
    <row r="265" spans="1:52" x14ac:dyDescent="0.2">
      <c r="A265" s="331"/>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c r="AE265" s="68"/>
      <c r="AF265" s="68"/>
      <c r="AG265" s="68"/>
      <c r="AH265" s="68"/>
      <c r="AI265" s="68"/>
      <c r="AJ265" s="68"/>
      <c r="AK265" s="68"/>
      <c r="AL265" s="68"/>
      <c r="AM265" s="68"/>
      <c r="AN265" s="68"/>
      <c r="AO265" s="68"/>
      <c r="AP265" s="68"/>
      <c r="AQ265" s="68"/>
      <c r="AR265" s="68"/>
      <c r="AS265" s="68"/>
      <c r="AT265" s="68"/>
      <c r="AU265" s="68"/>
      <c r="AV265" s="68"/>
      <c r="AW265" s="68"/>
      <c r="AX265" s="68"/>
      <c r="AY265" s="68"/>
      <c r="AZ265" s="68"/>
    </row>
    <row r="266" spans="1:52" x14ac:dyDescent="0.2">
      <c r="A266" s="331"/>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c r="AE266" s="68"/>
      <c r="AF266" s="68"/>
      <c r="AG266" s="68"/>
      <c r="AH266" s="68"/>
      <c r="AI266" s="68"/>
      <c r="AJ266" s="68"/>
      <c r="AK266" s="68"/>
      <c r="AL266" s="68"/>
      <c r="AM266" s="68"/>
      <c r="AN266" s="68"/>
      <c r="AO266" s="68"/>
      <c r="AP266" s="68"/>
      <c r="AQ266" s="68"/>
      <c r="AR266" s="68"/>
      <c r="AS266" s="68"/>
      <c r="AT266" s="68"/>
      <c r="AU266" s="68"/>
      <c r="AV266" s="68"/>
      <c r="AW266" s="68"/>
      <c r="AX266" s="68"/>
      <c r="AY266" s="68"/>
      <c r="AZ266" s="68"/>
    </row>
    <row r="267" spans="1:52" x14ac:dyDescent="0.2">
      <c r="A267" s="331"/>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c r="AE267" s="68"/>
      <c r="AF267" s="68"/>
      <c r="AG267" s="68"/>
      <c r="AH267" s="68"/>
      <c r="AI267" s="68"/>
      <c r="AJ267" s="68"/>
      <c r="AK267" s="68"/>
      <c r="AL267" s="68"/>
      <c r="AM267" s="68"/>
      <c r="AN267" s="68"/>
      <c r="AO267" s="68"/>
      <c r="AP267" s="68"/>
      <c r="AQ267" s="68"/>
      <c r="AR267" s="68"/>
      <c r="AS267" s="68"/>
      <c r="AT267" s="68"/>
      <c r="AU267" s="68"/>
      <c r="AV267" s="68"/>
      <c r="AW267" s="68"/>
      <c r="AX267" s="68"/>
      <c r="AY267" s="68"/>
      <c r="AZ267" s="68"/>
    </row>
    <row r="268" spans="1:52" x14ac:dyDescent="0.2">
      <c r="A268" s="331"/>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c r="AE268" s="68"/>
      <c r="AF268" s="68"/>
      <c r="AG268" s="68"/>
      <c r="AH268" s="68"/>
      <c r="AI268" s="68"/>
      <c r="AJ268" s="68"/>
      <c r="AK268" s="68"/>
      <c r="AL268" s="68"/>
      <c r="AM268" s="68"/>
      <c r="AN268" s="68"/>
      <c r="AO268" s="68"/>
      <c r="AP268" s="68"/>
      <c r="AQ268" s="68"/>
      <c r="AR268" s="68"/>
      <c r="AS268" s="68"/>
      <c r="AT268" s="68"/>
      <c r="AU268" s="68"/>
      <c r="AV268" s="68"/>
      <c r="AW268" s="68"/>
      <c r="AX268" s="68"/>
      <c r="AY268" s="68"/>
      <c r="AZ268" s="68"/>
    </row>
    <row r="269" spans="1:52" x14ac:dyDescent="0.2">
      <c r="A269" s="331"/>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c r="AE269" s="68"/>
      <c r="AF269" s="68"/>
      <c r="AG269" s="68"/>
      <c r="AH269" s="68"/>
      <c r="AI269" s="68"/>
      <c r="AJ269" s="68"/>
      <c r="AK269" s="68"/>
      <c r="AL269" s="68"/>
      <c r="AM269" s="68"/>
      <c r="AN269" s="68"/>
      <c r="AO269" s="68"/>
      <c r="AP269" s="68"/>
      <c r="AQ269" s="68"/>
      <c r="AR269" s="68"/>
      <c r="AS269" s="68"/>
      <c r="AT269" s="68"/>
      <c r="AU269" s="68"/>
      <c r="AV269" s="68"/>
      <c r="AW269" s="68"/>
      <c r="AX269" s="68"/>
      <c r="AY269" s="68"/>
      <c r="AZ269" s="68"/>
    </row>
    <row r="270" spans="1:52" x14ac:dyDescent="0.2">
      <c r="A270" s="331"/>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c r="AE270" s="68"/>
      <c r="AF270" s="68"/>
      <c r="AG270" s="68"/>
      <c r="AH270" s="68"/>
      <c r="AI270" s="68"/>
      <c r="AJ270" s="68"/>
      <c r="AK270" s="68"/>
      <c r="AL270" s="68"/>
      <c r="AM270" s="68"/>
      <c r="AN270" s="68"/>
      <c r="AO270" s="68"/>
      <c r="AP270" s="68"/>
      <c r="AQ270" s="68"/>
      <c r="AR270" s="68"/>
      <c r="AS270" s="68"/>
      <c r="AT270" s="68"/>
      <c r="AU270" s="68"/>
      <c r="AV270" s="68"/>
      <c r="AW270" s="68"/>
      <c r="AX270" s="68"/>
      <c r="AY270" s="68"/>
      <c r="AZ270" s="68"/>
    </row>
    <row r="271" spans="1:52" x14ac:dyDescent="0.2">
      <c r="A271" s="331"/>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c r="AE271" s="68"/>
      <c r="AF271" s="68"/>
      <c r="AG271" s="68"/>
      <c r="AH271" s="68"/>
      <c r="AI271" s="68"/>
      <c r="AJ271" s="68"/>
      <c r="AK271" s="68"/>
      <c r="AL271" s="68"/>
      <c r="AM271" s="68"/>
      <c r="AN271" s="68"/>
      <c r="AO271" s="68"/>
      <c r="AP271" s="68"/>
      <c r="AQ271" s="68"/>
      <c r="AR271" s="68"/>
      <c r="AS271" s="68"/>
      <c r="AT271" s="68"/>
      <c r="AU271" s="68"/>
      <c r="AV271" s="68"/>
      <c r="AW271" s="68"/>
      <c r="AX271" s="68"/>
      <c r="AY271" s="68"/>
      <c r="AZ271" s="68"/>
    </row>
    <row r="272" spans="1:52" x14ac:dyDescent="0.2">
      <c r="A272" s="331"/>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c r="AE272" s="68"/>
      <c r="AF272" s="68"/>
      <c r="AG272" s="68"/>
      <c r="AH272" s="68"/>
      <c r="AI272" s="68"/>
      <c r="AJ272" s="68"/>
      <c r="AK272" s="68"/>
      <c r="AL272" s="68"/>
      <c r="AM272" s="68"/>
      <c r="AN272" s="68"/>
      <c r="AO272" s="68"/>
      <c r="AP272" s="68"/>
      <c r="AQ272" s="68"/>
      <c r="AR272" s="68"/>
      <c r="AS272" s="68"/>
      <c r="AT272" s="68"/>
      <c r="AU272" s="68"/>
      <c r="AV272" s="68"/>
      <c r="AW272" s="68"/>
      <c r="AX272" s="68"/>
      <c r="AY272" s="68"/>
      <c r="AZ272" s="68"/>
    </row>
    <row r="273" spans="1:52" x14ac:dyDescent="0.2">
      <c r="A273" s="331"/>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c r="AE273" s="68"/>
      <c r="AF273" s="68"/>
      <c r="AG273" s="68"/>
      <c r="AH273" s="68"/>
      <c r="AI273" s="68"/>
      <c r="AJ273" s="68"/>
      <c r="AK273" s="68"/>
      <c r="AL273" s="68"/>
      <c r="AM273" s="68"/>
      <c r="AN273" s="68"/>
      <c r="AO273" s="68"/>
      <c r="AP273" s="68"/>
      <c r="AQ273" s="68"/>
      <c r="AR273" s="68"/>
      <c r="AS273" s="68"/>
      <c r="AT273" s="68"/>
      <c r="AU273" s="68"/>
      <c r="AV273" s="68"/>
      <c r="AW273" s="68"/>
      <c r="AX273" s="68"/>
      <c r="AY273" s="68"/>
      <c r="AZ273" s="68"/>
    </row>
    <row r="274" spans="1:52" x14ac:dyDescent="0.2">
      <c r="A274" s="331"/>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c r="AE274" s="68"/>
      <c r="AF274" s="68"/>
      <c r="AG274" s="68"/>
      <c r="AH274" s="68"/>
      <c r="AI274" s="68"/>
      <c r="AJ274" s="68"/>
      <c r="AK274" s="68"/>
      <c r="AL274" s="68"/>
      <c r="AM274" s="68"/>
      <c r="AN274" s="68"/>
      <c r="AO274" s="68"/>
      <c r="AP274" s="68"/>
      <c r="AQ274" s="68"/>
      <c r="AR274" s="68"/>
      <c r="AS274" s="68"/>
      <c r="AT274" s="68"/>
      <c r="AU274" s="68"/>
      <c r="AV274" s="68"/>
      <c r="AW274" s="68"/>
      <c r="AX274" s="68"/>
      <c r="AY274" s="68"/>
      <c r="AZ274" s="68"/>
    </row>
    <row r="275" spans="1:52" x14ac:dyDescent="0.2">
      <c r="A275" s="331"/>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c r="AE275" s="68"/>
      <c r="AF275" s="68"/>
      <c r="AG275" s="68"/>
      <c r="AH275" s="68"/>
      <c r="AI275" s="68"/>
      <c r="AJ275" s="68"/>
      <c r="AK275" s="68"/>
      <c r="AL275" s="68"/>
      <c r="AM275" s="68"/>
      <c r="AN275" s="68"/>
      <c r="AO275" s="68"/>
      <c r="AP275" s="68"/>
      <c r="AQ275" s="68"/>
      <c r="AR275" s="68"/>
      <c r="AS275" s="68"/>
      <c r="AT275" s="68"/>
      <c r="AU275" s="68"/>
      <c r="AV275" s="68"/>
      <c r="AW275" s="68"/>
      <c r="AX275" s="68"/>
      <c r="AY275" s="68"/>
      <c r="AZ275" s="68"/>
    </row>
    <row r="276" spans="1:52" x14ac:dyDescent="0.2">
      <c r="A276" s="331"/>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c r="AE276" s="68"/>
      <c r="AF276" s="68"/>
      <c r="AG276" s="68"/>
      <c r="AH276" s="68"/>
      <c r="AI276" s="68"/>
      <c r="AJ276" s="68"/>
      <c r="AK276" s="68"/>
      <c r="AL276" s="68"/>
      <c r="AM276" s="68"/>
      <c r="AN276" s="68"/>
      <c r="AO276" s="68"/>
      <c r="AP276" s="68"/>
      <c r="AQ276" s="68"/>
      <c r="AR276" s="68"/>
      <c r="AS276" s="68"/>
      <c r="AT276" s="68"/>
      <c r="AU276" s="68"/>
      <c r="AV276" s="68"/>
      <c r="AW276" s="68"/>
      <c r="AX276" s="68"/>
      <c r="AY276" s="68"/>
      <c r="AZ276" s="68"/>
    </row>
    <row r="277" spans="1:52" x14ac:dyDescent="0.2">
      <c r="A277" s="331"/>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8"/>
      <c r="AO277" s="68"/>
      <c r="AP277" s="68"/>
      <c r="AQ277" s="68"/>
      <c r="AR277" s="68"/>
      <c r="AS277" s="68"/>
      <c r="AT277" s="68"/>
      <c r="AU277" s="68"/>
      <c r="AV277" s="68"/>
      <c r="AW277" s="68"/>
      <c r="AX277" s="68"/>
      <c r="AY277" s="68"/>
      <c r="AZ277" s="68"/>
    </row>
    <row r="278" spans="1:52" x14ac:dyDescent="0.2">
      <c r="A278" s="331"/>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c r="AE278" s="68"/>
      <c r="AF278" s="68"/>
      <c r="AG278" s="68"/>
      <c r="AH278" s="68"/>
      <c r="AI278" s="68"/>
      <c r="AJ278" s="68"/>
      <c r="AK278" s="68"/>
      <c r="AL278" s="68"/>
      <c r="AM278" s="68"/>
      <c r="AN278" s="68"/>
      <c r="AO278" s="68"/>
      <c r="AP278" s="68"/>
      <c r="AQ278" s="68"/>
      <c r="AR278" s="68"/>
      <c r="AS278" s="68"/>
      <c r="AT278" s="68"/>
      <c r="AU278" s="68"/>
      <c r="AV278" s="68"/>
      <c r="AW278" s="68"/>
      <c r="AX278" s="68"/>
      <c r="AY278" s="68"/>
      <c r="AZ278" s="68"/>
    </row>
    <row r="279" spans="1:52" x14ac:dyDescent="0.2">
      <c r="A279" s="331"/>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c r="AA279" s="68"/>
      <c r="AB279" s="68"/>
      <c r="AC279" s="68"/>
      <c r="AD279" s="68"/>
      <c r="AE279" s="68"/>
      <c r="AF279" s="68"/>
      <c r="AG279" s="68"/>
      <c r="AH279" s="68"/>
      <c r="AI279" s="68"/>
      <c r="AJ279" s="68"/>
      <c r="AK279" s="68"/>
      <c r="AL279" s="68"/>
      <c r="AM279" s="68"/>
      <c r="AN279" s="68"/>
      <c r="AO279" s="68"/>
      <c r="AP279" s="68"/>
      <c r="AQ279" s="68"/>
      <c r="AR279" s="68"/>
      <c r="AS279" s="68"/>
      <c r="AT279" s="68"/>
      <c r="AU279" s="68"/>
      <c r="AV279" s="68"/>
      <c r="AW279" s="68"/>
      <c r="AX279" s="68"/>
      <c r="AY279" s="68"/>
      <c r="AZ279" s="68"/>
    </row>
    <row r="280" spans="1:52" x14ac:dyDescent="0.2">
      <c r="A280" s="331"/>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c r="AB280" s="68"/>
      <c r="AC280" s="68"/>
      <c r="AD280" s="68"/>
      <c r="AE280" s="68"/>
      <c r="AF280" s="68"/>
      <c r="AG280" s="68"/>
      <c r="AH280" s="68"/>
      <c r="AI280" s="68"/>
      <c r="AJ280" s="68"/>
      <c r="AK280" s="68"/>
      <c r="AL280" s="68"/>
      <c r="AM280" s="68"/>
      <c r="AN280" s="68"/>
      <c r="AO280" s="68"/>
      <c r="AP280" s="68"/>
      <c r="AQ280" s="68"/>
      <c r="AR280" s="68"/>
      <c r="AS280" s="68"/>
      <c r="AT280" s="68"/>
      <c r="AU280" s="68"/>
      <c r="AV280" s="68"/>
      <c r="AW280" s="68"/>
      <c r="AX280" s="68"/>
      <c r="AY280" s="68"/>
      <c r="AZ280" s="68"/>
    </row>
    <row r="281" spans="1:52" x14ac:dyDescent="0.2">
      <c r="A281" s="331"/>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c r="AE281" s="68"/>
      <c r="AF281" s="68"/>
      <c r="AG281" s="68"/>
      <c r="AH281" s="68"/>
      <c r="AI281" s="68"/>
      <c r="AJ281" s="68"/>
      <c r="AK281" s="68"/>
      <c r="AL281" s="68"/>
      <c r="AM281" s="68"/>
      <c r="AN281" s="68"/>
      <c r="AO281" s="68"/>
      <c r="AP281" s="68"/>
      <c r="AQ281" s="68"/>
      <c r="AR281" s="68"/>
      <c r="AS281" s="68"/>
      <c r="AT281" s="68"/>
      <c r="AU281" s="68"/>
      <c r="AV281" s="68"/>
      <c r="AW281" s="68"/>
      <c r="AX281" s="68"/>
      <c r="AY281" s="68"/>
      <c r="AZ281" s="68"/>
    </row>
    <row r="282" spans="1:52" x14ac:dyDescent="0.2">
      <c r="A282" s="331"/>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c r="AA282" s="68"/>
      <c r="AB282" s="68"/>
      <c r="AC282" s="68"/>
      <c r="AD282" s="68"/>
      <c r="AE282" s="68"/>
      <c r="AF282" s="68"/>
      <c r="AG282" s="68"/>
      <c r="AH282" s="68"/>
      <c r="AI282" s="68"/>
      <c r="AJ282" s="68"/>
      <c r="AK282" s="68"/>
      <c r="AL282" s="68"/>
      <c r="AM282" s="68"/>
      <c r="AN282" s="68"/>
      <c r="AO282" s="68"/>
      <c r="AP282" s="68"/>
      <c r="AQ282" s="68"/>
      <c r="AR282" s="68"/>
      <c r="AS282" s="68"/>
      <c r="AT282" s="68"/>
      <c r="AU282" s="68"/>
      <c r="AV282" s="68"/>
      <c r="AW282" s="68"/>
      <c r="AX282" s="68"/>
      <c r="AY282" s="68"/>
      <c r="AZ282" s="68"/>
    </row>
    <row r="283" spans="1:52" x14ac:dyDescent="0.2">
      <c r="A283" s="331"/>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c r="AA283" s="68"/>
      <c r="AB283" s="68"/>
      <c r="AC283" s="68"/>
      <c r="AD283" s="68"/>
      <c r="AE283" s="68"/>
      <c r="AF283" s="68"/>
      <c r="AG283" s="68"/>
      <c r="AH283" s="68"/>
      <c r="AI283" s="68"/>
      <c r="AJ283" s="68"/>
      <c r="AK283" s="68"/>
      <c r="AL283" s="68"/>
      <c r="AM283" s="68"/>
      <c r="AN283" s="68"/>
      <c r="AO283" s="68"/>
      <c r="AP283" s="68"/>
      <c r="AQ283" s="68"/>
      <c r="AR283" s="68"/>
      <c r="AS283" s="68"/>
      <c r="AT283" s="68"/>
      <c r="AU283" s="68"/>
      <c r="AV283" s="68"/>
      <c r="AW283" s="68"/>
      <c r="AX283" s="68"/>
      <c r="AY283" s="68"/>
      <c r="AZ283" s="68"/>
    </row>
    <row r="284" spans="1:52" x14ac:dyDescent="0.2">
      <c r="A284" s="331"/>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c r="AA284" s="68"/>
      <c r="AB284" s="68"/>
      <c r="AC284" s="68"/>
      <c r="AD284" s="68"/>
      <c r="AE284" s="68"/>
      <c r="AF284" s="68"/>
      <c r="AG284" s="68"/>
      <c r="AH284" s="68"/>
      <c r="AI284" s="68"/>
      <c r="AJ284" s="68"/>
      <c r="AK284" s="68"/>
      <c r="AL284" s="68"/>
      <c r="AM284" s="68"/>
      <c r="AN284" s="68"/>
      <c r="AO284" s="68"/>
      <c r="AP284" s="68"/>
      <c r="AQ284" s="68"/>
      <c r="AR284" s="68"/>
      <c r="AS284" s="68"/>
      <c r="AT284" s="68"/>
      <c r="AU284" s="68"/>
      <c r="AV284" s="68"/>
      <c r="AW284" s="68"/>
      <c r="AX284" s="68"/>
      <c r="AY284" s="68"/>
      <c r="AZ284" s="68"/>
    </row>
    <row r="285" spans="1:52" x14ac:dyDescent="0.2">
      <c r="A285" s="331"/>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c r="AA285" s="68"/>
      <c r="AB285" s="68"/>
      <c r="AC285" s="68"/>
      <c r="AD285" s="68"/>
      <c r="AE285" s="68"/>
      <c r="AF285" s="68"/>
      <c r="AG285" s="68"/>
      <c r="AH285" s="68"/>
      <c r="AI285" s="68"/>
      <c r="AJ285" s="68"/>
      <c r="AK285" s="68"/>
      <c r="AL285" s="68"/>
      <c r="AM285" s="68"/>
      <c r="AN285" s="68"/>
      <c r="AO285" s="68"/>
      <c r="AP285" s="68"/>
      <c r="AQ285" s="68"/>
      <c r="AR285" s="68"/>
      <c r="AS285" s="68"/>
      <c r="AT285" s="68"/>
      <c r="AU285" s="68"/>
      <c r="AV285" s="68"/>
      <c r="AW285" s="68"/>
      <c r="AX285" s="68"/>
      <c r="AY285" s="68"/>
      <c r="AZ285" s="68"/>
    </row>
    <row r="286" spans="1:52" x14ac:dyDescent="0.2">
      <c r="A286" s="331"/>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c r="AA286" s="68"/>
      <c r="AB286" s="68"/>
      <c r="AC286" s="68"/>
      <c r="AD286" s="68"/>
      <c r="AE286" s="68"/>
      <c r="AF286" s="68"/>
      <c r="AG286" s="68"/>
      <c r="AH286" s="68"/>
      <c r="AI286" s="68"/>
      <c r="AJ286" s="68"/>
      <c r="AK286" s="68"/>
      <c r="AL286" s="68"/>
      <c r="AM286" s="68"/>
      <c r="AN286" s="68"/>
      <c r="AO286" s="68"/>
      <c r="AP286" s="68"/>
      <c r="AQ286" s="68"/>
      <c r="AR286" s="68"/>
      <c r="AS286" s="68"/>
      <c r="AT286" s="68"/>
      <c r="AU286" s="68"/>
      <c r="AV286" s="68"/>
      <c r="AW286" s="68"/>
      <c r="AX286" s="68"/>
      <c r="AY286" s="68"/>
      <c r="AZ286" s="68"/>
    </row>
    <row r="287" spans="1:52" x14ac:dyDescent="0.2">
      <c r="A287" s="331"/>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c r="AA287" s="68"/>
      <c r="AB287" s="68"/>
      <c r="AC287" s="68"/>
      <c r="AD287" s="68"/>
      <c r="AE287" s="68"/>
      <c r="AF287" s="68"/>
      <c r="AG287" s="68"/>
      <c r="AH287" s="68"/>
      <c r="AI287" s="68"/>
      <c r="AJ287" s="68"/>
      <c r="AK287" s="68"/>
      <c r="AL287" s="68"/>
      <c r="AM287" s="68"/>
      <c r="AN287" s="68"/>
      <c r="AO287" s="68"/>
      <c r="AP287" s="68"/>
      <c r="AQ287" s="68"/>
      <c r="AR287" s="68"/>
      <c r="AS287" s="68"/>
      <c r="AT287" s="68"/>
      <c r="AU287" s="68"/>
      <c r="AV287" s="68"/>
      <c r="AW287" s="68"/>
      <c r="AX287" s="68"/>
      <c r="AY287" s="68"/>
      <c r="AZ287" s="68"/>
    </row>
    <row r="288" spans="1:52" x14ac:dyDescent="0.2">
      <c r="A288" s="331"/>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c r="AA288" s="68"/>
      <c r="AB288" s="68"/>
      <c r="AC288" s="68"/>
      <c r="AD288" s="68"/>
      <c r="AE288" s="68"/>
      <c r="AF288" s="68"/>
      <c r="AG288" s="68"/>
      <c r="AH288" s="68"/>
      <c r="AI288" s="68"/>
      <c r="AJ288" s="68"/>
      <c r="AK288" s="68"/>
      <c r="AL288" s="68"/>
      <c r="AM288" s="68"/>
      <c r="AN288" s="68"/>
      <c r="AO288" s="68"/>
      <c r="AP288" s="68"/>
      <c r="AQ288" s="68"/>
      <c r="AR288" s="68"/>
      <c r="AS288" s="68"/>
      <c r="AT288" s="68"/>
      <c r="AU288" s="68"/>
      <c r="AV288" s="68"/>
      <c r="AW288" s="68"/>
      <c r="AX288" s="68"/>
      <c r="AY288" s="68"/>
      <c r="AZ288" s="68"/>
    </row>
    <row r="289" spans="1:52" x14ac:dyDescent="0.2">
      <c r="A289" s="331"/>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c r="AA289" s="68"/>
      <c r="AB289" s="68"/>
      <c r="AC289" s="68"/>
      <c r="AD289" s="68"/>
      <c r="AE289" s="68"/>
      <c r="AF289" s="68"/>
      <c r="AG289" s="68"/>
      <c r="AH289" s="68"/>
      <c r="AI289" s="68"/>
      <c r="AJ289" s="68"/>
      <c r="AK289" s="68"/>
      <c r="AL289" s="68"/>
      <c r="AM289" s="68"/>
      <c r="AN289" s="68"/>
      <c r="AO289" s="68"/>
      <c r="AP289" s="68"/>
      <c r="AQ289" s="68"/>
      <c r="AR289" s="68"/>
      <c r="AS289" s="68"/>
      <c r="AT289" s="68"/>
      <c r="AU289" s="68"/>
      <c r="AV289" s="68"/>
      <c r="AW289" s="68"/>
      <c r="AX289" s="68"/>
      <c r="AY289" s="68"/>
      <c r="AZ289" s="68"/>
    </row>
    <row r="290" spans="1:52" x14ac:dyDescent="0.2">
      <c r="A290" s="331"/>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c r="AA290" s="68"/>
      <c r="AB290" s="68"/>
      <c r="AC290" s="68"/>
      <c r="AD290" s="68"/>
      <c r="AE290" s="68"/>
      <c r="AF290" s="68"/>
      <c r="AG290" s="68"/>
      <c r="AH290" s="68"/>
      <c r="AI290" s="68"/>
      <c r="AJ290" s="68"/>
      <c r="AK290" s="68"/>
      <c r="AL290" s="68"/>
      <c r="AM290" s="68"/>
      <c r="AN290" s="68"/>
      <c r="AO290" s="68"/>
      <c r="AP290" s="68"/>
      <c r="AQ290" s="68"/>
      <c r="AR290" s="68"/>
      <c r="AS290" s="68"/>
      <c r="AT290" s="68"/>
      <c r="AU290" s="68"/>
      <c r="AV290" s="68"/>
      <c r="AW290" s="68"/>
      <c r="AX290" s="68"/>
      <c r="AY290" s="68"/>
      <c r="AZ290" s="68"/>
    </row>
    <row r="291" spans="1:52" x14ac:dyDescent="0.2">
      <c r="A291" s="331"/>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c r="AA291" s="68"/>
      <c r="AB291" s="68"/>
      <c r="AC291" s="68"/>
      <c r="AD291" s="68"/>
      <c r="AE291" s="68"/>
      <c r="AF291" s="68"/>
      <c r="AG291" s="68"/>
      <c r="AH291" s="68"/>
      <c r="AI291" s="68"/>
      <c r="AJ291" s="68"/>
      <c r="AK291" s="68"/>
      <c r="AL291" s="68"/>
      <c r="AM291" s="68"/>
      <c r="AN291" s="68"/>
      <c r="AO291" s="68"/>
      <c r="AP291" s="68"/>
      <c r="AQ291" s="68"/>
      <c r="AR291" s="68"/>
      <c r="AS291" s="68"/>
      <c r="AT291" s="68"/>
      <c r="AU291" s="68"/>
      <c r="AV291" s="68"/>
      <c r="AW291" s="68"/>
      <c r="AX291" s="68"/>
      <c r="AY291" s="68"/>
      <c r="AZ291" s="68"/>
    </row>
    <row r="292" spans="1:52" x14ac:dyDescent="0.2">
      <c r="A292" s="331"/>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c r="AA292" s="68"/>
      <c r="AB292" s="68"/>
      <c r="AC292" s="68"/>
      <c r="AD292" s="68"/>
      <c r="AE292" s="68"/>
      <c r="AF292" s="68"/>
      <c r="AG292" s="68"/>
      <c r="AH292" s="68"/>
      <c r="AI292" s="68"/>
      <c r="AJ292" s="68"/>
      <c r="AK292" s="68"/>
      <c r="AL292" s="68"/>
      <c r="AM292" s="68"/>
      <c r="AN292" s="68"/>
      <c r="AO292" s="68"/>
      <c r="AP292" s="68"/>
      <c r="AQ292" s="68"/>
      <c r="AR292" s="68"/>
      <c r="AS292" s="68"/>
      <c r="AT292" s="68"/>
      <c r="AU292" s="68"/>
      <c r="AV292" s="68"/>
      <c r="AW292" s="68"/>
      <c r="AX292" s="68"/>
      <c r="AY292" s="68"/>
      <c r="AZ292" s="68"/>
    </row>
    <row r="293" spans="1:52" x14ac:dyDescent="0.2">
      <c r="A293" s="331"/>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c r="AA293" s="68"/>
      <c r="AB293" s="68"/>
      <c r="AC293" s="68"/>
      <c r="AD293" s="68"/>
      <c r="AE293" s="68"/>
      <c r="AF293" s="68"/>
      <c r="AG293" s="68"/>
      <c r="AH293" s="68"/>
      <c r="AI293" s="68"/>
      <c r="AJ293" s="68"/>
      <c r="AK293" s="68"/>
      <c r="AL293" s="68"/>
      <c r="AM293" s="68"/>
      <c r="AN293" s="68"/>
      <c r="AO293" s="68"/>
      <c r="AP293" s="68"/>
      <c r="AQ293" s="68"/>
      <c r="AR293" s="68"/>
      <c r="AS293" s="68"/>
      <c r="AT293" s="68"/>
      <c r="AU293" s="68"/>
      <c r="AV293" s="68"/>
      <c r="AW293" s="68"/>
      <c r="AX293" s="68"/>
      <c r="AY293" s="68"/>
      <c r="AZ293" s="68"/>
    </row>
    <row r="294" spans="1:52" x14ac:dyDescent="0.2">
      <c r="A294" s="331"/>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8"/>
      <c r="AO294" s="68"/>
      <c r="AP294" s="68"/>
      <c r="AQ294" s="68"/>
      <c r="AR294" s="68"/>
      <c r="AS294" s="68"/>
      <c r="AT294" s="68"/>
      <c r="AU294" s="68"/>
      <c r="AV294" s="68"/>
      <c r="AW294" s="68"/>
      <c r="AX294" s="68"/>
      <c r="AY294" s="68"/>
      <c r="AZ294" s="68"/>
    </row>
    <row r="295" spans="1:52" x14ac:dyDescent="0.2">
      <c r="A295" s="331"/>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c r="AA295" s="68"/>
      <c r="AB295" s="68"/>
      <c r="AC295" s="68"/>
      <c r="AD295" s="68"/>
      <c r="AE295" s="68"/>
      <c r="AF295" s="68"/>
      <c r="AG295" s="68"/>
      <c r="AH295" s="68"/>
      <c r="AI295" s="68"/>
      <c r="AJ295" s="68"/>
      <c r="AK295" s="68"/>
      <c r="AL295" s="68"/>
      <c r="AM295" s="68"/>
      <c r="AN295" s="68"/>
      <c r="AO295" s="68"/>
      <c r="AP295" s="68"/>
      <c r="AQ295" s="68"/>
      <c r="AR295" s="68"/>
      <c r="AS295" s="68"/>
      <c r="AT295" s="68"/>
      <c r="AU295" s="68"/>
      <c r="AV295" s="68"/>
      <c r="AW295" s="68"/>
      <c r="AX295" s="68"/>
      <c r="AY295" s="68"/>
      <c r="AZ295" s="68"/>
    </row>
    <row r="296" spans="1:52" x14ac:dyDescent="0.2">
      <c r="A296" s="331"/>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c r="AA296" s="68"/>
      <c r="AB296" s="68"/>
      <c r="AC296" s="68"/>
      <c r="AD296" s="68"/>
      <c r="AE296" s="68"/>
      <c r="AF296" s="68"/>
      <c r="AG296" s="68"/>
      <c r="AH296" s="68"/>
      <c r="AI296" s="68"/>
      <c r="AJ296" s="68"/>
      <c r="AK296" s="68"/>
      <c r="AL296" s="68"/>
      <c r="AM296" s="68"/>
      <c r="AN296" s="68"/>
      <c r="AO296" s="68"/>
      <c r="AP296" s="68"/>
      <c r="AQ296" s="68"/>
      <c r="AR296" s="68"/>
      <c r="AS296" s="68"/>
      <c r="AT296" s="68"/>
      <c r="AU296" s="68"/>
      <c r="AV296" s="68"/>
      <c r="AW296" s="68"/>
      <c r="AX296" s="68"/>
      <c r="AY296" s="68"/>
      <c r="AZ296" s="68"/>
    </row>
    <row r="297" spans="1:52" x14ac:dyDescent="0.2">
      <c r="A297" s="331"/>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c r="AA297" s="68"/>
      <c r="AB297" s="68"/>
      <c r="AC297" s="68"/>
      <c r="AD297" s="68"/>
      <c r="AE297" s="68"/>
      <c r="AF297" s="68"/>
      <c r="AG297" s="68"/>
      <c r="AH297" s="68"/>
      <c r="AI297" s="68"/>
      <c r="AJ297" s="68"/>
      <c r="AK297" s="68"/>
      <c r="AL297" s="68"/>
      <c r="AM297" s="68"/>
      <c r="AN297" s="68"/>
      <c r="AO297" s="68"/>
      <c r="AP297" s="68"/>
      <c r="AQ297" s="68"/>
      <c r="AR297" s="68"/>
      <c r="AS297" s="68"/>
      <c r="AT297" s="68"/>
      <c r="AU297" s="68"/>
      <c r="AV297" s="68"/>
      <c r="AW297" s="68"/>
      <c r="AX297" s="68"/>
      <c r="AY297" s="68"/>
      <c r="AZ297" s="68"/>
    </row>
    <row r="298" spans="1:52" x14ac:dyDescent="0.2">
      <c r="A298" s="331"/>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c r="AA298" s="68"/>
      <c r="AB298" s="68"/>
      <c r="AC298" s="68"/>
      <c r="AD298" s="68"/>
      <c r="AE298" s="68"/>
      <c r="AF298" s="68"/>
      <c r="AG298" s="68"/>
      <c r="AH298" s="68"/>
      <c r="AI298" s="68"/>
      <c r="AJ298" s="68"/>
      <c r="AK298" s="68"/>
      <c r="AL298" s="68"/>
      <c r="AM298" s="68"/>
      <c r="AN298" s="68"/>
      <c r="AO298" s="68"/>
      <c r="AP298" s="68"/>
      <c r="AQ298" s="68"/>
      <c r="AR298" s="68"/>
      <c r="AS298" s="68"/>
      <c r="AT298" s="68"/>
      <c r="AU298" s="68"/>
      <c r="AV298" s="68"/>
      <c r="AW298" s="68"/>
      <c r="AX298" s="68"/>
      <c r="AY298" s="68"/>
      <c r="AZ298" s="68"/>
    </row>
    <row r="299" spans="1:52" x14ac:dyDescent="0.2">
      <c r="A299" s="331"/>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c r="AA299" s="68"/>
      <c r="AB299" s="68"/>
      <c r="AC299" s="68"/>
      <c r="AD299" s="68"/>
      <c r="AE299" s="68"/>
      <c r="AF299" s="68"/>
      <c r="AG299" s="68"/>
      <c r="AH299" s="68"/>
      <c r="AI299" s="68"/>
      <c r="AJ299" s="68"/>
      <c r="AK299" s="68"/>
      <c r="AL299" s="68"/>
      <c r="AM299" s="68"/>
      <c r="AN299" s="68"/>
      <c r="AO299" s="68"/>
      <c r="AP299" s="68"/>
      <c r="AQ299" s="68"/>
      <c r="AR299" s="68"/>
      <c r="AS299" s="68"/>
      <c r="AT299" s="68"/>
      <c r="AU299" s="68"/>
      <c r="AV299" s="68"/>
      <c r="AW299" s="68"/>
      <c r="AX299" s="68"/>
      <c r="AY299" s="68"/>
      <c r="AZ299" s="68"/>
    </row>
    <row r="300" spans="1:52" x14ac:dyDescent="0.2">
      <c r="A300" s="331"/>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c r="AA300" s="68"/>
      <c r="AB300" s="68"/>
      <c r="AC300" s="68"/>
      <c r="AD300" s="68"/>
      <c r="AE300" s="68"/>
      <c r="AF300" s="68"/>
      <c r="AG300" s="68"/>
      <c r="AH300" s="68"/>
      <c r="AI300" s="68"/>
      <c r="AJ300" s="68"/>
      <c r="AK300" s="68"/>
      <c r="AL300" s="68"/>
      <c r="AM300" s="68"/>
      <c r="AN300" s="68"/>
      <c r="AO300" s="68"/>
      <c r="AP300" s="68"/>
      <c r="AQ300" s="68"/>
      <c r="AR300" s="68"/>
      <c r="AS300" s="68"/>
      <c r="AT300" s="68"/>
      <c r="AU300" s="68"/>
      <c r="AV300" s="68"/>
      <c r="AW300" s="68"/>
      <c r="AX300" s="68"/>
      <c r="AY300" s="68"/>
      <c r="AZ300" s="68"/>
    </row>
    <row r="301" spans="1:52" x14ac:dyDescent="0.2">
      <c r="A301" s="331"/>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c r="AA301" s="68"/>
      <c r="AB301" s="68"/>
      <c r="AC301" s="68"/>
      <c r="AD301" s="68"/>
      <c r="AE301" s="68"/>
      <c r="AF301" s="68"/>
      <c r="AG301" s="68"/>
      <c r="AH301" s="68"/>
      <c r="AI301" s="68"/>
      <c r="AJ301" s="68"/>
      <c r="AK301" s="68"/>
      <c r="AL301" s="68"/>
      <c r="AM301" s="68"/>
      <c r="AN301" s="68"/>
      <c r="AO301" s="68"/>
      <c r="AP301" s="68"/>
      <c r="AQ301" s="68"/>
      <c r="AR301" s="68"/>
      <c r="AS301" s="68"/>
      <c r="AT301" s="68"/>
      <c r="AU301" s="68"/>
      <c r="AV301" s="68"/>
      <c r="AW301" s="68"/>
      <c r="AX301" s="68"/>
      <c r="AY301" s="68"/>
      <c r="AZ301" s="68"/>
    </row>
    <row r="302" spans="1:52" x14ac:dyDescent="0.2">
      <c r="A302" s="331"/>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c r="AA302" s="68"/>
      <c r="AB302" s="68"/>
      <c r="AC302" s="68"/>
      <c r="AD302" s="68"/>
      <c r="AE302" s="68"/>
      <c r="AF302" s="68"/>
      <c r="AG302" s="68"/>
      <c r="AH302" s="68"/>
      <c r="AI302" s="68"/>
      <c r="AJ302" s="68"/>
      <c r="AK302" s="68"/>
      <c r="AL302" s="68"/>
      <c r="AM302" s="68"/>
      <c r="AN302" s="68"/>
      <c r="AO302" s="68"/>
      <c r="AP302" s="68"/>
      <c r="AQ302" s="68"/>
      <c r="AR302" s="68"/>
      <c r="AS302" s="68"/>
      <c r="AT302" s="68"/>
      <c r="AU302" s="68"/>
      <c r="AV302" s="68"/>
      <c r="AW302" s="68"/>
      <c r="AX302" s="68"/>
      <c r="AY302" s="68"/>
      <c r="AZ302" s="68"/>
    </row>
    <row r="303" spans="1:52" x14ac:dyDescent="0.2">
      <c r="A303" s="331"/>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c r="AA303" s="68"/>
      <c r="AB303" s="68"/>
      <c r="AC303" s="68"/>
      <c r="AD303" s="68"/>
      <c r="AE303" s="68"/>
      <c r="AF303" s="68"/>
      <c r="AG303" s="68"/>
      <c r="AH303" s="68"/>
      <c r="AI303" s="68"/>
      <c r="AJ303" s="68"/>
      <c r="AK303" s="68"/>
      <c r="AL303" s="68"/>
      <c r="AM303" s="68"/>
      <c r="AN303" s="68"/>
      <c r="AO303" s="68"/>
      <c r="AP303" s="68"/>
      <c r="AQ303" s="68"/>
      <c r="AR303" s="68"/>
      <c r="AS303" s="68"/>
      <c r="AT303" s="68"/>
      <c r="AU303" s="68"/>
      <c r="AV303" s="68"/>
      <c r="AW303" s="68"/>
      <c r="AX303" s="68"/>
      <c r="AY303" s="68"/>
      <c r="AZ303" s="68"/>
    </row>
    <row r="304" spans="1:52" x14ac:dyDescent="0.2">
      <c r="A304" s="331"/>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c r="AA304" s="68"/>
      <c r="AB304" s="68"/>
      <c r="AC304" s="68"/>
      <c r="AD304" s="68"/>
      <c r="AE304" s="68"/>
      <c r="AF304" s="68"/>
      <c r="AG304" s="68"/>
      <c r="AH304" s="68"/>
      <c r="AI304" s="68"/>
      <c r="AJ304" s="68"/>
      <c r="AK304" s="68"/>
      <c r="AL304" s="68"/>
      <c r="AM304" s="68"/>
      <c r="AN304" s="68"/>
      <c r="AO304" s="68"/>
      <c r="AP304" s="68"/>
      <c r="AQ304" s="68"/>
      <c r="AR304" s="68"/>
      <c r="AS304" s="68"/>
      <c r="AT304" s="68"/>
      <c r="AU304" s="68"/>
      <c r="AV304" s="68"/>
      <c r="AW304" s="68"/>
      <c r="AX304" s="68"/>
      <c r="AY304" s="68"/>
      <c r="AZ304" s="68"/>
    </row>
    <row r="305" spans="1:52" x14ac:dyDescent="0.2">
      <c r="A305" s="331"/>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c r="AA305" s="68"/>
      <c r="AB305" s="68"/>
      <c r="AC305" s="68"/>
      <c r="AD305" s="68"/>
      <c r="AE305" s="68"/>
      <c r="AF305" s="68"/>
      <c r="AG305" s="68"/>
      <c r="AH305" s="68"/>
      <c r="AI305" s="68"/>
      <c r="AJ305" s="68"/>
      <c r="AK305" s="68"/>
      <c r="AL305" s="68"/>
      <c r="AM305" s="68"/>
      <c r="AN305" s="68"/>
      <c r="AO305" s="68"/>
      <c r="AP305" s="68"/>
      <c r="AQ305" s="68"/>
      <c r="AR305" s="68"/>
      <c r="AS305" s="68"/>
      <c r="AT305" s="68"/>
      <c r="AU305" s="68"/>
      <c r="AV305" s="68"/>
      <c r="AW305" s="68"/>
      <c r="AX305" s="68"/>
      <c r="AY305" s="68"/>
      <c r="AZ305" s="68"/>
    </row>
    <row r="306" spans="1:52" x14ac:dyDescent="0.2">
      <c r="A306" s="331"/>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c r="AA306" s="68"/>
      <c r="AB306" s="68"/>
      <c r="AC306" s="68"/>
      <c r="AD306" s="68"/>
      <c r="AE306" s="68"/>
      <c r="AF306" s="68"/>
      <c r="AG306" s="68"/>
      <c r="AH306" s="68"/>
      <c r="AI306" s="68"/>
      <c r="AJ306" s="68"/>
      <c r="AK306" s="68"/>
      <c r="AL306" s="68"/>
      <c r="AM306" s="68"/>
      <c r="AN306" s="68"/>
      <c r="AO306" s="68"/>
      <c r="AP306" s="68"/>
      <c r="AQ306" s="68"/>
      <c r="AR306" s="68"/>
      <c r="AS306" s="68"/>
      <c r="AT306" s="68"/>
      <c r="AU306" s="68"/>
      <c r="AV306" s="68"/>
      <c r="AW306" s="68"/>
      <c r="AX306" s="68"/>
      <c r="AY306" s="68"/>
      <c r="AZ306" s="68"/>
    </row>
    <row r="307" spans="1:52" x14ac:dyDescent="0.2">
      <c r="A307" s="331"/>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c r="AA307" s="68"/>
      <c r="AB307" s="68"/>
      <c r="AC307" s="68"/>
      <c r="AD307" s="68"/>
      <c r="AE307" s="68"/>
      <c r="AF307" s="68"/>
      <c r="AG307" s="68"/>
      <c r="AH307" s="68"/>
      <c r="AI307" s="68"/>
      <c r="AJ307" s="68"/>
      <c r="AK307" s="68"/>
      <c r="AL307" s="68"/>
      <c r="AM307" s="68"/>
      <c r="AN307" s="68"/>
      <c r="AO307" s="68"/>
      <c r="AP307" s="68"/>
      <c r="AQ307" s="68"/>
      <c r="AR307" s="68"/>
      <c r="AS307" s="68"/>
      <c r="AT307" s="68"/>
      <c r="AU307" s="68"/>
      <c r="AV307" s="68"/>
      <c r="AW307" s="68"/>
      <c r="AX307" s="68"/>
      <c r="AY307" s="68"/>
      <c r="AZ307" s="68"/>
    </row>
    <row r="308" spans="1:52" x14ac:dyDescent="0.2">
      <c r="A308" s="331"/>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c r="AA308" s="68"/>
      <c r="AB308" s="68"/>
      <c r="AC308" s="68"/>
      <c r="AD308" s="68"/>
      <c r="AE308" s="68"/>
      <c r="AF308" s="68"/>
      <c r="AG308" s="68"/>
      <c r="AH308" s="68"/>
      <c r="AI308" s="68"/>
      <c r="AJ308" s="68"/>
      <c r="AK308" s="68"/>
      <c r="AL308" s="68"/>
      <c r="AM308" s="68"/>
      <c r="AN308" s="68"/>
      <c r="AO308" s="68"/>
      <c r="AP308" s="68"/>
      <c r="AQ308" s="68"/>
      <c r="AR308" s="68"/>
      <c r="AS308" s="68"/>
      <c r="AT308" s="68"/>
      <c r="AU308" s="68"/>
      <c r="AV308" s="68"/>
      <c r="AW308" s="68"/>
      <c r="AX308" s="68"/>
      <c r="AY308" s="68"/>
      <c r="AZ308" s="68"/>
    </row>
    <row r="309" spans="1:52" x14ac:dyDescent="0.2">
      <c r="A309" s="331"/>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c r="AA309" s="68"/>
      <c r="AB309" s="68"/>
      <c r="AC309" s="68"/>
      <c r="AD309" s="68"/>
      <c r="AE309" s="68"/>
      <c r="AF309" s="68"/>
      <c r="AG309" s="68"/>
      <c r="AH309" s="68"/>
      <c r="AI309" s="68"/>
      <c r="AJ309" s="68"/>
      <c r="AK309" s="68"/>
      <c r="AL309" s="68"/>
      <c r="AM309" s="68"/>
      <c r="AN309" s="68"/>
      <c r="AO309" s="68"/>
      <c r="AP309" s="68"/>
      <c r="AQ309" s="68"/>
      <c r="AR309" s="68"/>
      <c r="AS309" s="68"/>
      <c r="AT309" s="68"/>
      <c r="AU309" s="68"/>
      <c r="AV309" s="68"/>
      <c r="AW309" s="68"/>
      <c r="AX309" s="68"/>
      <c r="AY309" s="68"/>
      <c r="AZ309" s="68"/>
    </row>
    <row r="310" spans="1:52" x14ac:dyDescent="0.2">
      <c r="A310" s="331"/>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c r="AA310" s="68"/>
      <c r="AB310" s="68"/>
      <c r="AC310" s="68"/>
      <c r="AD310" s="68"/>
      <c r="AE310" s="68"/>
      <c r="AF310" s="68"/>
      <c r="AG310" s="68"/>
      <c r="AH310" s="68"/>
      <c r="AI310" s="68"/>
      <c r="AJ310" s="68"/>
      <c r="AK310" s="68"/>
      <c r="AL310" s="68"/>
      <c r="AM310" s="68"/>
      <c r="AN310" s="68"/>
      <c r="AO310" s="68"/>
      <c r="AP310" s="68"/>
      <c r="AQ310" s="68"/>
      <c r="AR310" s="68"/>
      <c r="AS310" s="68"/>
      <c r="AT310" s="68"/>
      <c r="AU310" s="68"/>
      <c r="AV310" s="68"/>
      <c r="AW310" s="68"/>
      <c r="AX310" s="68"/>
      <c r="AY310" s="68"/>
      <c r="AZ310" s="68"/>
    </row>
    <row r="311" spans="1:52" x14ac:dyDescent="0.2">
      <c r="A311" s="331"/>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c r="AA311" s="68"/>
      <c r="AB311" s="68"/>
      <c r="AC311" s="68"/>
      <c r="AD311" s="68"/>
      <c r="AE311" s="68"/>
      <c r="AF311" s="68"/>
      <c r="AG311" s="68"/>
      <c r="AH311" s="68"/>
      <c r="AI311" s="68"/>
      <c r="AJ311" s="68"/>
      <c r="AK311" s="68"/>
      <c r="AL311" s="68"/>
      <c r="AM311" s="68"/>
      <c r="AN311" s="68"/>
      <c r="AO311" s="68"/>
      <c r="AP311" s="68"/>
      <c r="AQ311" s="68"/>
      <c r="AR311" s="68"/>
      <c r="AS311" s="68"/>
      <c r="AT311" s="68"/>
      <c r="AU311" s="68"/>
      <c r="AV311" s="68"/>
      <c r="AW311" s="68"/>
      <c r="AX311" s="68"/>
      <c r="AY311" s="68"/>
      <c r="AZ311" s="68"/>
    </row>
    <row r="312" spans="1:52" x14ac:dyDescent="0.2">
      <c r="A312" s="331"/>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c r="AA312" s="68"/>
      <c r="AB312" s="68"/>
      <c r="AC312" s="68"/>
      <c r="AD312" s="68"/>
      <c r="AE312" s="68"/>
      <c r="AF312" s="68"/>
      <c r="AG312" s="68"/>
      <c r="AH312" s="68"/>
      <c r="AI312" s="68"/>
      <c r="AJ312" s="68"/>
      <c r="AK312" s="68"/>
      <c r="AL312" s="68"/>
      <c r="AM312" s="68"/>
      <c r="AN312" s="68"/>
      <c r="AO312" s="68"/>
      <c r="AP312" s="68"/>
      <c r="AQ312" s="68"/>
      <c r="AR312" s="68"/>
      <c r="AS312" s="68"/>
      <c r="AT312" s="68"/>
      <c r="AU312" s="68"/>
      <c r="AV312" s="68"/>
      <c r="AW312" s="68"/>
      <c r="AX312" s="68"/>
      <c r="AY312" s="68"/>
      <c r="AZ312" s="68"/>
    </row>
    <row r="313" spans="1:52" x14ac:dyDescent="0.2">
      <c r="A313" s="331"/>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c r="AE313" s="68"/>
      <c r="AF313" s="68"/>
      <c r="AG313" s="68"/>
      <c r="AH313" s="68"/>
      <c r="AI313" s="68"/>
      <c r="AJ313" s="68"/>
      <c r="AK313" s="68"/>
      <c r="AL313" s="68"/>
      <c r="AM313" s="68"/>
      <c r="AN313" s="68"/>
      <c r="AO313" s="68"/>
      <c r="AP313" s="68"/>
      <c r="AQ313" s="68"/>
      <c r="AR313" s="68"/>
      <c r="AS313" s="68"/>
      <c r="AT313" s="68"/>
      <c r="AU313" s="68"/>
      <c r="AV313" s="68"/>
      <c r="AW313" s="68"/>
      <c r="AX313" s="68"/>
      <c r="AY313" s="68"/>
      <c r="AZ313" s="68"/>
    </row>
    <row r="314" spans="1:52" x14ac:dyDescent="0.2">
      <c r="A314" s="331"/>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c r="AA314" s="68"/>
      <c r="AB314" s="68"/>
      <c r="AC314" s="68"/>
      <c r="AD314" s="68"/>
      <c r="AE314" s="68"/>
      <c r="AF314" s="68"/>
      <c r="AG314" s="68"/>
      <c r="AH314" s="68"/>
      <c r="AI314" s="68"/>
      <c r="AJ314" s="68"/>
      <c r="AK314" s="68"/>
      <c r="AL314" s="68"/>
      <c r="AM314" s="68"/>
      <c r="AN314" s="68"/>
      <c r="AO314" s="68"/>
      <c r="AP314" s="68"/>
      <c r="AQ314" s="68"/>
      <c r="AR314" s="68"/>
      <c r="AS314" s="68"/>
      <c r="AT314" s="68"/>
      <c r="AU314" s="68"/>
      <c r="AV314" s="68"/>
      <c r="AW314" s="68"/>
      <c r="AX314" s="68"/>
      <c r="AY314" s="68"/>
      <c r="AZ314" s="68"/>
    </row>
    <row r="315" spans="1:52" x14ac:dyDescent="0.2">
      <c r="A315" s="331"/>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c r="AA315" s="68"/>
      <c r="AB315" s="68"/>
      <c r="AC315" s="68"/>
      <c r="AD315" s="68"/>
      <c r="AE315" s="68"/>
      <c r="AF315" s="68"/>
      <c r="AG315" s="68"/>
      <c r="AH315" s="68"/>
      <c r="AI315" s="68"/>
      <c r="AJ315" s="68"/>
      <c r="AK315" s="68"/>
      <c r="AL315" s="68"/>
      <c r="AM315" s="68"/>
      <c r="AN315" s="68"/>
      <c r="AO315" s="68"/>
      <c r="AP315" s="68"/>
      <c r="AQ315" s="68"/>
      <c r="AR315" s="68"/>
      <c r="AS315" s="68"/>
      <c r="AT315" s="68"/>
      <c r="AU315" s="68"/>
      <c r="AV315" s="68"/>
      <c r="AW315" s="68"/>
      <c r="AX315" s="68"/>
      <c r="AY315" s="68"/>
      <c r="AZ315" s="68"/>
    </row>
    <row r="316" spans="1:52" x14ac:dyDescent="0.2">
      <c r="A316" s="331"/>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c r="AE316" s="68"/>
      <c r="AF316" s="68"/>
      <c r="AG316" s="68"/>
      <c r="AH316" s="68"/>
      <c r="AI316" s="68"/>
      <c r="AJ316" s="68"/>
      <c r="AK316" s="68"/>
      <c r="AL316" s="68"/>
      <c r="AM316" s="68"/>
      <c r="AN316" s="68"/>
      <c r="AO316" s="68"/>
      <c r="AP316" s="68"/>
      <c r="AQ316" s="68"/>
      <c r="AR316" s="68"/>
      <c r="AS316" s="68"/>
      <c r="AT316" s="68"/>
      <c r="AU316" s="68"/>
      <c r="AV316" s="68"/>
      <c r="AW316" s="68"/>
      <c r="AX316" s="68"/>
      <c r="AY316" s="68"/>
      <c r="AZ316" s="68"/>
    </row>
    <row r="317" spans="1:52" x14ac:dyDescent="0.2">
      <c r="A317" s="331"/>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c r="AA317" s="68"/>
      <c r="AB317" s="68"/>
      <c r="AC317" s="68"/>
      <c r="AD317" s="68"/>
      <c r="AE317" s="68"/>
      <c r="AF317" s="68"/>
      <c r="AG317" s="68"/>
      <c r="AH317" s="68"/>
      <c r="AI317" s="68"/>
      <c r="AJ317" s="68"/>
      <c r="AK317" s="68"/>
      <c r="AL317" s="68"/>
      <c r="AM317" s="68"/>
      <c r="AN317" s="68"/>
      <c r="AO317" s="68"/>
      <c r="AP317" s="68"/>
      <c r="AQ317" s="68"/>
      <c r="AR317" s="68"/>
      <c r="AS317" s="68"/>
      <c r="AT317" s="68"/>
      <c r="AU317" s="68"/>
      <c r="AV317" s="68"/>
      <c r="AW317" s="68"/>
      <c r="AX317" s="68"/>
      <c r="AY317" s="68"/>
      <c r="AZ317" s="68"/>
    </row>
    <row r="318" spans="1:52" x14ac:dyDescent="0.2">
      <c r="A318" s="331"/>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c r="AE318" s="68"/>
      <c r="AF318" s="68"/>
      <c r="AG318" s="68"/>
      <c r="AH318" s="68"/>
      <c r="AI318" s="68"/>
      <c r="AJ318" s="68"/>
      <c r="AK318" s="68"/>
      <c r="AL318" s="68"/>
      <c r="AM318" s="68"/>
      <c r="AN318" s="68"/>
      <c r="AO318" s="68"/>
      <c r="AP318" s="68"/>
      <c r="AQ318" s="68"/>
      <c r="AR318" s="68"/>
      <c r="AS318" s="68"/>
      <c r="AT318" s="68"/>
      <c r="AU318" s="68"/>
      <c r="AV318" s="68"/>
      <c r="AW318" s="68"/>
      <c r="AX318" s="68"/>
      <c r="AY318" s="68"/>
      <c r="AZ318" s="68"/>
    </row>
    <row r="319" spans="1:52" x14ac:dyDescent="0.2">
      <c r="A319" s="331"/>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c r="AA319" s="68"/>
      <c r="AB319" s="68"/>
      <c r="AC319" s="68"/>
      <c r="AD319" s="68"/>
      <c r="AE319" s="68"/>
      <c r="AF319" s="68"/>
      <c r="AG319" s="68"/>
      <c r="AH319" s="68"/>
      <c r="AI319" s="68"/>
      <c r="AJ319" s="68"/>
      <c r="AK319" s="68"/>
      <c r="AL319" s="68"/>
      <c r="AM319" s="68"/>
      <c r="AN319" s="68"/>
      <c r="AO319" s="68"/>
      <c r="AP319" s="68"/>
      <c r="AQ319" s="68"/>
      <c r="AR319" s="68"/>
      <c r="AS319" s="68"/>
      <c r="AT319" s="68"/>
      <c r="AU319" s="68"/>
      <c r="AV319" s="68"/>
      <c r="AW319" s="68"/>
      <c r="AX319" s="68"/>
      <c r="AY319" s="68"/>
      <c r="AZ319" s="68"/>
    </row>
    <row r="320" spans="1:52" x14ac:dyDescent="0.2">
      <c r="A320" s="331"/>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c r="AA320" s="68"/>
      <c r="AB320" s="68"/>
      <c r="AC320" s="68"/>
      <c r="AD320" s="68"/>
      <c r="AE320" s="68"/>
      <c r="AF320" s="68"/>
      <c r="AG320" s="68"/>
      <c r="AH320" s="68"/>
      <c r="AI320" s="68"/>
      <c r="AJ320" s="68"/>
      <c r="AK320" s="68"/>
      <c r="AL320" s="68"/>
      <c r="AM320" s="68"/>
      <c r="AN320" s="68"/>
      <c r="AO320" s="68"/>
      <c r="AP320" s="68"/>
      <c r="AQ320" s="68"/>
      <c r="AR320" s="68"/>
      <c r="AS320" s="68"/>
      <c r="AT320" s="68"/>
      <c r="AU320" s="68"/>
      <c r="AV320" s="68"/>
      <c r="AW320" s="68"/>
      <c r="AX320" s="68"/>
      <c r="AY320" s="68"/>
      <c r="AZ320" s="68"/>
    </row>
    <row r="321" spans="1:52" x14ac:dyDescent="0.2">
      <c r="A321" s="331"/>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c r="AA321" s="68"/>
      <c r="AB321" s="68"/>
      <c r="AC321" s="68"/>
      <c r="AD321" s="68"/>
      <c r="AE321" s="68"/>
      <c r="AF321" s="68"/>
      <c r="AG321" s="68"/>
      <c r="AH321" s="68"/>
      <c r="AI321" s="68"/>
      <c r="AJ321" s="68"/>
      <c r="AK321" s="68"/>
      <c r="AL321" s="68"/>
      <c r="AM321" s="68"/>
      <c r="AN321" s="68"/>
      <c r="AO321" s="68"/>
      <c r="AP321" s="68"/>
      <c r="AQ321" s="68"/>
      <c r="AR321" s="68"/>
      <c r="AS321" s="68"/>
      <c r="AT321" s="68"/>
      <c r="AU321" s="68"/>
      <c r="AV321" s="68"/>
      <c r="AW321" s="68"/>
      <c r="AX321" s="68"/>
      <c r="AY321" s="68"/>
      <c r="AZ321" s="68"/>
    </row>
    <row r="322" spans="1:52" x14ac:dyDescent="0.2">
      <c r="I322" s="68"/>
      <c r="J322" s="68"/>
      <c r="K322" s="68"/>
      <c r="L322" s="68"/>
      <c r="M322" s="68"/>
      <c r="N322" s="68"/>
      <c r="O322" s="68"/>
      <c r="P322" s="68"/>
      <c r="Q322" s="68"/>
      <c r="R322" s="68"/>
      <c r="S322" s="68"/>
      <c r="T322" s="68"/>
      <c r="U322" s="68"/>
      <c r="V322" s="68"/>
      <c r="W322" s="68"/>
      <c r="X322" s="68"/>
      <c r="Y322" s="68"/>
      <c r="Z322" s="68"/>
      <c r="AA322" s="68"/>
      <c r="AB322" s="68"/>
      <c r="AC322" s="68"/>
      <c r="AD322" s="68"/>
      <c r="AE322" s="68"/>
      <c r="AF322" s="68"/>
      <c r="AG322" s="68"/>
      <c r="AH322" s="68"/>
      <c r="AI322" s="68"/>
      <c r="AJ322" s="68"/>
      <c r="AK322" s="68"/>
      <c r="AL322" s="68"/>
      <c r="AM322" s="68"/>
      <c r="AN322" s="68"/>
      <c r="AO322" s="68"/>
      <c r="AP322" s="68"/>
      <c r="AQ322" s="68"/>
      <c r="AR322" s="68"/>
      <c r="AS322" s="68"/>
      <c r="AT322" s="68"/>
      <c r="AU322" s="68"/>
      <c r="AV322" s="68"/>
      <c r="AW322" s="68"/>
      <c r="AX322" s="68"/>
      <c r="AY322" s="68"/>
      <c r="AZ322" s="68"/>
    </row>
    <row r="323" spans="1:52" x14ac:dyDescent="0.2">
      <c r="J323" s="68"/>
      <c r="K323" s="68"/>
      <c r="L323" s="68"/>
      <c r="M323" s="68"/>
      <c r="N323" s="68"/>
      <c r="O323" s="68"/>
      <c r="P323" s="68"/>
      <c r="Q323" s="68"/>
      <c r="R323" s="68"/>
      <c r="S323" s="68"/>
      <c r="T323" s="68"/>
      <c r="U323" s="68"/>
      <c r="V323" s="68"/>
      <c r="W323" s="68"/>
      <c r="X323" s="68"/>
      <c r="Y323" s="68"/>
      <c r="Z323" s="68"/>
      <c r="AA323" s="68"/>
      <c r="AB323" s="68"/>
      <c r="AC323" s="68"/>
      <c r="AD323" s="68"/>
      <c r="AE323" s="68"/>
      <c r="AF323" s="68"/>
      <c r="AG323" s="68"/>
      <c r="AH323" s="68"/>
      <c r="AI323" s="68"/>
      <c r="AJ323" s="68"/>
      <c r="AK323" s="68"/>
      <c r="AL323" s="68"/>
      <c r="AM323" s="68"/>
      <c r="AN323" s="68"/>
      <c r="AO323" s="68"/>
      <c r="AP323" s="68"/>
      <c r="AQ323" s="68"/>
      <c r="AR323" s="68"/>
      <c r="AS323" s="68"/>
      <c r="AT323" s="68"/>
      <c r="AU323" s="68"/>
      <c r="AV323" s="68"/>
      <c r="AW323" s="68"/>
      <c r="AX323" s="68"/>
      <c r="AY323" s="68"/>
      <c r="AZ323" s="68"/>
    </row>
    <row r="934" spans="2:179" x14ac:dyDescent="0.2">
      <c r="B934" s="68"/>
      <c r="C934" s="68"/>
      <c r="D934" s="68"/>
      <c r="E934" s="68"/>
      <c r="F934" s="68"/>
      <c r="G934" s="68"/>
      <c r="H934" s="68"/>
    </row>
    <row r="935" spans="2:179" x14ac:dyDescent="0.2">
      <c r="I935" s="68"/>
    </row>
    <row r="936" spans="2:179" x14ac:dyDescent="0.2">
      <c r="J936" s="68"/>
      <c r="K936" s="68"/>
      <c r="L936" s="68"/>
      <c r="M936" s="68"/>
      <c r="N936" s="68"/>
      <c r="O936" s="68"/>
      <c r="P936" s="68"/>
      <c r="Q936" s="68"/>
      <c r="R936" s="68"/>
      <c r="S936" s="68"/>
      <c r="T936" s="68"/>
      <c r="U936" s="68"/>
      <c r="V936" s="68"/>
      <c r="W936" s="68"/>
      <c r="X936" s="68"/>
      <c r="Y936" s="68"/>
      <c r="Z936" s="68"/>
      <c r="AA936" s="68"/>
      <c r="AB936" s="68"/>
      <c r="AC936" s="68"/>
      <c r="AD936" s="68"/>
      <c r="AE936" s="68"/>
      <c r="AF936" s="68"/>
      <c r="AG936" s="68"/>
      <c r="AH936" s="68"/>
      <c r="AI936" s="68"/>
      <c r="AJ936" s="68"/>
      <c r="AK936" s="68"/>
      <c r="AL936" s="68"/>
      <c r="AM936" s="68"/>
      <c r="AN936" s="68"/>
      <c r="AO936" s="68"/>
      <c r="AP936" s="68"/>
      <c r="AQ936" s="68"/>
      <c r="AR936" s="68"/>
      <c r="AS936" s="68"/>
      <c r="AT936" s="68"/>
      <c r="AU936" s="68"/>
      <c r="AV936" s="68"/>
      <c r="AW936" s="68"/>
      <c r="AX936" s="68"/>
      <c r="AY936" s="68"/>
      <c r="AZ936" s="68"/>
      <c r="FW936" s="332"/>
    </row>
    <row r="954" spans="2:183" x14ac:dyDescent="0.2">
      <c r="B954" s="68"/>
      <c r="C954" s="68"/>
      <c r="D954" s="68"/>
      <c r="E954" s="68"/>
      <c r="F954" s="68"/>
      <c r="G954" s="68"/>
      <c r="H954" s="68"/>
    </row>
    <row r="955" spans="2:183" x14ac:dyDescent="0.2">
      <c r="I955" s="68"/>
    </row>
    <row r="956" spans="2:183" x14ac:dyDescent="0.2">
      <c r="J956" s="68"/>
      <c r="K956" s="68"/>
      <c r="L956" s="68"/>
      <c r="M956" s="68"/>
      <c r="N956" s="68"/>
      <c r="O956" s="68"/>
      <c r="P956" s="68"/>
      <c r="Q956" s="68"/>
      <c r="R956" s="68"/>
      <c r="S956" s="68"/>
      <c r="T956" s="68"/>
      <c r="U956" s="68"/>
      <c r="V956" s="68"/>
      <c r="W956" s="68"/>
      <c r="X956" s="68"/>
      <c r="Y956" s="68"/>
      <c r="Z956" s="68"/>
      <c r="AA956" s="68"/>
      <c r="AB956" s="68"/>
      <c r="AC956" s="68"/>
      <c r="AD956" s="68"/>
      <c r="AE956" s="68"/>
      <c r="AF956" s="68"/>
      <c r="AG956" s="68"/>
      <c r="AH956" s="68"/>
      <c r="AI956" s="68"/>
      <c r="AJ956" s="68"/>
      <c r="AK956" s="68"/>
      <c r="AL956" s="68"/>
      <c r="AM956" s="68"/>
      <c r="AN956" s="68"/>
      <c r="AO956" s="68"/>
      <c r="AP956" s="68"/>
      <c r="AQ956" s="68"/>
      <c r="AR956" s="68"/>
      <c r="AS956" s="68"/>
      <c r="AT956" s="68"/>
      <c r="AU956" s="68"/>
      <c r="AV956" s="68"/>
      <c r="AW956" s="68"/>
      <c r="AX956" s="68"/>
      <c r="AY956" s="68"/>
      <c r="AZ956" s="68"/>
      <c r="GA956" s="332"/>
    </row>
    <row r="975" spans="2:9" x14ac:dyDescent="0.2">
      <c r="B975" s="68"/>
      <c r="C975" s="68"/>
      <c r="D975" s="68"/>
      <c r="E975" s="68"/>
      <c r="F975" s="68"/>
      <c r="G975" s="68"/>
      <c r="H975" s="68"/>
    </row>
    <row r="976" spans="2:9" x14ac:dyDescent="0.2">
      <c r="I976" s="68"/>
    </row>
    <row r="977" spans="10:187" x14ac:dyDescent="0.2">
      <c r="J977" s="68"/>
      <c r="K977" s="68"/>
      <c r="L977" s="68"/>
      <c r="M977" s="68"/>
      <c r="N977" s="68"/>
      <c r="O977" s="68"/>
      <c r="P977" s="68"/>
      <c r="Q977" s="68"/>
      <c r="R977" s="68"/>
      <c r="S977" s="68"/>
      <c r="T977" s="68"/>
      <c r="U977" s="68"/>
      <c r="V977" s="68"/>
      <c r="W977" s="68"/>
      <c r="X977" s="68"/>
      <c r="Y977" s="68"/>
      <c r="Z977" s="68"/>
      <c r="AA977" s="68"/>
      <c r="AB977" s="68"/>
      <c r="AC977" s="68"/>
      <c r="AD977" s="68"/>
      <c r="AE977" s="68"/>
      <c r="AF977" s="68"/>
      <c r="AG977" s="68"/>
      <c r="AH977" s="68"/>
      <c r="AI977" s="68"/>
      <c r="AJ977" s="68"/>
      <c r="AK977" s="68"/>
      <c r="AL977" s="68"/>
      <c r="AM977" s="68"/>
      <c r="AN977" s="68"/>
      <c r="AO977" s="68"/>
      <c r="AP977" s="68"/>
      <c r="AQ977" s="68"/>
      <c r="AR977" s="68"/>
      <c r="AS977" s="68"/>
      <c r="AT977" s="68"/>
      <c r="AU977" s="68"/>
      <c r="AV977" s="68"/>
      <c r="AW977" s="68"/>
      <c r="AX977" s="68"/>
      <c r="AY977" s="68"/>
      <c r="AZ977" s="68"/>
      <c r="GE977" s="332"/>
    </row>
    <row r="997" spans="2:191" x14ac:dyDescent="0.2">
      <c r="B997" s="68"/>
      <c r="C997" s="68"/>
      <c r="D997" s="68"/>
      <c r="E997" s="68"/>
      <c r="F997" s="68"/>
      <c r="G997" s="68"/>
      <c r="H997" s="68"/>
    </row>
    <row r="998" spans="2:191" x14ac:dyDescent="0.2">
      <c r="I998" s="68"/>
    </row>
    <row r="999" spans="2:191" x14ac:dyDescent="0.2">
      <c r="J999" s="68"/>
      <c r="K999" s="68"/>
      <c r="L999" s="68"/>
      <c r="M999" s="68"/>
      <c r="N999" s="68"/>
      <c r="O999" s="68"/>
      <c r="P999" s="68"/>
      <c r="Q999" s="68"/>
      <c r="R999" s="68"/>
      <c r="S999" s="68"/>
      <c r="T999" s="68"/>
      <c r="U999" s="68"/>
      <c r="V999" s="68"/>
      <c r="W999" s="68"/>
      <c r="X999" s="68"/>
      <c r="Y999" s="68"/>
      <c r="Z999" s="68"/>
      <c r="AA999" s="68"/>
      <c r="AB999" s="68"/>
      <c r="AC999" s="68"/>
      <c r="AD999" s="68"/>
      <c r="AE999" s="68"/>
      <c r="AF999" s="68"/>
      <c r="AG999" s="68"/>
      <c r="AH999" s="68"/>
      <c r="AI999" s="68"/>
      <c r="AJ999" s="68"/>
      <c r="AK999" s="68"/>
      <c r="AL999" s="68"/>
      <c r="AM999" s="68"/>
      <c r="AN999" s="68"/>
      <c r="AO999" s="68"/>
      <c r="AP999" s="68"/>
      <c r="AQ999" s="68"/>
      <c r="AR999" s="68"/>
      <c r="AS999" s="68"/>
      <c r="AT999" s="68"/>
      <c r="AU999" s="68"/>
      <c r="AV999" s="68"/>
      <c r="AW999" s="68"/>
      <c r="AX999" s="68"/>
      <c r="AY999" s="68"/>
      <c r="AZ999" s="68"/>
      <c r="GI999" s="332"/>
    </row>
    <row r="1020" spans="2:195" x14ac:dyDescent="0.2">
      <c r="B1020" s="68"/>
      <c r="C1020" s="68"/>
      <c r="D1020" s="68"/>
      <c r="E1020" s="68"/>
      <c r="F1020" s="68"/>
      <c r="G1020" s="68"/>
      <c r="H1020" s="68"/>
    </row>
    <row r="1021" spans="2:195" x14ac:dyDescent="0.2">
      <c r="I1021" s="68"/>
    </row>
    <row r="1022" spans="2:195" x14ac:dyDescent="0.2">
      <c r="J1022" s="68"/>
      <c r="K1022" s="68"/>
      <c r="L1022" s="68"/>
      <c r="M1022" s="68"/>
      <c r="N1022" s="68"/>
      <c r="O1022" s="68"/>
      <c r="P1022" s="68"/>
      <c r="Q1022" s="68"/>
      <c r="R1022" s="68"/>
      <c r="S1022" s="68"/>
      <c r="T1022" s="68"/>
      <c r="U1022" s="68"/>
      <c r="V1022" s="68"/>
      <c r="W1022" s="68"/>
      <c r="X1022" s="68"/>
      <c r="Y1022" s="68"/>
      <c r="Z1022" s="68"/>
      <c r="AA1022" s="68"/>
      <c r="AB1022" s="68"/>
      <c r="AC1022" s="68"/>
      <c r="AD1022" s="68"/>
      <c r="AE1022" s="68"/>
      <c r="AF1022" s="68"/>
      <c r="AG1022" s="68"/>
      <c r="AH1022" s="68"/>
      <c r="AI1022" s="68"/>
      <c r="AJ1022" s="68"/>
      <c r="AK1022" s="68"/>
      <c r="AL1022" s="68"/>
      <c r="AM1022" s="68"/>
      <c r="AN1022" s="68"/>
      <c r="AO1022" s="68"/>
      <c r="AP1022" s="68"/>
      <c r="AQ1022" s="68"/>
      <c r="AR1022" s="68"/>
      <c r="AS1022" s="68"/>
      <c r="AT1022" s="68"/>
      <c r="AU1022" s="68"/>
      <c r="AV1022" s="68"/>
      <c r="AW1022" s="68"/>
      <c r="AX1022" s="68"/>
      <c r="AY1022" s="68"/>
      <c r="AZ1022" s="68"/>
      <c r="GM1022" s="332"/>
    </row>
    <row r="1044" spans="2:199" x14ac:dyDescent="0.2">
      <c r="B1044" s="68"/>
      <c r="C1044" s="68"/>
      <c r="D1044" s="68"/>
      <c r="E1044" s="68"/>
      <c r="F1044" s="68"/>
      <c r="G1044" s="68"/>
      <c r="H1044" s="68"/>
    </row>
    <row r="1045" spans="2:199" x14ac:dyDescent="0.2">
      <c r="I1045" s="68"/>
    </row>
    <row r="1046" spans="2:199" x14ac:dyDescent="0.2">
      <c r="J1046" s="68"/>
      <c r="K1046" s="68"/>
      <c r="L1046" s="68"/>
      <c r="M1046" s="68"/>
      <c r="N1046" s="68"/>
      <c r="O1046" s="68"/>
      <c r="P1046" s="68"/>
      <c r="Q1046" s="68"/>
      <c r="R1046" s="68"/>
      <c r="S1046" s="68"/>
      <c r="T1046" s="68"/>
      <c r="U1046" s="68"/>
      <c r="V1046" s="68"/>
      <c r="W1046" s="68"/>
      <c r="X1046" s="68"/>
      <c r="Y1046" s="68"/>
      <c r="Z1046" s="68"/>
      <c r="AA1046" s="68"/>
      <c r="AB1046" s="68"/>
      <c r="AC1046" s="68"/>
      <c r="AD1046" s="68"/>
      <c r="AE1046" s="68"/>
      <c r="AF1046" s="68"/>
      <c r="AG1046" s="68"/>
      <c r="AH1046" s="68"/>
      <c r="AI1046" s="68"/>
      <c r="AJ1046" s="68"/>
      <c r="AK1046" s="68"/>
      <c r="AL1046" s="68"/>
      <c r="AM1046" s="68"/>
      <c r="AN1046" s="68"/>
      <c r="AO1046" s="68"/>
      <c r="AP1046" s="68"/>
      <c r="AQ1046" s="68"/>
      <c r="AR1046" s="68"/>
      <c r="AS1046" s="68"/>
      <c r="AT1046" s="68"/>
      <c r="AU1046" s="68"/>
      <c r="AV1046" s="68"/>
      <c r="AW1046" s="68"/>
      <c r="AX1046" s="68"/>
      <c r="AY1046" s="68"/>
      <c r="AZ1046" s="68"/>
      <c r="GQ1046" s="332"/>
    </row>
    <row r="1069" spans="2:203" x14ac:dyDescent="0.2">
      <c r="B1069" s="68"/>
      <c r="C1069" s="68"/>
      <c r="D1069" s="68"/>
      <c r="E1069" s="68"/>
      <c r="F1069" s="68"/>
      <c r="G1069" s="68"/>
      <c r="H1069" s="68"/>
    </row>
    <row r="1070" spans="2:203" x14ac:dyDescent="0.2">
      <c r="I1070" s="68"/>
    </row>
    <row r="1071" spans="2:203" x14ac:dyDescent="0.2">
      <c r="J1071" s="68"/>
      <c r="K1071" s="68"/>
      <c r="L1071" s="68"/>
      <c r="M1071" s="68"/>
      <c r="N1071" s="68"/>
      <c r="O1071" s="68"/>
      <c r="P1071" s="68"/>
      <c r="Q1071" s="68"/>
      <c r="R1071" s="68"/>
      <c r="S1071" s="68"/>
      <c r="T1071" s="68"/>
      <c r="U1071" s="68"/>
      <c r="V1071" s="68"/>
      <c r="W1071" s="68"/>
      <c r="X1071" s="68"/>
      <c r="Y1071" s="68"/>
      <c r="Z1071" s="68"/>
      <c r="AA1071" s="68"/>
      <c r="AB1071" s="68"/>
      <c r="AC1071" s="68"/>
      <c r="AD1071" s="68"/>
      <c r="AE1071" s="68"/>
      <c r="AF1071" s="68"/>
      <c r="AG1071" s="68"/>
      <c r="AH1071" s="68"/>
      <c r="AI1071" s="68"/>
      <c r="AJ1071" s="68"/>
      <c r="AK1071" s="68"/>
      <c r="AL1071" s="68"/>
      <c r="AM1071" s="68"/>
      <c r="AN1071" s="68"/>
      <c r="AO1071" s="68"/>
      <c r="AP1071" s="68"/>
      <c r="AQ1071" s="68"/>
      <c r="AR1071" s="68"/>
      <c r="AS1071" s="68"/>
      <c r="AT1071" s="68"/>
      <c r="AU1071" s="68"/>
      <c r="AV1071" s="68"/>
      <c r="AW1071" s="68"/>
      <c r="AX1071" s="68"/>
      <c r="AY1071" s="68"/>
      <c r="AZ1071" s="68"/>
      <c r="GU1071" s="332"/>
    </row>
    <row r="1095" spans="2:207" x14ac:dyDescent="0.2">
      <c r="B1095" s="68"/>
      <c r="C1095" s="68"/>
      <c r="D1095" s="68"/>
      <c r="E1095" s="68"/>
      <c r="F1095" s="68"/>
      <c r="G1095" s="68"/>
      <c r="H1095" s="68"/>
    </row>
    <row r="1096" spans="2:207" x14ac:dyDescent="0.2">
      <c r="I1096" s="68"/>
    </row>
    <row r="1097" spans="2:207" x14ac:dyDescent="0.2">
      <c r="J1097" s="68"/>
      <c r="K1097" s="68"/>
      <c r="L1097" s="68"/>
      <c r="M1097" s="68"/>
      <c r="N1097" s="68"/>
      <c r="O1097" s="68"/>
      <c r="P1097" s="68"/>
      <c r="Q1097" s="68"/>
      <c r="R1097" s="68"/>
      <c r="S1097" s="68"/>
      <c r="T1097" s="68"/>
      <c r="U1097" s="68"/>
      <c r="V1097" s="68"/>
      <c r="W1097" s="68"/>
      <c r="X1097" s="68"/>
      <c r="Y1097" s="68"/>
      <c r="Z1097" s="68"/>
      <c r="AA1097" s="68"/>
      <c r="AB1097" s="68"/>
      <c r="AC1097" s="68"/>
      <c r="AD1097" s="68"/>
      <c r="AE1097" s="68"/>
      <c r="AF1097" s="68"/>
      <c r="AG1097" s="68"/>
      <c r="AH1097" s="68"/>
      <c r="AI1097" s="68"/>
      <c r="AJ1097" s="68"/>
      <c r="AK1097" s="68"/>
      <c r="AL1097" s="68"/>
      <c r="AM1097" s="68"/>
      <c r="AN1097" s="68"/>
      <c r="AO1097" s="68"/>
      <c r="AP1097" s="68"/>
      <c r="AQ1097" s="68"/>
      <c r="AR1097" s="68"/>
      <c r="AS1097" s="68"/>
      <c r="AT1097" s="68"/>
      <c r="AU1097" s="68"/>
      <c r="AV1097" s="68"/>
      <c r="AW1097" s="68"/>
      <c r="AX1097" s="68"/>
      <c r="AY1097" s="68"/>
      <c r="AZ1097" s="68"/>
      <c r="GY1097" s="332"/>
    </row>
    <row r="1122" spans="2:211" x14ac:dyDescent="0.2">
      <c r="B1122" s="68"/>
      <c r="C1122" s="68"/>
      <c r="D1122" s="68"/>
      <c r="E1122" s="68"/>
      <c r="F1122" s="68"/>
      <c r="G1122" s="68"/>
      <c r="H1122" s="68"/>
    </row>
    <row r="1123" spans="2:211" x14ac:dyDescent="0.2">
      <c r="I1123" s="68"/>
    </row>
    <row r="1124" spans="2:211" x14ac:dyDescent="0.2">
      <c r="J1124" s="68"/>
      <c r="K1124" s="68"/>
      <c r="L1124" s="68"/>
      <c r="M1124" s="68"/>
      <c r="N1124" s="68"/>
      <c r="O1124" s="68"/>
      <c r="P1124" s="68"/>
      <c r="Q1124" s="68"/>
      <c r="R1124" s="68"/>
      <c r="S1124" s="68"/>
      <c r="T1124" s="68"/>
      <c r="U1124" s="68"/>
      <c r="V1124" s="68"/>
      <c r="W1124" s="68"/>
      <c r="X1124" s="68"/>
      <c r="Y1124" s="68"/>
      <c r="Z1124" s="68"/>
      <c r="AA1124" s="68"/>
      <c r="AB1124" s="68"/>
      <c r="AC1124" s="68"/>
      <c r="AD1124" s="68"/>
      <c r="AE1124" s="68"/>
      <c r="AF1124" s="68"/>
      <c r="AG1124" s="68"/>
      <c r="AH1124" s="68"/>
      <c r="AI1124" s="68"/>
      <c r="AJ1124" s="68"/>
      <c r="AK1124" s="68"/>
      <c r="AL1124" s="68"/>
      <c r="AM1124" s="68"/>
      <c r="AN1124" s="68"/>
      <c r="AO1124" s="68"/>
      <c r="AP1124" s="68"/>
      <c r="AQ1124" s="68"/>
      <c r="AR1124" s="68"/>
      <c r="AS1124" s="68"/>
      <c r="AT1124" s="68"/>
      <c r="AU1124" s="68"/>
      <c r="AV1124" s="68"/>
      <c r="AW1124" s="68"/>
      <c r="AX1124" s="68"/>
      <c r="AY1124" s="68"/>
      <c r="AZ1124" s="68"/>
      <c r="HC1124" s="332"/>
    </row>
    <row r="1150" spans="2:215" x14ac:dyDescent="0.2">
      <c r="B1150" s="68"/>
      <c r="C1150" s="68"/>
      <c r="D1150" s="68"/>
      <c r="E1150" s="68"/>
      <c r="F1150" s="68"/>
      <c r="G1150" s="68"/>
      <c r="H1150" s="68"/>
    </row>
    <row r="1151" spans="2:215" x14ac:dyDescent="0.2">
      <c r="I1151" s="68"/>
    </row>
    <row r="1152" spans="2:215" x14ac:dyDescent="0.2">
      <c r="J1152" s="68"/>
      <c r="K1152" s="68"/>
      <c r="L1152" s="68"/>
      <c r="M1152" s="68"/>
      <c r="N1152" s="68"/>
      <c r="O1152" s="68"/>
      <c r="P1152" s="68"/>
      <c r="Q1152" s="68"/>
      <c r="R1152" s="68"/>
      <c r="S1152" s="68"/>
      <c r="T1152" s="68"/>
      <c r="U1152" s="68"/>
      <c r="V1152" s="68"/>
      <c r="W1152" s="68"/>
      <c r="X1152" s="68"/>
      <c r="Y1152" s="68"/>
      <c r="Z1152" s="68"/>
      <c r="AA1152" s="68"/>
      <c r="AB1152" s="68"/>
      <c r="AC1152" s="68"/>
      <c r="AD1152" s="68"/>
      <c r="AE1152" s="68"/>
      <c r="AF1152" s="68"/>
      <c r="AG1152" s="68"/>
      <c r="AH1152" s="68"/>
      <c r="AI1152" s="68"/>
      <c r="AJ1152" s="68"/>
      <c r="AK1152" s="68"/>
      <c r="AL1152" s="68"/>
      <c r="AM1152" s="68"/>
      <c r="AN1152" s="68"/>
      <c r="AO1152" s="68"/>
      <c r="AP1152" s="68"/>
      <c r="AQ1152" s="68"/>
      <c r="AR1152" s="68"/>
      <c r="AS1152" s="68"/>
      <c r="AT1152" s="68"/>
      <c r="AU1152" s="68"/>
      <c r="AV1152" s="68"/>
      <c r="AW1152" s="68"/>
      <c r="AX1152" s="68"/>
      <c r="AY1152" s="68"/>
      <c r="AZ1152" s="68"/>
      <c r="HG1152" s="332"/>
    </row>
    <row r="1179" spans="2:219" x14ac:dyDescent="0.2">
      <c r="B1179" s="68"/>
      <c r="C1179" s="68"/>
      <c r="D1179" s="68"/>
      <c r="E1179" s="68"/>
      <c r="F1179" s="68"/>
      <c r="G1179" s="68"/>
      <c r="H1179" s="68"/>
    </row>
    <row r="1180" spans="2:219" x14ac:dyDescent="0.2">
      <c r="I1180" s="68"/>
    </row>
    <row r="1181" spans="2:219" x14ac:dyDescent="0.2">
      <c r="J1181" s="68"/>
      <c r="K1181" s="68"/>
      <c r="L1181" s="68"/>
      <c r="M1181" s="68"/>
      <c r="N1181" s="68"/>
      <c r="O1181" s="68"/>
      <c r="P1181" s="68"/>
      <c r="Q1181" s="68"/>
      <c r="R1181" s="68"/>
      <c r="S1181" s="68"/>
      <c r="T1181" s="68"/>
      <c r="U1181" s="68"/>
      <c r="V1181" s="68"/>
      <c r="W1181" s="68"/>
      <c r="X1181" s="68"/>
      <c r="Y1181" s="68"/>
      <c r="Z1181" s="68"/>
      <c r="AA1181" s="68"/>
      <c r="AB1181" s="68"/>
      <c r="AC1181" s="68"/>
      <c r="AD1181" s="68"/>
      <c r="AE1181" s="68"/>
      <c r="AF1181" s="68"/>
      <c r="AG1181" s="68"/>
      <c r="AH1181" s="68"/>
      <c r="AI1181" s="68"/>
      <c r="AJ1181" s="68"/>
      <c r="AK1181" s="68"/>
      <c r="AL1181" s="68"/>
      <c r="AM1181" s="68"/>
      <c r="AN1181" s="68"/>
      <c r="AO1181" s="68"/>
      <c r="AP1181" s="68"/>
      <c r="AQ1181" s="68"/>
      <c r="AR1181" s="68"/>
      <c r="AS1181" s="68"/>
      <c r="AT1181" s="68"/>
      <c r="AU1181" s="68"/>
      <c r="AV1181" s="68"/>
      <c r="AW1181" s="68"/>
      <c r="AX1181" s="68"/>
      <c r="AY1181" s="68"/>
      <c r="AZ1181" s="68"/>
      <c r="HK1181" s="332"/>
    </row>
    <row r="1209" spans="2:228" x14ac:dyDescent="0.2">
      <c r="B1209" s="68"/>
      <c r="C1209" s="68"/>
      <c r="D1209" s="68"/>
      <c r="E1209" s="68"/>
      <c r="F1209" s="68"/>
      <c r="G1209" s="68"/>
      <c r="H1209" s="68"/>
    </row>
    <row r="1210" spans="2:228" x14ac:dyDescent="0.2">
      <c r="I1210" s="68"/>
    </row>
    <row r="1211" spans="2:228" x14ac:dyDescent="0.2">
      <c r="J1211" s="68"/>
      <c r="K1211" s="68"/>
      <c r="L1211" s="68"/>
      <c r="M1211" s="68"/>
      <c r="N1211" s="68"/>
      <c r="O1211" s="68"/>
      <c r="P1211" s="68"/>
      <c r="Q1211" s="68"/>
      <c r="R1211" s="68"/>
      <c r="S1211" s="68"/>
      <c r="T1211" s="68"/>
      <c r="U1211" s="68"/>
      <c r="V1211" s="68"/>
      <c r="W1211" s="68"/>
      <c r="X1211" s="68"/>
      <c r="Y1211" s="68"/>
      <c r="Z1211" s="68"/>
      <c r="AA1211" s="68"/>
      <c r="AB1211" s="68"/>
      <c r="AC1211" s="68"/>
      <c r="AD1211" s="68"/>
      <c r="AE1211" s="68"/>
      <c r="AF1211" s="68"/>
      <c r="AG1211" s="68"/>
      <c r="AH1211" s="68"/>
      <c r="AI1211" s="68"/>
      <c r="AJ1211" s="68"/>
      <c r="AK1211" s="68"/>
      <c r="AL1211" s="68"/>
      <c r="AM1211" s="68"/>
      <c r="AN1211" s="68"/>
      <c r="AO1211" s="68"/>
      <c r="AP1211" s="68"/>
      <c r="AQ1211" s="68"/>
      <c r="AR1211" s="68"/>
      <c r="AS1211" s="68"/>
      <c r="AT1211" s="68"/>
      <c r="AU1211" s="68"/>
      <c r="AV1211" s="68"/>
      <c r="AW1211" s="68"/>
      <c r="AX1211" s="68"/>
      <c r="AY1211" s="68"/>
      <c r="AZ1211" s="68"/>
      <c r="HO1211" s="332"/>
    </row>
    <row r="1212" spans="2:228" x14ac:dyDescent="0.2">
      <c r="B1212" s="68"/>
      <c r="C1212" s="68"/>
      <c r="D1212" s="68"/>
      <c r="E1212" s="68"/>
      <c r="F1212" s="68"/>
      <c r="G1212" s="68"/>
      <c r="H1212" s="68"/>
    </row>
    <row r="1213" spans="2:228" x14ac:dyDescent="0.2">
      <c r="I1213" s="68"/>
    </row>
    <row r="1214" spans="2:228" x14ac:dyDescent="0.2">
      <c r="J1214" s="68"/>
      <c r="K1214" s="68"/>
      <c r="L1214" s="68"/>
      <c r="M1214" s="68"/>
      <c r="N1214" s="68"/>
      <c r="O1214" s="68"/>
      <c r="P1214" s="68"/>
      <c r="Q1214" s="68"/>
      <c r="R1214" s="68"/>
      <c r="S1214" s="68"/>
      <c r="T1214" s="68"/>
      <c r="U1214" s="68"/>
      <c r="V1214" s="68"/>
      <c r="W1214" s="68"/>
      <c r="X1214" s="68"/>
      <c r="Y1214" s="68"/>
      <c r="Z1214" s="68"/>
      <c r="AA1214" s="68"/>
      <c r="AB1214" s="68"/>
      <c r="AC1214" s="68"/>
      <c r="AD1214" s="68"/>
      <c r="AE1214" s="68"/>
      <c r="AF1214" s="68"/>
      <c r="AG1214" s="68"/>
      <c r="AH1214" s="68"/>
      <c r="AI1214" s="68"/>
      <c r="AJ1214" s="68"/>
      <c r="AK1214" s="68"/>
      <c r="AL1214" s="68"/>
      <c r="AM1214" s="68"/>
      <c r="AN1214" s="68"/>
      <c r="AO1214" s="68"/>
      <c r="AP1214" s="68"/>
      <c r="AQ1214" s="68"/>
      <c r="AR1214" s="68"/>
      <c r="AS1214" s="68"/>
      <c r="AT1214" s="68"/>
      <c r="AU1214" s="68"/>
      <c r="AV1214" s="68"/>
      <c r="AW1214" s="68"/>
      <c r="AX1214" s="68"/>
      <c r="AY1214" s="68"/>
      <c r="AZ1214" s="68"/>
      <c r="HT1214" s="332"/>
    </row>
    <row r="1216" spans="2:228" x14ac:dyDescent="0.2">
      <c r="B1216" s="68"/>
      <c r="C1216" s="68"/>
      <c r="D1216" s="68"/>
      <c r="E1216" s="68"/>
      <c r="F1216" s="68"/>
      <c r="G1216" s="68"/>
      <c r="H1216" s="68"/>
    </row>
    <row r="1217" spans="2:243" x14ac:dyDescent="0.2">
      <c r="I1217" s="68"/>
    </row>
    <row r="1218" spans="2:243" x14ac:dyDescent="0.2">
      <c r="J1218" s="68"/>
      <c r="K1218" s="68"/>
      <c r="L1218" s="68"/>
      <c r="M1218" s="68"/>
      <c r="N1218" s="68"/>
      <c r="O1218" s="68"/>
      <c r="P1218" s="68"/>
      <c r="Q1218" s="68"/>
      <c r="R1218" s="68"/>
      <c r="S1218" s="68"/>
      <c r="T1218" s="68"/>
      <c r="U1218" s="68"/>
      <c r="V1218" s="68"/>
      <c r="W1218" s="68"/>
      <c r="X1218" s="68"/>
      <c r="Y1218" s="68"/>
      <c r="Z1218" s="68"/>
      <c r="AA1218" s="68"/>
      <c r="AB1218" s="68"/>
      <c r="AC1218" s="68"/>
      <c r="AD1218" s="68"/>
      <c r="AE1218" s="68"/>
      <c r="AF1218" s="68"/>
      <c r="AG1218" s="68"/>
      <c r="AH1218" s="68"/>
      <c r="AI1218" s="68"/>
      <c r="AJ1218" s="68"/>
      <c r="AK1218" s="68"/>
      <c r="AL1218" s="68"/>
      <c r="AM1218" s="68"/>
      <c r="AN1218" s="68"/>
      <c r="AO1218" s="68"/>
      <c r="AP1218" s="68"/>
      <c r="AQ1218" s="68"/>
      <c r="AR1218" s="68"/>
      <c r="AS1218" s="68"/>
      <c r="AT1218" s="68"/>
      <c r="AU1218" s="68"/>
      <c r="AV1218" s="68"/>
      <c r="AW1218" s="68"/>
      <c r="AX1218" s="68"/>
      <c r="AY1218" s="68"/>
      <c r="AZ1218" s="68"/>
      <c r="HY1218" s="332"/>
    </row>
    <row r="1221" spans="2:243" x14ac:dyDescent="0.2">
      <c r="B1221" s="68"/>
      <c r="C1221" s="68"/>
      <c r="D1221" s="68"/>
      <c r="E1221" s="68"/>
      <c r="F1221" s="68"/>
      <c r="G1221" s="68"/>
      <c r="H1221" s="68"/>
    </row>
    <row r="1222" spans="2:243" x14ac:dyDescent="0.2">
      <c r="I1222" s="68"/>
    </row>
    <row r="1223" spans="2:243" x14ac:dyDescent="0.2">
      <c r="J1223" s="68"/>
      <c r="K1223" s="68"/>
      <c r="L1223" s="68"/>
      <c r="M1223" s="68"/>
      <c r="N1223" s="68"/>
      <c r="O1223" s="68"/>
      <c r="P1223" s="68"/>
      <c r="Q1223" s="68"/>
      <c r="R1223" s="68"/>
      <c r="S1223" s="68"/>
      <c r="T1223" s="68"/>
      <c r="U1223" s="68"/>
      <c r="V1223" s="68"/>
      <c r="W1223" s="68"/>
      <c r="X1223" s="68"/>
      <c r="Y1223" s="68"/>
      <c r="Z1223" s="68"/>
      <c r="AA1223" s="68"/>
      <c r="AB1223" s="68"/>
      <c r="AC1223" s="68"/>
      <c r="AD1223" s="68"/>
      <c r="AE1223" s="68"/>
      <c r="AF1223" s="68"/>
      <c r="AG1223" s="68"/>
      <c r="AH1223" s="68"/>
      <c r="AI1223" s="68"/>
      <c r="AJ1223" s="68"/>
      <c r="AK1223" s="68"/>
      <c r="AL1223" s="68"/>
      <c r="AM1223" s="68"/>
      <c r="AN1223" s="68"/>
      <c r="AO1223" s="68"/>
      <c r="AP1223" s="68"/>
      <c r="AQ1223" s="68"/>
      <c r="AR1223" s="68"/>
      <c r="AS1223" s="68"/>
      <c r="AT1223" s="68"/>
      <c r="AU1223" s="68"/>
      <c r="AV1223" s="68"/>
      <c r="AW1223" s="68"/>
      <c r="AX1223" s="68"/>
      <c r="AY1223" s="68"/>
      <c r="AZ1223" s="68"/>
      <c r="ID1223" s="332"/>
    </row>
    <row r="1227" spans="2:243" x14ac:dyDescent="0.2">
      <c r="B1227" s="68"/>
      <c r="C1227" s="68"/>
      <c r="D1227" s="68"/>
      <c r="E1227" s="68"/>
      <c r="F1227" s="68"/>
      <c r="G1227" s="68"/>
      <c r="H1227" s="68"/>
    </row>
    <row r="1228" spans="2:243" x14ac:dyDescent="0.2">
      <c r="I1228" s="68"/>
    </row>
    <row r="1229" spans="2:243" x14ac:dyDescent="0.2">
      <c r="J1229" s="68"/>
      <c r="K1229" s="68"/>
      <c r="L1229" s="68"/>
      <c r="M1229" s="68"/>
      <c r="N1229" s="68"/>
      <c r="O1229" s="68"/>
      <c r="P1229" s="68"/>
      <c r="Q1229" s="68"/>
      <c r="R1229" s="68"/>
      <c r="S1229" s="68"/>
      <c r="T1229" s="68"/>
      <c r="U1229" s="68"/>
      <c r="V1229" s="68"/>
      <c r="W1229" s="68"/>
      <c r="X1229" s="68"/>
      <c r="Y1229" s="68"/>
      <c r="Z1229" s="68"/>
      <c r="AA1229" s="68"/>
      <c r="AB1229" s="68"/>
      <c r="AC1229" s="68"/>
      <c r="AD1229" s="68"/>
      <c r="AE1229" s="68"/>
      <c r="AF1229" s="68"/>
      <c r="AG1229" s="68"/>
      <c r="AH1229" s="68"/>
      <c r="AI1229" s="68"/>
      <c r="AJ1229" s="68"/>
      <c r="AK1229" s="68"/>
      <c r="AL1229" s="68"/>
      <c r="AM1229" s="68"/>
      <c r="AN1229" s="68"/>
      <c r="AO1229" s="68"/>
      <c r="AP1229" s="68"/>
      <c r="AQ1229" s="68"/>
      <c r="AR1229" s="68"/>
      <c r="AS1229" s="68"/>
      <c r="AT1229" s="68"/>
      <c r="AU1229" s="68"/>
      <c r="AV1229" s="68"/>
      <c r="AW1229" s="68"/>
      <c r="AX1229" s="68"/>
      <c r="AY1229" s="68"/>
      <c r="AZ1229" s="68"/>
      <c r="II1229" s="332"/>
    </row>
    <row r="1234" spans="2:253" x14ac:dyDescent="0.2">
      <c r="B1234" s="68"/>
      <c r="C1234" s="68"/>
      <c r="D1234" s="68"/>
      <c r="E1234" s="68"/>
      <c r="F1234" s="68"/>
      <c r="G1234" s="68"/>
      <c r="H1234" s="68"/>
    </row>
    <row r="1235" spans="2:253" x14ac:dyDescent="0.2">
      <c r="I1235" s="68"/>
    </row>
    <row r="1236" spans="2:253" x14ac:dyDescent="0.2">
      <c r="J1236" s="68"/>
      <c r="K1236" s="68"/>
      <c r="L1236" s="68"/>
      <c r="M1236" s="68"/>
      <c r="N1236" s="68"/>
      <c r="O1236" s="68"/>
      <c r="P1236" s="68"/>
      <c r="Q1236" s="68"/>
      <c r="R1236" s="68"/>
      <c r="S1236" s="68"/>
      <c r="T1236" s="68"/>
      <c r="U1236" s="68"/>
      <c r="V1236" s="68"/>
      <c r="W1236" s="68"/>
      <c r="X1236" s="68"/>
      <c r="Y1236" s="68"/>
      <c r="Z1236" s="68"/>
      <c r="AA1236" s="68"/>
      <c r="AB1236" s="68"/>
      <c r="AC1236" s="68"/>
      <c r="AD1236" s="68"/>
      <c r="AE1236" s="68"/>
      <c r="AF1236" s="68"/>
      <c r="AG1236" s="68"/>
      <c r="AH1236" s="68"/>
      <c r="AI1236" s="68"/>
      <c r="AJ1236" s="68"/>
      <c r="AK1236" s="68"/>
      <c r="AL1236" s="68"/>
      <c r="AM1236" s="68"/>
      <c r="AN1236" s="68"/>
      <c r="AO1236" s="68"/>
      <c r="AP1236" s="68"/>
      <c r="AQ1236" s="68"/>
      <c r="AR1236" s="68"/>
      <c r="AS1236" s="68"/>
      <c r="AT1236" s="68"/>
      <c r="AU1236" s="68"/>
      <c r="AV1236" s="68"/>
      <c r="AW1236" s="68"/>
      <c r="AX1236" s="68"/>
      <c r="AY1236" s="68"/>
      <c r="AZ1236" s="68"/>
      <c r="IN1236" s="332"/>
    </row>
    <row r="1242" spans="2:253" x14ac:dyDescent="0.2">
      <c r="B1242" s="68"/>
      <c r="C1242" s="68"/>
      <c r="D1242" s="68"/>
      <c r="E1242" s="68"/>
      <c r="F1242" s="68"/>
      <c r="G1242" s="68"/>
      <c r="H1242" s="68"/>
    </row>
    <row r="1243" spans="2:253" x14ac:dyDescent="0.2">
      <c r="I1243" s="68"/>
    </row>
    <row r="1244" spans="2:253" x14ac:dyDescent="0.2">
      <c r="J1244" s="68"/>
      <c r="K1244" s="68"/>
      <c r="L1244" s="68"/>
      <c r="M1244" s="68"/>
      <c r="N1244" s="68"/>
      <c r="O1244" s="68"/>
      <c r="P1244" s="68"/>
      <c r="Q1244" s="68"/>
      <c r="R1244" s="68"/>
      <c r="S1244" s="68"/>
      <c r="T1244" s="68"/>
      <c r="U1244" s="68"/>
      <c r="V1244" s="68"/>
      <c r="W1244" s="68"/>
      <c r="X1244" s="68"/>
      <c r="Y1244" s="68"/>
      <c r="Z1244" s="68"/>
      <c r="AA1244" s="68"/>
      <c r="AB1244" s="68"/>
      <c r="AC1244" s="68"/>
      <c r="AD1244" s="68"/>
      <c r="AE1244" s="68"/>
      <c r="AF1244" s="68"/>
      <c r="AG1244" s="68"/>
      <c r="AH1244" s="68"/>
      <c r="AI1244" s="68"/>
      <c r="AJ1244" s="68"/>
      <c r="AK1244" s="68"/>
      <c r="AL1244" s="68"/>
      <c r="AM1244" s="68"/>
      <c r="AN1244" s="68"/>
      <c r="AO1244" s="68"/>
      <c r="AP1244" s="68"/>
      <c r="AQ1244" s="68"/>
      <c r="AR1244" s="68"/>
      <c r="AS1244" s="68"/>
      <c r="AT1244" s="68"/>
      <c r="AU1244" s="68"/>
      <c r="AV1244" s="68"/>
      <c r="AW1244" s="68"/>
      <c r="AX1244" s="68"/>
      <c r="AY1244" s="68"/>
      <c r="AZ1244" s="68"/>
      <c r="IS1244" s="332"/>
    </row>
  </sheetData>
  <phoneticPr fontId="9" type="noConversion"/>
  <hyperlinks>
    <hyperlink ref="C12" location="'Contents'!$A$1" display="'Contents'!$A$1"/>
    <hyperlink ref="B6" location="'Wafer Fab Equipment  Segments'!A103:H191" display="Worldwide Semiconductor Wafer Fab Equipment Forecast by Major Segment: Annual Growth (Percent)"/>
    <hyperlink ref="B12" location="'Wafer Fab Equipment  Segments'!A1" display="(Top)"/>
    <hyperlink ref="B7" location="'Wafer Fab Equipment  Segments'!A194:I202" display="Stepper Unit Forecast by Technology (Units)"/>
    <hyperlink ref="B5" location="'Wafer Fab Equipment  Segments'!A12" display="Worldwide Semiconductor Wafer Fab Equipment Forecast by Major Segment: Sales Revenue (Millions of US Dollars)"/>
    <hyperlink ref="C103" location="'Contents'!$A$1" display="'Contents'!$A$1"/>
    <hyperlink ref="C193" location="'Contents'!$A$1" display="'Contents'!$A$1"/>
    <hyperlink ref="B103" location="'Wafer Fab Equipment  Segments'!A1" display="(Top)"/>
    <hyperlink ref="B193" location="'Wafer Fab Equipment  Segments'!A1" display="(Top)"/>
  </hyperlinks>
  <pageMargins left="0.70866141732283505" right="0.70866141732283505" top="0.74803149606299202" bottom="0.74803149606299202" header="0.31496062992126" footer="0.31496062992126"/>
  <pageSetup orientation="portrait" r:id="rId1"/>
  <headerFooter>
    <oddFooter>&amp;C© 2022 Gartner, Inc. and/or its Affiliates. All Rights Reserved.</oddFooter>
  </headerFooter>
  <rowBreaks count="14" manualBreakCount="14">
    <brk id="47" max="13" man="1"/>
    <brk id="85" max="13" man="1"/>
    <brk id="180" max="11" man="1"/>
    <brk id="234" max="11" man="1"/>
    <brk id="291" max="11" man="1"/>
    <brk id="348" max="11" man="1"/>
    <brk id="405" max="11" man="1"/>
    <brk id="457" max="11" man="1"/>
    <brk id="514" max="11" man="1"/>
    <brk id="571" max="11" man="1"/>
    <brk id="628" max="11" man="1"/>
    <brk id="680" max="11" man="1"/>
    <brk id="737" max="11" man="1"/>
    <brk id="794" max="11" man="1"/>
  </rowBreaks>
  <colBreaks count="1" manualBreakCount="1">
    <brk id="18" max="31"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zoomScaleNormal="100" workbookViewId="0"/>
  </sheetViews>
  <sheetFormatPr defaultColWidth="7" defaultRowHeight="15" x14ac:dyDescent="0.2"/>
  <cols>
    <col min="1" max="1" width="32.5546875" style="3" customWidth="1"/>
    <col min="2" max="2" width="9.109375" style="3" customWidth="1"/>
    <col min="3" max="3" width="8.6640625" style="3" customWidth="1"/>
    <col min="4" max="6" width="7.88671875" style="3" bestFit="1" customWidth="1"/>
    <col min="7" max="7" width="7.88671875" style="15" bestFit="1" customWidth="1"/>
    <col min="8" max="8" width="7.88671875" style="3" bestFit="1" customWidth="1"/>
    <col min="9" max="9" width="6.88671875" style="3" customWidth="1"/>
    <col min="10" max="10" width="3.44140625" style="3" customWidth="1"/>
    <col min="11" max="14" width="7" style="5"/>
    <col min="15" max="16384" width="7" style="3"/>
  </cols>
  <sheetData>
    <row r="1" spans="1:14" ht="23.25" x14ac:dyDescent="0.35">
      <c r="A1" s="299" t="s">
        <v>229</v>
      </c>
      <c r="B1" s="333"/>
      <c r="C1" s="8"/>
      <c r="E1" s="5"/>
    </row>
    <row r="2" spans="1:14" s="16" customFormat="1" ht="23.25" x14ac:dyDescent="0.35">
      <c r="A2" s="299" t="s">
        <v>5</v>
      </c>
      <c r="B2" s="320"/>
      <c r="C2" s="12"/>
      <c r="G2" s="17"/>
      <c r="H2" s="3"/>
      <c r="K2" s="5"/>
      <c r="L2" s="5"/>
      <c r="M2" s="5"/>
      <c r="N2" s="5"/>
    </row>
    <row r="3" spans="1:14" s="16" customFormat="1" ht="20.25" x14ac:dyDescent="0.3">
      <c r="A3" s="12"/>
      <c r="B3" s="12"/>
      <c r="C3" s="12"/>
      <c r="G3" s="17"/>
      <c r="H3" s="3"/>
      <c r="K3" s="5"/>
      <c r="L3" s="5"/>
      <c r="M3" s="5"/>
      <c r="N3" s="5"/>
    </row>
    <row r="4" spans="1:14" s="46" customFormat="1" ht="12" x14ac:dyDescent="0.2">
      <c r="A4" s="19"/>
      <c r="B4" s="45" t="s">
        <v>7</v>
      </c>
      <c r="C4" s="19"/>
      <c r="G4" s="47"/>
      <c r="H4" s="3"/>
      <c r="K4" s="22"/>
      <c r="L4" s="22"/>
      <c r="M4" s="22"/>
      <c r="N4" s="22"/>
    </row>
    <row r="5" spans="1:14" s="46" customFormat="1" x14ac:dyDescent="0.2">
      <c r="A5" s="48" t="s">
        <v>33</v>
      </c>
      <c r="B5" s="360" t="s">
        <v>317</v>
      </c>
      <c r="C5"/>
      <c r="D5"/>
      <c r="G5" s="47"/>
      <c r="H5" s="3"/>
      <c r="K5" s="22"/>
      <c r="L5" s="22"/>
      <c r="M5" s="22"/>
      <c r="N5" s="22"/>
    </row>
    <row r="6" spans="1:14" s="46" customFormat="1" ht="12" x14ac:dyDescent="0.2">
      <c r="A6" s="19"/>
      <c r="B6" s="45"/>
      <c r="C6" s="19"/>
      <c r="G6" s="47"/>
      <c r="H6" s="3"/>
      <c r="K6" s="22"/>
      <c r="L6" s="22"/>
      <c r="M6" s="22"/>
      <c r="N6" s="22"/>
    </row>
    <row r="7" spans="1:14" s="46" customFormat="1" ht="36" customHeight="1" x14ac:dyDescent="0.2">
      <c r="A7" s="389" t="s">
        <v>316</v>
      </c>
      <c r="B7" s="390"/>
      <c r="C7" s="390"/>
      <c r="D7" s="390"/>
      <c r="E7" s="390"/>
      <c r="F7" s="390"/>
      <c r="G7" s="390"/>
      <c r="H7" s="390"/>
      <c r="I7" s="390"/>
      <c r="J7" s="390"/>
      <c r="K7" s="22"/>
      <c r="L7" s="22"/>
      <c r="M7" s="22"/>
      <c r="N7" s="22"/>
    </row>
    <row r="8" spans="1:14" s="46" customFormat="1" ht="42.6" customHeight="1" x14ac:dyDescent="0.2">
      <c r="A8" s="389" t="s">
        <v>375</v>
      </c>
      <c r="B8" s="390"/>
      <c r="C8" s="390"/>
      <c r="D8" s="390"/>
      <c r="E8" s="390"/>
      <c r="F8" s="390"/>
      <c r="G8" s="390"/>
      <c r="H8" s="390"/>
      <c r="I8" s="390"/>
      <c r="J8" s="390"/>
      <c r="K8" s="22"/>
      <c r="L8" s="22"/>
      <c r="M8" s="22"/>
      <c r="N8" s="22"/>
    </row>
    <row r="9" spans="1:14" s="46" customFormat="1" ht="12" x14ac:dyDescent="0.2">
      <c r="A9" s="19"/>
      <c r="B9" s="45"/>
      <c r="C9" s="19"/>
      <c r="G9" s="47"/>
      <c r="H9" s="3"/>
      <c r="K9" s="22"/>
      <c r="L9" s="22"/>
      <c r="M9" s="22"/>
      <c r="N9" s="22"/>
    </row>
    <row r="10" spans="1:14" ht="12" customHeight="1" x14ac:dyDescent="0.2">
      <c r="A10" s="21" t="s">
        <v>230</v>
      </c>
      <c r="B10" s="49" t="s">
        <v>49</v>
      </c>
      <c r="C10" s="49" t="s">
        <v>50</v>
      </c>
      <c r="D10" s="50"/>
      <c r="K10" s="3"/>
      <c r="L10" s="3"/>
      <c r="M10" s="3"/>
      <c r="N10" s="3"/>
    </row>
    <row r="11" spans="1:14" ht="12" customHeight="1" x14ac:dyDescent="0.2">
      <c r="A11" s="21" t="s">
        <v>317</v>
      </c>
      <c r="B11" s="51"/>
      <c r="C11" s="51"/>
      <c r="D11" s="51"/>
      <c r="E11" s="253" t="s">
        <v>371</v>
      </c>
      <c r="F11" s="52"/>
      <c r="G11" s="3"/>
      <c r="K11" s="3"/>
      <c r="L11" s="3"/>
      <c r="M11" s="3"/>
      <c r="N11" s="3"/>
    </row>
    <row r="12" spans="1:14" ht="12" customHeight="1" x14ac:dyDescent="0.2">
      <c r="A12" s="53"/>
      <c r="B12" s="54">
        <v>2020</v>
      </c>
      <c r="C12" s="54">
        <v>2021</v>
      </c>
      <c r="D12" s="54">
        <v>2022</v>
      </c>
      <c r="E12" s="54">
        <v>2023</v>
      </c>
      <c r="F12" s="54">
        <v>2024</v>
      </c>
      <c r="G12" s="54">
        <v>2025</v>
      </c>
      <c r="H12" s="55">
        <v>2026</v>
      </c>
      <c r="K12" s="3"/>
      <c r="L12" s="3"/>
      <c r="M12" s="3"/>
      <c r="N12" s="3"/>
    </row>
    <row r="13" spans="1:14" ht="12" customHeight="1" x14ac:dyDescent="0.2">
      <c r="A13" s="56" t="s">
        <v>231</v>
      </c>
      <c r="B13" s="15">
        <v>6.9046694439999996</v>
      </c>
      <c r="C13" s="15">
        <v>6.4497378831059997</v>
      </c>
      <c r="D13" s="15">
        <v>6.395051263</v>
      </c>
      <c r="E13" s="15">
        <v>6.3864135299999996</v>
      </c>
      <c r="F13" s="15">
        <v>6.3004895259999998</v>
      </c>
      <c r="G13" s="15">
        <v>6.2613600030000001</v>
      </c>
      <c r="H13" s="57">
        <v>6.2442129350000002</v>
      </c>
      <c r="K13" s="3"/>
      <c r="L13" s="3"/>
      <c r="M13" s="3"/>
      <c r="N13" s="3"/>
    </row>
    <row r="14" spans="1:14" ht="12" customHeight="1" x14ac:dyDescent="0.2">
      <c r="A14" s="56" t="s">
        <v>232</v>
      </c>
      <c r="B14" s="15">
        <v>0.87740249999999997</v>
      </c>
      <c r="C14" s="15">
        <v>0.84537778556099996</v>
      </c>
      <c r="D14" s="15">
        <v>0.908858206</v>
      </c>
      <c r="E14" s="15">
        <v>0.90355587400000004</v>
      </c>
      <c r="F14" s="15">
        <v>0.85970861099999996</v>
      </c>
      <c r="G14" s="15">
        <v>0.81735524100000001</v>
      </c>
      <c r="H14" s="57">
        <v>0.80300562099999995</v>
      </c>
      <c r="K14" s="3"/>
      <c r="L14" s="3"/>
      <c r="M14" s="3"/>
      <c r="N14" s="3"/>
    </row>
    <row r="15" spans="1:14" ht="12" customHeight="1" x14ac:dyDescent="0.2">
      <c r="A15" s="56" t="s">
        <v>233</v>
      </c>
      <c r="B15" s="15">
        <v>106.786627</v>
      </c>
      <c r="C15" s="15">
        <v>109.794005953758</v>
      </c>
      <c r="D15" s="15">
        <v>123.79747999999999</v>
      </c>
      <c r="E15" s="15">
        <v>128.725663</v>
      </c>
      <c r="F15" s="15">
        <v>126.1229917</v>
      </c>
      <c r="G15" s="15">
        <v>121.218975</v>
      </c>
      <c r="H15" s="57">
        <v>116.53205680000001</v>
      </c>
      <c r="K15" s="3"/>
      <c r="L15" s="3"/>
      <c r="M15" s="3"/>
      <c r="N15" s="3"/>
    </row>
    <row r="16" spans="1:14" ht="12" customHeight="1" x14ac:dyDescent="0.2">
      <c r="A16" s="56" t="s">
        <v>234</v>
      </c>
      <c r="B16" s="15">
        <v>1180.404603</v>
      </c>
      <c r="C16" s="15">
        <v>1144.4400116399299</v>
      </c>
      <c r="D16" s="15">
        <v>1227.4017369999999</v>
      </c>
      <c r="E16" s="15">
        <v>1177.8221080000001</v>
      </c>
      <c r="F16" s="15">
        <v>1168.3190010000001</v>
      </c>
      <c r="G16" s="15">
        <v>1163.9525000000001</v>
      </c>
      <c r="H16" s="57">
        <v>1163.5432499999999</v>
      </c>
      <c r="K16" s="3"/>
      <c r="L16" s="3"/>
      <c r="M16" s="3"/>
      <c r="N16" s="3"/>
    </row>
    <row r="17" spans="1:14" ht="12" customHeight="1" x14ac:dyDescent="0.2">
      <c r="A17" s="58" t="s">
        <v>235</v>
      </c>
      <c r="B17" s="59">
        <v>29.461150790000001</v>
      </c>
      <c r="C17" s="59">
        <v>28.025031608789</v>
      </c>
      <c r="D17" s="59">
        <v>28.526841959999999</v>
      </c>
      <c r="E17" s="59">
        <v>28.240335000000002</v>
      </c>
      <c r="F17" s="59">
        <v>27.962619750000002</v>
      </c>
      <c r="G17" s="59">
        <v>27.719330500000002</v>
      </c>
      <c r="H17" s="60">
        <v>27.432602249999999</v>
      </c>
      <c r="K17" s="3"/>
      <c r="L17" s="3"/>
      <c r="M17" s="3"/>
      <c r="N17" s="3"/>
    </row>
    <row r="18" spans="1:14" s="366" customFormat="1" ht="12" customHeight="1" x14ac:dyDescent="0.2">
      <c r="A18" s="361" t="str">
        <f>'The Big Picture'!A30</f>
        <v>Source: Gartner (July 2022)</v>
      </c>
      <c r="G18" s="367"/>
    </row>
    <row r="19" spans="1:14" ht="12" customHeight="1" x14ac:dyDescent="0.2">
      <c r="A19" s="22"/>
      <c r="B19" s="22"/>
      <c r="C19" s="22"/>
      <c r="D19" s="22"/>
      <c r="E19" s="22"/>
      <c r="F19" s="61"/>
      <c r="G19" s="62"/>
      <c r="H19" s="22"/>
      <c r="I19" s="22"/>
      <c r="J19" s="22"/>
      <c r="K19" s="22"/>
      <c r="L19" s="22"/>
      <c r="M19" s="22"/>
      <c r="N19" s="3"/>
    </row>
    <row r="20" spans="1:14" x14ac:dyDescent="0.2">
      <c r="A20" s="5"/>
      <c r="B20" s="5"/>
      <c r="C20" s="5"/>
      <c r="D20" s="5"/>
      <c r="E20" s="5"/>
      <c r="F20" s="5"/>
      <c r="G20" s="18"/>
      <c r="H20" s="5"/>
      <c r="I20" s="5"/>
      <c r="J20" s="5"/>
    </row>
    <row r="21" spans="1:14" x14ac:dyDescent="0.2">
      <c r="A21" s="5"/>
      <c r="B21" s="5"/>
      <c r="C21" s="5"/>
      <c r="D21" s="5"/>
      <c r="E21" s="5"/>
      <c r="F21" s="5"/>
      <c r="G21" s="18"/>
      <c r="H21" s="5"/>
      <c r="I21" s="5"/>
      <c r="J21" s="5"/>
    </row>
    <row r="22" spans="1:14" x14ac:dyDescent="0.2">
      <c r="A22" s="5"/>
      <c r="B22" s="5"/>
      <c r="C22" s="5"/>
      <c r="D22" s="5"/>
      <c r="E22" s="5"/>
      <c r="F22" s="5"/>
      <c r="G22" s="18"/>
      <c r="H22" s="5"/>
      <c r="I22" s="5"/>
      <c r="J22" s="5"/>
    </row>
    <row r="23" spans="1:14" x14ac:dyDescent="0.2">
      <c r="A23" s="5"/>
      <c r="B23" s="5"/>
      <c r="C23" s="5"/>
      <c r="D23" s="5"/>
      <c r="E23" s="5"/>
      <c r="F23" s="5"/>
      <c r="G23" s="18"/>
      <c r="H23" s="5"/>
      <c r="I23" s="5"/>
      <c r="J23" s="5"/>
    </row>
    <row r="24" spans="1:14" x14ac:dyDescent="0.2">
      <c r="A24" s="5"/>
      <c r="B24" s="5"/>
      <c r="C24" s="5"/>
      <c r="D24" s="5"/>
      <c r="E24" s="5"/>
      <c r="F24" s="5"/>
      <c r="G24" s="18"/>
      <c r="H24" s="5"/>
      <c r="I24" s="5"/>
      <c r="J24" s="5"/>
    </row>
    <row r="25" spans="1:14" x14ac:dyDescent="0.2">
      <c r="A25" s="5"/>
      <c r="B25" s="5"/>
      <c r="C25" s="5"/>
      <c r="D25" s="5"/>
      <c r="E25" s="5"/>
      <c r="F25" s="5"/>
      <c r="G25" s="18"/>
      <c r="H25" s="5"/>
      <c r="I25" s="5"/>
      <c r="J25" s="5"/>
    </row>
    <row r="26" spans="1:14" x14ac:dyDescent="0.2">
      <c r="A26" s="5"/>
      <c r="B26" s="5"/>
      <c r="C26" s="5"/>
      <c r="D26" s="5"/>
      <c r="E26" s="5"/>
      <c r="F26" s="5"/>
      <c r="G26" s="18"/>
      <c r="H26" s="5"/>
      <c r="I26" s="5"/>
      <c r="J26" s="5"/>
    </row>
    <row r="27" spans="1:14" x14ac:dyDescent="0.2">
      <c r="A27" s="5"/>
      <c r="B27" s="5"/>
      <c r="C27" s="5"/>
      <c r="D27" s="5"/>
      <c r="E27" s="5"/>
      <c r="F27" s="5"/>
      <c r="G27" s="18"/>
      <c r="H27" s="5"/>
      <c r="I27" s="5"/>
      <c r="J27" s="5"/>
    </row>
    <row r="28" spans="1:14" x14ac:dyDescent="0.2">
      <c r="A28" s="5"/>
      <c r="B28" s="5"/>
      <c r="C28" s="5"/>
      <c r="D28" s="5"/>
      <c r="E28" s="5"/>
      <c r="F28" s="5"/>
      <c r="G28" s="18"/>
      <c r="H28" s="5"/>
      <c r="I28" s="5"/>
      <c r="J28" s="5"/>
    </row>
    <row r="29" spans="1:14" x14ac:dyDescent="0.2">
      <c r="E29" s="5"/>
      <c r="F29" s="5"/>
      <c r="G29" s="18"/>
      <c r="H29" s="5"/>
      <c r="I29" s="5"/>
      <c r="J29" s="5"/>
    </row>
    <row r="33" spans="4:4" x14ac:dyDescent="0.2">
      <c r="D33" s="5"/>
    </row>
  </sheetData>
  <mergeCells count="2">
    <mergeCell ref="A7:J7"/>
    <mergeCell ref="A8:J8"/>
  </mergeCells>
  <hyperlinks>
    <hyperlink ref="C10" location="'Contents'!$A$1" display="'Contents'!$A$1"/>
    <hyperlink ref="B10" location="'Exchange Rates'!A1" display="(Top)"/>
    <hyperlink ref="B5" location="'Exchange Rates'!A10" display="Current U.S. Dollar Exchange Rates Used in Creating This Report"/>
  </hyperlinks>
  <pageMargins left="0.70866141732283505" right="0.70866141732283505" top="0.74803149606299202" bottom="0.74803149606299202" header="0.31496062992126" footer="0.31496062992126"/>
  <pageSetup orientation="portrait" r:id="rId1"/>
  <headerFooter>
    <oddFooter>&amp;C© 2022 Gartner, Inc. and/or its Affiliates. All Rights Reserved.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zoomScaleNormal="100" workbookViewId="0"/>
  </sheetViews>
  <sheetFormatPr defaultColWidth="6.33203125" defaultRowHeight="15" x14ac:dyDescent="0.2"/>
  <cols>
    <col min="1" max="1" width="18.6640625" style="6" customWidth="1"/>
    <col min="2" max="2" width="44.109375" style="6" bestFit="1" customWidth="1"/>
    <col min="3" max="3" width="5.33203125" style="6" customWidth="1"/>
    <col min="4" max="4" width="3.88671875" style="6" customWidth="1"/>
    <col min="5" max="5" width="6.33203125" style="6"/>
    <col min="6" max="6" width="1.88671875" style="6" customWidth="1"/>
    <col min="7" max="16384" width="6.33203125" style="6"/>
  </cols>
  <sheetData>
    <row r="1" spans="1:11" ht="23.25" x14ac:dyDescent="0.35">
      <c r="A1" s="299" t="s">
        <v>189</v>
      </c>
      <c r="B1" s="334"/>
    </row>
    <row r="2" spans="1:11" ht="23.25" x14ac:dyDescent="0.35">
      <c r="A2" s="299" t="s">
        <v>6</v>
      </c>
      <c r="B2" s="334"/>
    </row>
    <row r="4" spans="1:11" s="20" customFormat="1" ht="12" x14ac:dyDescent="0.2">
      <c r="B4" s="30"/>
    </row>
    <row r="5" spans="1:11" s="20" customFormat="1" ht="12" x14ac:dyDescent="0.2"/>
    <row r="6" spans="1:11" s="20" customFormat="1" ht="12" x14ac:dyDescent="0.2">
      <c r="A6" s="21" t="s">
        <v>373</v>
      </c>
      <c r="B6" s="31" t="s">
        <v>49</v>
      </c>
      <c r="C6" s="278" t="s">
        <v>50</v>
      </c>
    </row>
    <row r="7" spans="1:11" s="20" customFormat="1" ht="12" customHeight="1" x14ac:dyDescent="0.2">
      <c r="A7" s="21" t="s">
        <v>35</v>
      </c>
    </row>
    <row r="8" spans="1:11" s="20" customFormat="1" ht="12" customHeight="1" x14ac:dyDescent="0.2">
      <c r="A8" s="32" t="s">
        <v>190</v>
      </c>
      <c r="B8" s="33" t="s">
        <v>191</v>
      </c>
      <c r="D8" s="278"/>
      <c r="K8" s="34"/>
    </row>
    <row r="9" spans="1:11" s="20" customFormat="1" ht="12" customHeight="1" x14ac:dyDescent="0.2">
      <c r="A9" s="35" t="s">
        <v>192</v>
      </c>
      <c r="B9" s="36" t="s">
        <v>193</v>
      </c>
      <c r="D9" s="278"/>
      <c r="K9" s="34"/>
    </row>
    <row r="10" spans="1:11" s="20" customFormat="1" ht="12" customHeight="1" x14ac:dyDescent="0.2">
      <c r="A10" s="35" t="s">
        <v>194</v>
      </c>
      <c r="B10" s="36" t="s">
        <v>195</v>
      </c>
      <c r="D10" s="278"/>
      <c r="K10" s="34"/>
    </row>
    <row r="11" spans="1:11" s="20" customFormat="1" ht="12" customHeight="1" x14ac:dyDescent="0.2">
      <c r="A11" s="35" t="s">
        <v>196</v>
      </c>
      <c r="B11" s="36" t="s">
        <v>197</v>
      </c>
      <c r="D11" s="278"/>
      <c r="K11" s="34"/>
    </row>
    <row r="12" spans="1:11" s="20" customFormat="1" ht="12" customHeight="1" x14ac:dyDescent="0.2">
      <c r="A12" s="39" t="s">
        <v>198</v>
      </c>
      <c r="B12" s="36" t="s">
        <v>199</v>
      </c>
      <c r="D12" s="278"/>
      <c r="K12" s="34"/>
    </row>
    <row r="13" spans="1:11" s="20" customFormat="1" ht="12" customHeight="1" x14ac:dyDescent="0.2">
      <c r="A13" s="39" t="s">
        <v>200</v>
      </c>
      <c r="B13" s="36" t="s">
        <v>201</v>
      </c>
      <c r="D13" s="278"/>
      <c r="K13" s="34"/>
    </row>
    <row r="14" spans="1:11" s="20" customFormat="1" ht="12" customHeight="1" x14ac:dyDescent="0.2">
      <c r="A14" s="39" t="s">
        <v>202</v>
      </c>
      <c r="B14" s="36" t="s">
        <v>203</v>
      </c>
      <c r="D14" s="278"/>
      <c r="K14" s="34"/>
    </row>
    <row r="15" spans="1:11" s="20" customFormat="1" ht="12" customHeight="1" x14ac:dyDescent="0.2">
      <c r="A15" s="35" t="s">
        <v>204</v>
      </c>
      <c r="B15" s="36" t="s">
        <v>205</v>
      </c>
      <c r="D15" s="278"/>
      <c r="K15" s="34"/>
    </row>
    <row r="16" spans="1:11" s="20" customFormat="1" ht="12" customHeight="1" x14ac:dyDescent="0.2">
      <c r="A16" s="35" t="s">
        <v>206</v>
      </c>
      <c r="B16" s="36" t="s">
        <v>207</v>
      </c>
      <c r="D16" s="278"/>
      <c r="K16" s="34"/>
    </row>
    <row r="17" spans="1:11" s="20" customFormat="1" ht="12" customHeight="1" x14ac:dyDescent="0.2">
      <c r="A17" s="39" t="s">
        <v>125</v>
      </c>
      <c r="B17" s="36" t="s">
        <v>208</v>
      </c>
      <c r="D17" s="278"/>
      <c r="K17" s="34"/>
    </row>
    <row r="18" spans="1:11" s="20" customFormat="1" ht="12" customHeight="1" x14ac:dyDescent="0.2">
      <c r="A18" s="39" t="s">
        <v>209</v>
      </c>
      <c r="B18" s="36" t="s">
        <v>210</v>
      </c>
      <c r="K18" s="34"/>
    </row>
    <row r="19" spans="1:11" s="20" customFormat="1" ht="12" customHeight="1" x14ac:dyDescent="0.2">
      <c r="A19" s="39" t="s">
        <v>211</v>
      </c>
      <c r="B19" s="36" t="s">
        <v>212</v>
      </c>
    </row>
    <row r="20" spans="1:11" s="358" customFormat="1" ht="12" customHeight="1" x14ac:dyDescent="0.2">
      <c r="A20" s="37" t="s">
        <v>368</v>
      </c>
      <c r="B20" s="38" t="s">
        <v>369</v>
      </c>
    </row>
    <row r="21" spans="1:11" s="20" customFormat="1" ht="12" customHeight="1" x14ac:dyDescent="0.2">
      <c r="A21" s="37" t="s">
        <v>213</v>
      </c>
      <c r="B21" s="38" t="s">
        <v>214</v>
      </c>
    </row>
    <row r="22" spans="1:11" s="20" customFormat="1" ht="12" customHeight="1" x14ac:dyDescent="0.2">
      <c r="A22" s="39" t="s">
        <v>215</v>
      </c>
      <c r="B22" s="36" t="s">
        <v>216</v>
      </c>
    </row>
    <row r="23" spans="1:11" s="20" customFormat="1" ht="12" customHeight="1" x14ac:dyDescent="0.2">
      <c r="A23" s="39" t="s">
        <v>217</v>
      </c>
      <c r="B23" s="36" t="s">
        <v>218</v>
      </c>
    </row>
    <row r="24" spans="1:11" s="20" customFormat="1" ht="12" customHeight="1" x14ac:dyDescent="0.2">
      <c r="A24" s="40" t="s">
        <v>219</v>
      </c>
      <c r="B24" s="41" t="s">
        <v>220</v>
      </c>
    </row>
    <row r="25" spans="1:11" s="20" customFormat="1" ht="12" customHeight="1" x14ac:dyDescent="0.2">
      <c r="A25" s="40" t="s">
        <v>221</v>
      </c>
      <c r="B25" s="41" t="s">
        <v>222</v>
      </c>
    </row>
    <row r="26" spans="1:11" s="20" customFormat="1" ht="12" customHeight="1" x14ac:dyDescent="0.2">
      <c r="A26" s="37" t="s">
        <v>127</v>
      </c>
      <c r="B26" s="38" t="s">
        <v>223</v>
      </c>
    </row>
    <row r="27" spans="1:11" s="20" customFormat="1" ht="12" customHeight="1" x14ac:dyDescent="0.2">
      <c r="A27" s="40" t="s">
        <v>224</v>
      </c>
      <c r="B27" s="41" t="s">
        <v>225</v>
      </c>
    </row>
    <row r="28" spans="1:11" s="20" customFormat="1" ht="12" customHeight="1" x14ac:dyDescent="0.2">
      <c r="A28" s="37" t="s">
        <v>372</v>
      </c>
      <c r="B28" s="38" t="s">
        <v>226</v>
      </c>
    </row>
    <row r="29" spans="1:11" s="20" customFormat="1" ht="12" customHeight="1" x14ac:dyDescent="0.2">
      <c r="A29" s="42" t="s">
        <v>227</v>
      </c>
      <c r="B29" s="43" t="s">
        <v>228</v>
      </c>
    </row>
    <row r="30" spans="1:11" s="20" customFormat="1" ht="12" customHeight="1" x14ac:dyDescent="0.2">
      <c r="A30" s="44"/>
    </row>
    <row r="31" spans="1:11" s="20" customFormat="1" ht="12" customHeight="1" x14ac:dyDescent="0.2">
      <c r="A31" s="35"/>
    </row>
    <row r="32" spans="1:11" ht="12" customHeight="1" x14ac:dyDescent="0.2">
      <c r="H32" s="14"/>
    </row>
  </sheetData>
  <hyperlinks>
    <hyperlink ref="C6" location="'Contents'!$A$1" display="'Contents'!$A$1"/>
    <hyperlink ref="B6" location="Glossary!A1" display="(Top)"/>
  </hyperlinks>
  <pageMargins left="0.70866141732283505" right="0.70866141732283505" top="0.74803149606299202" bottom="0.74803149606299202" header="0.31496062992126" footer="0.31496062992126"/>
  <pageSetup orientation="portrait" r:id="rId1"/>
  <headerFooter>
    <oddFooter>&amp;C© 2022 Gartner, Inc. and/or its Affiliates. All Rights Reserved.</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23</vt:i4>
      </vt:variant>
    </vt:vector>
  </HeadingPairs>
  <TitlesOfParts>
    <vt:vector size="31" baseType="lpstr">
      <vt:lpstr>Contents</vt:lpstr>
      <vt:lpstr>The Big Picture</vt:lpstr>
      <vt:lpstr>Fab Capacity</vt:lpstr>
      <vt:lpstr>Capital Spending</vt:lpstr>
      <vt:lpstr>Wafer Fab Equipment</vt:lpstr>
      <vt:lpstr>Wafer Fab Equipment  Segments</vt:lpstr>
      <vt:lpstr>Exchange Rates</vt:lpstr>
      <vt:lpstr>Glossary</vt:lpstr>
      <vt:lpstr>'Wafer Fab Equipment  Segments'!Arial</vt:lpstr>
      <vt:lpstr>Figure_2_1</vt:lpstr>
      <vt:lpstr>Figure_2_2</vt:lpstr>
      <vt:lpstr>Figure_2_3</vt:lpstr>
      <vt:lpstr>Figure_2_4</vt:lpstr>
      <vt:lpstr>Figure_2_5</vt:lpstr>
      <vt:lpstr>Figure_4_1</vt:lpstr>
      <vt:lpstr>'Wafer Fab Equipment  Segments'!Print_Area</vt:lpstr>
      <vt:lpstr>Table_1_1</vt:lpstr>
      <vt:lpstr>Table_1_2</vt:lpstr>
      <vt:lpstr>Table_2_1</vt:lpstr>
      <vt:lpstr>Table_2_2</vt:lpstr>
      <vt:lpstr>Table_3_1</vt:lpstr>
      <vt:lpstr>Table_3_2</vt:lpstr>
      <vt:lpstr>Table_3_3</vt:lpstr>
      <vt:lpstr>Table_3_4</vt:lpstr>
      <vt:lpstr>Table_3_5</vt:lpstr>
      <vt:lpstr>Table_4_1</vt:lpstr>
      <vt:lpstr>Table_4_2</vt:lpstr>
      <vt:lpstr>Table_4_3</vt:lpstr>
      <vt:lpstr>Table_4_4</vt:lpstr>
      <vt:lpstr>Table_6_1</vt:lpstr>
      <vt:lpstr>Table_7_1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2022-07-08T10:42:13Z</dcterms:created>
  <dcterms:modified xsi:type="dcterms:W3CDTF">2022-07-08T10:42:14Z</dcterms:modified>
</cp:coreProperties>
</file>