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<sst xmlns="http://schemas.openxmlformats.org/spreadsheetml/2006/main" count="695" uniqueCount="202">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</sst>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Secondary</v>
      </c>
      <c r="D7" s="119"/>
      <c r="E7" s="159"/>
      <c r="F7" s="176"/>
      <c r="G7" s="126"/>
      <c r="H7" s="74" t="s">
        <v>10</v>
      </c>
      <c r="I7" s="205" t="str">
        <f>C7</f>
        <v>Owner / Tenant - Secondary</v>
      </c>
      <c r="J7" s="119"/>
      <c r="K7" s="159"/>
      <c r="L7" s="176"/>
      <c r="N7" s="74" t="s">
        <v>10</v>
      </c>
      <c r="O7" s="205" t="str">
        <f>C7</f>
        <v>Owner / Tenant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6.0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520.0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15000.0</v>
      </c>
      <c r="D11" s="154" t="n">
        <f>ROUND(IF(OR(C6="DP1",C6="DP3",C6="HO4"),0,(((C11*100)/C10)/100-VLOOKUP(B11,Lookup!$BP$2:$BU$6,MATCH(C6,Lookup!$BP$2:$BU$2,0),FALSE))*C10),0)</f>
        <v>-5000.0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14000.0</v>
      </c>
      <c r="D12" s="155" t="n">
        <f>ROUND(IF(OR(C6="DP1",C6="DP3",C6="HO4"),0,(((C12*100)/C10)/100-VLOOKUP(B12,Lookup!$BP$2:$BU$6,MATCH(C6,Lookup!$BP$2:$BU$2,0),FALSE))*C10),0)</f>
        <v>-86000.0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-7000.0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520.0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-5.0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-78.0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-83.0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1937.0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520.0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52.0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1989.0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1989.0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1989.0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59.669999999999995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314.67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2303.67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11</v>
      </c>
      <c r="D2" s="225" t="s">
        <v>173</v>
      </c>
      <c r="E2" s="235" t="n">
        <v>6.0</v>
      </c>
      <c r="F2" s="228" t="n">
        <v>200000.0</v>
      </c>
      <c r="G2" s="226" t="n">
        <v>15000.0</v>
      </c>
      <c r="H2" s="226" t="n">
        <v>14000.0</v>
      </c>
      <c r="I2" s="226" t="n">
        <v>13000.0</v>
      </c>
      <c r="J2" s="225" t="s">
        <v>21</v>
      </c>
      <c r="K2" s="229" t="n">
        <v>2500.0</v>
      </c>
      <c r="L2" s="225" t="n">
        <v>700.0</v>
      </c>
      <c r="M2" s="225" t="n">
        <v>2.0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5.0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1989.0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314.67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2303.67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