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</workbook>
</file>

<file path=xl/sharedStrings.xml><?xml version="1.0" encoding="utf-8"?>
<sst xmlns="http://schemas.openxmlformats.org/spreadsheetml/2006/main" count="76" uniqueCount="34">
  <si>
    <t>Sizes used</t>
  </si>
  <si>
    <t>b</t>
  </si>
  <si>
    <t>h</t>
  </si>
  <si>
    <t>c</t>
  </si>
  <si>
    <t>i</t>
  </si>
  <si>
    <t>d</t>
  </si>
  <si>
    <t>j</t>
  </si>
  <si>
    <t>e</t>
  </si>
  <si>
    <t>k</t>
  </si>
  <si>
    <t>f</t>
  </si>
  <si>
    <t>l</t>
  </si>
  <si>
    <t>model</t>
  </si>
  <si>
    <t>avgN:Q</t>
  </si>
  <si>
    <t>avgU:X</t>
  </si>
  <si>
    <t>avg S,AE</t>
  </si>
  <si>
    <t>avg of 4C5, 3C5, 2C5</t>
  </si>
  <si>
    <t>Viscosity calculation</t>
  </si>
  <si>
    <t>1/L</t>
  </si>
  <si>
    <t>Dpbc</t>
  </si>
  <si>
    <t>spc</t>
  </si>
  <si>
    <t>spce</t>
  </si>
  <si>
    <t>tip3p</t>
  </si>
  <si>
    <t>tip4p</t>
  </si>
  <si>
    <t>tip4pew</t>
  </si>
  <si>
    <t>tip4p2005</t>
  </si>
  <si>
    <t>opc3</t>
  </si>
  <si>
    <t>opc</t>
  </si>
  <si>
    <t>tip4p-ST</t>
  </si>
  <si>
    <t>tip3pst</t>
  </si>
  <si>
    <t>tip4pfb</t>
  </si>
  <si>
    <t>gopalfinal</t>
  </si>
  <si>
    <t>avg of 4C5, 3C5, 2C5 without outliers</t>
  </si>
  <si>
    <t>outliers identified as less than 0.1 and greater 2</t>
  </si>
  <si>
    <t>Do calculation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</si>
</sst>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" numFmtId="1" xfId="0" applyAlignment="1" applyFont="1" applyNumberForma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horizontal="center" readingOrder="0"/>
    </xf>
    <xf borderId="0" fillId="2" fontId="1" numFmtId="2" xfId="0" applyFill="1" applyFont="1" applyNumberFormat="1"/>
    <xf borderId="0" fillId="2" fontId="1" numFmtId="2" xfId="0" applyAlignment="1" applyFont="1" applyNumberFormat="1">
      <alignment readingOrder="0"/>
    </xf>
    <xf borderId="0" fillId="3" fontId="1" numFmtId="164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75"/>
  <cols>
    <col customWidth="1" min="1" max="1" width="20.5"/>
    <col customWidth="1" min="2" max="2" width="5.0"/>
    <col customWidth="1" min="3" max="3" width="5.38"/>
    <col customWidth="1" min="4" max="4" width="5.5"/>
    <col customWidth="1" min="5" max="5" width="4.13"/>
    <col customWidth="1" min="6" max="6" width="5.13"/>
    <col customWidth="1" min="7" max="8" width="4.88"/>
    <col customWidth="1" min="9" max="10" width="4.75"/>
    <col customWidth="1" min="11" max="11" width="4.25"/>
    <col customWidth="1" min="12" max="12" width="4.63"/>
    <col customWidth="1" min="13" max="13" width="4.88"/>
    <col customWidth="1" min="14" max="14" width="6.25"/>
    <col customWidth="1" min="15" max="15" width="4.63"/>
    <col customWidth="1" min="16" max="16" width="5.13"/>
    <col customWidth="1" min="17" max="17" width="4.63"/>
    <col customWidth="1" min="18" max="18" width="2.38"/>
    <col customWidth="1" min="19" max="19" width="4.75"/>
    <col customWidth="1" min="20" max="20" width="2.75"/>
    <col customWidth="1" min="21" max="21" width="5.63"/>
    <col customWidth="1" min="22" max="22" width="4.25"/>
    <col customWidth="1" min="23" max="24" width="5.25"/>
    <col customWidth="1" min="25" max="25" width="3.0"/>
    <col customWidth="1" min="26" max="26" width="5.13"/>
    <col customWidth="1" min="27" max="27" width="3.25"/>
    <col customWidth="1" min="28" max="29" width="6.25"/>
    <col customWidth="1" min="30" max="33" width="5.0"/>
    <col customWidth="1" min="34" max="34" width="5.13"/>
    <col customWidth="1" min="35" max="35" width="5.38"/>
    <col customWidth="1" min="36" max="36" width="5.5"/>
    <col customWidth="1" min="37" max="37" width="4.38"/>
    <col customWidth="1" min="38" max="45" width="4.63"/>
  </cols>
  <sheetData>
    <row r="1">
      <c r="A1" s="1" t="s">
        <v>0</v>
      </c>
      <c r="B1" s="2"/>
      <c r="C1" s="2"/>
      <c r="D1" s="2"/>
      <c r="E1" s="2"/>
      <c r="F1" s="2"/>
      <c r="G1" s="3"/>
      <c r="H1" s="2"/>
      <c r="I1" s="2"/>
      <c r="J1" s="2"/>
      <c r="K1" s="2"/>
      <c r="L1" s="2"/>
      <c r="N1" s="4">
        <v>512.0</v>
      </c>
      <c r="O1" s="3"/>
      <c r="P1" s="3"/>
      <c r="Q1" s="3"/>
      <c r="R1" s="3"/>
      <c r="S1" s="4"/>
      <c r="T1" s="4"/>
      <c r="U1" s="4">
        <v>512.0</v>
      </c>
      <c r="V1" s="4">
        <v>512.0</v>
      </c>
      <c r="W1" s="4">
        <v>512.0</v>
      </c>
      <c r="X1" s="4">
        <v>512.0</v>
      </c>
      <c r="AA1" s="1" t="s">
        <v>1</v>
      </c>
      <c r="AB1" s="2" t="s">
        <v>2</v>
      </c>
      <c r="AC1" s="3"/>
      <c r="AD1" s="1"/>
      <c r="AE1" s="1"/>
      <c r="AF1" s="1"/>
      <c r="AG1" s="1">
        <v>512.0</v>
      </c>
      <c r="AH1" s="1">
        <v>512.0</v>
      </c>
      <c r="AI1" s="1">
        <v>512.0</v>
      </c>
      <c r="AQ1" s="5"/>
    </row>
    <row r="2">
      <c r="B2" s="2"/>
      <c r="C2" s="2"/>
      <c r="D2" s="2"/>
      <c r="E2" s="2"/>
      <c r="F2" s="2"/>
      <c r="G2" s="3"/>
      <c r="H2" s="2"/>
      <c r="I2" s="2"/>
      <c r="J2" s="2"/>
      <c r="K2" s="2"/>
      <c r="L2" s="2"/>
      <c r="N2" s="4">
        <v>1024.0</v>
      </c>
      <c r="O2" s="4">
        <v>1024.0</v>
      </c>
      <c r="P2" s="3"/>
      <c r="Q2" s="3"/>
      <c r="R2" s="3"/>
      <c r="S2" s="4"/>
      <c r="T2" s="4"/>
      <c r="U2" s="4">
        <v>1024.0</v>
      </c>
      <c r="V2" s="4">
        <v>1024.0</v>
      </c>
      <c r="W2" s="4">
        <v>1024.0</v>
      </c>
      <c r="X2" s="4">
        <v>1024.0</v>
      </c>
      <c r="AA2" s="1" t="s">
        <v>3</v>
      </c>
      <c r="AB2" s="4" t="s">
        <v>4</v>
      </c>
      <c r="AC2" s="4">
        <v>1024.0</v>
      </c>
      <c r="AJ2" s="1">
        <v>1024.0</v>
      </c>
      <c r="AK2" s="1">
        <v>1024.0</v>
      </c>
      <c r="AL2" s="1">
        <v>1024.0</v>
      </c>
      <c r="AM2" s="1"/>
      <c r="AN2" s="1"/>
      <c r="AO2" s="1"/>
      <c r="AP2" s="1"/>
      <c r="AQ2" s="6"/>
    </row>
    <row r="3">
      <c r="B3" s="2"/>
      <c r="C3" s="2"/>
      <c r="D3" s="2"/>
      <c r="E3" s="2"/>
      <c r="F3" s="2"/>
      <c r="G3" s="3"/>
      <c r="H3" s="2"/>
      <c r="I3" s="2"/>
      <c r="J3" s="2"/>
      <c r="K3" s="2"/>
      <c r="L3" s="2"/>
      <c r="N3" s="4">
        <v>2048.0</v>
      </c>
      <c r="O3" s="4">
        <v>2048.0</v>
      </c>
      <c r="P3" s="4">
        <v>2048.0</v>
      </c>
      <c r="Q3" s="3"/>
      <c r="R3" s="3"/>
      <c r="S3" s="4"/>
      <c r="T3" s="4"/>
      <c r="U3" s="4">
        <v>2048.0</v>
      </c>
      <c r="V3" s="4">
        <v>2048.0</v>
      </c>
      <c r="W3" s="4">
        <v>2048.0</v>
      </c>
      <c r="X3" s="3"/>
      <c r="AA3" s="1" t="s">
        <v>5</v>
      </c>
      <c r="AB3" s="4" t="s">
        <v>6</v>
      </c>
      <c r="AC3" s="4">
        <v>2048.0</v>
      </c>
      <c r="AD3" s="1"/>
      <c r="AE3" s="1"/>
      <c r="AF3" s="1"/>
      <c r="AG3" s="1">
        <v>2048.0</v>
      </c>
      <c r="AJ3" s="1">
        <v>2048.0</v>
      </c>
      <c r="AM3" s="1">
        <v>2048.0</v>
      </c>
      <c r="AN3" s="1">
        <v>2048.0</v>
      </c>
      <c r="AQ3" s="5"/>
    </row>
    <row r="4">
      <c r="B4" s="2"/>
      <c r="C4" s="2"/>
      <c r="D4" s="2"/>
      <c r="E4" s="2"/>
      <c r="F4" s="2"/>
      <c r="G4" s="3"/>
      <c r="H4" s="2"/>
      <c r="I4" s="2"/>
      <c r="J4" s="2"/>
      <c r="K4" s="2"/>
      <c r="L4" s="2"/>
      <c r="N4" s="4">
        <v>4096.0</v>
      </c>
      <c r="O4" s="4">
        <v>4096.0</v>
      </c>
      <c r="P4" s="4">
        <v>4096.0</v>
      </c>
      <c r="Q4" s="4">
        <v>4096.0</v>
      </c>
      <c r="R4" s="3"/>
      <c r="S4" s="4"/>
      <c r="T4" s="4"/>
      <c r="U4" s="4">
        <v>4096.0</v>
      </c>
      <c r="V4" s="4">
        <v>4096.0</v>
      </c>
      <c r="W4" s="3"/>
      <c r="X4" s="3"/>
      <c r="AA4" s="1" t="s">
        <v>7</v>
      </c>
      <c r="AB4" s="4" t="s">
        <v>8</v>
      </c>
      <c r="AC4" s="4">
        <v>4096.0</v>
      </c>
      <c r="AH4" s="1">
        <v>4096.0</v>
      </c>
      <c r="AK4" s="1">
        <v>4096.0</v>
      </c>
      <c r="AM4" s="1">
        <v>4096.0</v>
      </c>
      <c r="AQ4" s="5"/>
    </row>
    <row r="5">
      <c r="B5" s="4">
        <v>512.0</v>
      </c>
      <c r="C5" s="4">
        <v>1024.0</v>
      </c>
      <c r="D5" s="4">
        <v>2048.0</v>
      </c>
      <c r="E5" s="4">
        <v>4096.0</v>
      </c>
      <c r="F5" s="4">
        <v>8192.0</v>
      </c>
      <c r="G5" s="3"/>
      <c r="H5" s="4">
        <v>512.0</v>
      </c>
      <c r="I5" s="4">
        <v>1024.0</v>
      </c>
      <c r="J5" s="4">
        <v>2048.0</v>
      </c>
      <c r="K5" s="4">
        <v>4096.0</v>
      </c>
      <c r="L5" s="4">
        <v>8192.0</v>
      </c>
      <c r="N5" s="4">
        <v>8192.0</v>
      </c>
      <c r="O5" s="4">
        <v>8192.0</v>
      </c>
      <c r="P5" s="4">
        <v>8192.0</v>
      </c>
      <c r="Q5" s="4">
        <v>8192.0</v>
      </c>
      <c r="R5" s="3"/>
      <c r="S5" s="4"/>
      <c r="T5" s="4"/>
      <c r="U5" s="4">
        <v>8192.0</v>
      </c>
      <c r="V5" s="3"/>
      <c r="W5" s="3"/>
      <c r="X5" s="3"/>
      <c r="AA5" s="1" t="s">
        <v>9</v>
      </c>
      <c r="AB5" s="2" t="s">
        <v>10</v>
      </c>
      <c r="AC5" s="3"/>
      <c r="AI5" s="1">
        <v>8192.0</v>
      </c>
      <c r="AL5" s="1">
        <v>8192.0</v>
      </c>
      <c r="AM5" s="1"/>
      <c r="AN5" s="1">
        <v>8192.0</v>
      </c>
      <c r="AO5" s="1"/>
      <c r="AP5" s="1"/>
      <c r="AQ5" s="6"/>
    </row>
    <row r="6">
      <c r="A6" s="1" t="s">
        <v>11</v>
      </c>
      <c r="B6" s="2"/>
      <c r="C6" s="2"/>
      <c r="D6" s="2"/>
      <c r="E6" s="2"/>
      <c r="F6" s="2"/>
      <c r="G6" s="3"/>
      <c r="H6" s="2"/>
      <c r="I6" s="2"/>
      <c r="J6" s="2"/>
      <c r="K6" s="2"/>
      <c r="L6" s="2"/>
      <c r="N6" s="3"/>
      <c r="O6" s="3"/>
      <c r="P6" s="3"/>
      <c r="Q6" s="3"/>
      <c r="R6" s="3"/>
      <c r="S6" s="1" t="s">
        <v>12</v>
      </c>
      <c r="V6" s="3"/>
      <c r="W6" s="3"/>
      <c r="X6" s="3"/>
      <c r="Z6" s="1" t="s">
        <v>13</v>
      </c>
      <c r="AB6" s="2"/>
      <c r="AC6" s="2"/>
      <c r="AE6" s="1" t="s">
        <v>14</v>
      </c>
      <c r="AQ6" s="6" t="s">
        <v>15</v>
      </c>
    </row>
    <row r="7">
      <c r="A7" s="7" t="s">
        <v>16</v>
      </c>
      <c r="B7" s="8" t="s">
        <v>17</v>
      </c>
      <c r="G7" s="3"/>
      <c r="H7" s="8" t="s">
        <v>18</v>
      </c>
      <c r="N7" s="3"/>
      <c r="O7" s="3"/>
      <c r="P7" s="3"/>
      <c r="Q7" s="3"/>
      <c r="R7" s="3"/>
      <c r="S7" s="2"/>
      <c r="T7" s="2"/>
      <c r="U7" s="2"/>
      <c r="V7" s="2"/>
      <c r="W7" s="2"/>
      <c r="X7" s="2"/>
      <c r="AB7" s="3"/>
      <c r="AC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5"/>
      <c r="AR7" s="3"/>
      <c r="AS7" s="3"/>
    </row>
    <row r="8">
      <c r="A8" s="1" t="s">
        <v>19</v>
      </c>
      <c r="B8" s="2">
        <v>0.40021336</v>
      </c>
      <c r="C8" s="2">
        <v>0.3172663</v>
      </c>
      <c r="D8" s="2">
        <v>0.25159841</v>
      </c>
      <c r="E8" s="2">
        <v>0.19962734</v>
      </c>
      <c r="F8" s="2">
        <v>0.15835763</v>
      </c>
      <c r="G8" s="3"/>
      <c r="H8" s="2">
        <v>4.166412</v>
      </c>
      <c r="I8" s="2">
        <v>4.21913333</v>
      </c>
      <c r="J8" s="2">
        <v>4.29939655</v>
      </c>
      <c r="K8" s="2">
        <v>4.42968696</v>
      </c>
      <c r="L8" s="2">
        <v>4.47399</v>
      </c>
      <c r="N8" s="3">
        <f t="shared" ref="N8:N19" si="1">-1.381*6.02214/1000 *1000*(25+273.15)*2.837297/(6*PI()*0.00001*0.0001*0.000000001)/6.02214E+23*1000/slope(H8:L8,B8:F8)</f>
        <v>0.4626486052</v>
      </c>
      <c r="O8" s="3">
        <f t="shared" ref="O8:O19" si="2">-1.381*6.02214/1000 *1000*(25+273.15)*2.837297/(6*PI()*0.00001*0.0001*0.000000001)/6.02214E+23*1000/slope(I8:L8,C8:F8)</f>
        <v>0.3669947894</v>
      </c>
      <c r="P8" s="3">
        <f t="shared" ref="P8:P19" si="3">-1.381*6.02214/1000 *1000*(25+273.15)*2.837297/(6*PI()*0.00001*0.0001*0.000000001)/6.02214E+23*1000/slope(J8:L8,D8:F8)</f>
        <v>0.3262918057</v>
      </c>
      <c r="Q8" s="3">
        <f t="shared" ref="Q8:Q19" si="4">-1.381*6.02214/1000 *1000*(25+273.15)*2.837297/(6*PI()*0.00001*0.0001*0.000000001)/6.02214E+23*1000/slope(K8:L8,E8:F8)</f>
        <v>0.5773378856</v>
      </c>
      <c r="R8" s="3"/>
      <c r="S8" s="2">
        <f t="shared" ref="S8:S19" si="5">average(N8:Q8)</f>
        <v>0.4333182715</v>
      </c>
      <c r="T8" s="2"/>
      <c r="U8" s="2">
        <f t="shared" ref="U8:U19" si="6">-1.381*6.02214/1000 *1000*(25+273.15)*2.837297/(6*PI()*0.00001*0.0001*0.000000001)/6.02214E+23*1000/slope(H8:L8,B8:F8)</f>
        <v>0.4626486052</v>
      </c>
      <c r="V8" s="2">
        <f t="shared" ref="V8:V19" si="7">-1.381*6.02214/1000 *1000*(25+273.15)*2.837297/(6*PI()*0.00001*0.0001*0.000000001)/6.02214E+23*1000/slope(H8:K8,B8:E8)</f>
        <v>0.4906300317</v>
      </c>
      <c r="W8" s="2">
        <f t="shared" ref="W8:W19" si="8">-1.381*6.02214/1000 *1000*(25+273.15)*2.837297/(6*PI()*0.00001*0.0001*0.000000001)/6.02214E+23*1000/slope(H8:J8,B8:D8)</f>
        <v>0.7013681272</v>
      </c>
      <c r="X8" s="2">
        <f t="shared" ref="X8:X19" si="9">-1.381*6.02214/1000 *1000*(25+273.15)*2.837297/(6*PI()*0.00001*0.0001*0.000000001)/6.02214E+23*1000/slope(B8:C8,H8:I8)</f>
        <v>0.3939286143</v>
      </c>
      <c r="Z8" s="3">
        <f t="shared" ref="Z8:Z19" si="10">average(U8:X8)</f>
        <v>0.5121438446</v>
      </c>
      <c r="AB8" s="3"/>
      <c r="AC8" s="3">
        <f t="shared" ref="AC8:AC19" si="11">-1.381*6.02214/1000 *1000*(25+273.15)*2.837297/(6*PI()*0.00001*0.0001*0.000000001)/6.02214E+23*1000/slope(I8:K8,C8:E8)</f>
        <v>0.3510766721</v>
      </c>
      <c r="AE8" s="3">
        <f t="shared" ref="AE8:AE19" si="12">average(S8,Z8,AC8)</f>
        <v>0.432179596</v>
      </c>
      <c r="AG8" s="3">
        <f t="shared" ref="AG8:AG19" si="13">-1.381*6.02214/1000 *1000*(25+273.15)*2.837297/(6*PI()*0.00001*0.0001*0.000000001)/6.02214E+23*1000/slope({H8,J8},{B8,D8})</f>
        <v>0.6926175307</v>
      </c>
      <c r="AH8" s="3">
        <f t="shared" ref="AH8:AH19" si="14">-1.381*6.02214/1000 *1000*(25+273.15)*2.837297/(6*PI()*0.00001*0.0001*0.000000001)/6.02214E+23*1000/slope({H8,J8},{B8,D8})</f>
        <v>0.6926175307</v>
      </c>
      <c r="AI8" s="3">
        <f t="shared" ref="AI8:AI19" si="15">-1.381*6.02214/1000 *1000*(25+273.15)*2.837297/(6*PI()*0.00001*0.0001*0.000000001)/6.02214E+23*1000/slope({H8,K8},{B8,E8})</f>
        <v>0.4721970547</v>
      </c>
      <c r="AJ8" s="3">
        <f t="shared" ref="AJ8:AJ19" si="16">-1.381*6.02214/1000 *1000*(25+273.15)*2.837297/(6*PI()*0.00001*0.0001*0.000000001)/6.02214E+23*1000/slope({I8,J8},{C8,D8})</f>
        <v>0.5070708574</v>
      </c>
      <c r="AK8" s="3">
        <f t="shared" ref="AK8:AK19" si="17">-1.381*6.02214/1000 *1000*(25+273.15)*2.837297/(6*PI()*0.00001*0.0001*0.000000001)/6.02214E+23*1000/slope({I8,K8},{C8,E8})</f>
        <v>0.3462745801</v>
      </c>
      <c r="AL8" s="3">
        <f t="shared" ref="AL8:AL19" si="18">-1.381*6.02214/1000 *1000*(25+273.15)*2.837297/(6*PI()*0.00001*0.0001*0.000000001)/6.02214E+23*1000/slope({I8,L8},{C8,F8})</f>
        <v>0.3864414977</v>
      </c>
      <c r="AM8" s="3">
        <f t="shared" ref="AM8:AM19" si="19">-1.381*6.02214/1000 *1000*(25+273.15)*2.837297/(6*PI()*0.00001*0.0001*0.000000001)/6.02214E+23*1000/slope({J8,K8},{D8,E8})</f>
        <v>0.2472187326</v>
      </c>
      <c r="AN8" s="3">
        <f t="shared" ref="AN8:AN19" si="20">-1.381*6.02214/1000 *1000*(25+273.15)*2.837297/(6*PI()*0.00001*0.0001*0.000000001)/6.02214E+23*1000/slope({J8,L8},{D8,F8})</f>
        <v>0.330986377</v>
      </c>
      <c r="AO8" s="3"/>
      <c r="AP8" s="3"/>
      <c r="AQ8" s="5">
        <f t="shared" ref="AQ8:AQ19" si="21">average(N8:Q8,U8:X8,AC8,AG8:AN8)</f>
        <v>0.4593146646</v>
      </c>
      <c r="AR8" s="3"/>
      <c r="AS8" s="3"/>
    </row>
    <row r="9">
      <c r="A9" s="1" t="s">
        <v>20</v>
      </c>
      <c r="B9" s="2">
        <v>0.40289882</v>
      </c>
      <c r="C9" s="2">
        <v>0.31963806</v>
      </c>
      <c r="D9" s="2">
        <v>0.2536478</v>
      </c>
      <c r="E9" s="2">
        <v>0.20122557</v>
      </c>
      <c r="F9" s="2">
        <v>0.15950231</v>
      </c>
      <c r="G9" s="3"/>
      <c r="H9" s="2">
        <v>2.47879091</v>
      </c>
      <c r="I9" s="2">
        <v>2.61051786</v>
      </c>
      <c r="J9" s="2">
        <v>2.70169545</v>
      </c>
      <c r="K9" s="2">
        <v>2.76281538</v>
      </c>
      <c r="L9" s="2">
        <v>2.79904194</v>
      </c>
      <c r="N9" s="3">
        <f t="shared" si="1"/>
        <v>0.4668453892</v>
      </c>
      <c r="O9" s="3">
        <f t="shared" si="2"/>
        <v>0.5219806316</v>
      </c>
      <c r="P9" s="3">
        <f t="shared" si="3"/>
        <v>0.5961976446</v>
      </c>
      <c r="Q9" s="3">
        <f t="shared" si="4"/>
        <v>0.7138111146</v>
      </c>
      <c r="R9" s="3"/>
      <c r="S9" s="2">
        <f t="shared" si="5"/>
        <v>0.574708695</v>
      </c>
      <c r="T9" s="2"/>
      <c r="U9" s="2">
        <f t="shared" si="6"/>
        <v>0.4668453892</v>
      </c>
      <c r="V9" s="2">
        <f t="shared" si="7"/>
        <v>0.4380023523</v>
      </c>
      <c r="W9" s="2">
        <f t="shared" si="8"/>
        <v>0.4139310102</v>
      </c>
      <c r="X9" s="2">
        <f t="shared" si="9"/>
        <v>0.9805425257</v>
      </c>
      <c r="Z9" s="3">
        <f t="shared" si="10"/>
        <v>0.5748303194</v>
      </c>
      <c r="AB9" s="3"/>
      <c r="AC9" s="3">
        <f t="shared" si="11"/>
        <v>0.480365584</v>
      </c>
      <c r="AE9" s="3">
        <f t="shared" si="12"/>
        <v>0.5433015328</v>
      </c>
      <c r="AG9" s="3">
        <f t="shared" si="13"/>
        <v>0.4149832445</v>
      </c>
      <c r="AH9" s="3">
        <f t="shared" si="14"/>
        <v>0.4149832445</v>
      </c>
      <c r="AI9" s="3">
        <f t="shared" si="15"/>
        <v>0.4400729829</v>
      </c>
      <c r="AJ9" s="3">
        <f t="shared" si="16"/>
        <v>0.4485634659</v>
      </c>
      <c r="AK9" s="3">
        <f t="shared" si="17"/>
        <v>0.4818777239</v>
      </c>
      <c r="AL9" s="3">
        <f t="shared" si="18"/>
        <v>0.5264457647</v>
      </c>
      <c r="AM9" s="3">
        <f t="shared" si="19"/>
        <v>0.5315753226</v>
      </c>
      <c r="AN9" s="3">
        <f t="shared" si="20"/>
        <v>0.5993926199</v>
      </c>
      <c r="AO9" s="3"/>
      <c r="AP9" s="3"/>
      <c r="AQ9" s="5">
        <f t="shared" si="21"/>
        <v>0.52567153</v>
      </c>
      <c r="AR9" s="3"/>
      <c r="AS9" s="3"/>
    </row>
    <row r="10">
      <c r="A10" s="1" t="s">
        <v>21</v>
      </c>
      <c r="B10" s="2">
        <v>0.40160392</v>
      </c>
      <c r="C10" s="2">
        <v>0.31779566</v>
      </c>
      <c r="D10" s="2">
        <v>0.25238429</v>
      </c>
      <c r="E10" s="2">
        <v>0.20017499</v>
      </c>
      <c r="F10" s="2">
        <v>0.1587675</v>
      </c>
      <c r="G10" s="3"/>
      <c r="H10" s="2">
        <v>5.37153793</v>
      </c>
      <c r="I10" s="2">
        <v>5.53974921</v>
      </c>
      <c r="J10" s="2">
        <v>5.74078929</v>
      </c>
      <c r="K10" s="2">
        <v>5.88183333</v>
      </c>
      <c r="L10" s="2">
        <v>6.03357308</v>
      </c>
      <c r="N10" s="3">
        <f t="shared" si="1"/>
        <v>0.227259871</v>
      </c>
      <c r="O10" s="3">
        <f t="shared" si="2"/>
        <v>0.2028266103</v>
      </c>
      <c r="P10" s="3">
        <f t="shared" si="3"/>
        <v>0.1993299429</v>
      </c>
      <c r="Q10" s="3">
        <f t="shared" si="4"/>
        <v>0.1691265187</v>
      </c>
      <c r="R10" s="3"/>
      <c r="S10" s="2">
        <f t="shared" si="5"/>
        <v>0.1996357357</v>
      </c>
      <c r="T10" s="2"/>
      <c r="U10" s="2">
        <f t="shared" si="6"/>
        <v>0.227259871</v>
      </c>
      <c r="V10" s="2">
        <f t="shared" si="7"/>
        <v>0.2415411393</v>
      </c>
      <c r="W10" s="2">
        <f t="shared" si="8"/>
        <v>0.252650718</v>
      </c>
      <c r="X10" s="2">
        <f t="shared" si="9"/>
        <v>1.24394294</v>
      </c>
      <c r="Z10" s="3">
        <f t="shared" si="10"/>
        <v>0.4913486671</v>
      </c>
      <c r="AB10" s="3"/>
      <c r="AC10" s="3">
        <f t="shared" si="11"/>
        <v>0.2125995915</v>
      </c>
      <c r="AE10" s="3">
        <f t="shared" si="12"/>
        <v>0.3011946648</v>
      </c>
      <c r="AG10" s="3">
        <f t="shared" si="13"/>
        <v>0.250458643</v>
      </c>
      <c r="AH10" s="3">
        <f t="shared" si="14"/>
        <v>0.250458643</v>
      </c>
      <c r="AI10" s="3">
        <f t="shared" si="15"/>
        <v>0.2446427559</v>
      </c>
      <c r="AJ10" s="3">
        <f t="shared" si="16"/>
        <v>0.2016521073</v>
      </c>
      <c r="AK10" s="3">
        <f t="shared" si="17"/>
        <v>0.2130997317</v>
      </c>
      <c r="AL10" s="3">
        <f t="shared" si="18"/>
        <v>0.1995878608</v>
      </c>
      <c r="AM10" s="3">
        <f t="shared" si="19"/>
        <v>0.2294168431</v>
      </c>
      <c r="AN10" s="3">
        <f t="shared" si="20"/>
        <v>0.1981704454</v>
      </c>
      <c r="AO10" s="3"/>
      <c r="AP10" s="3"/>
      <c r="AQ10" s="5">
        <f t="shared" si="21"/>
        <v>0.2802367196</v>
      </c>
      <c r="AR10" s="3"/>
      <c r="AS10" s="3"/>
    </row>
    <row r="11">
      <c r="A11" s="1" t="s">
        <v>22</v>
      </c>
      <c r="B11" s="2">
        <v>0.40191156</v>
      </c>
      <c r="C11" s="2">
        <v>0.31908976</v>
      </c>
      <c r="D11" s="2">
        <v>0.25308911</v>
      </c>
      <c r="E11" s="2">
        <v>0.20070457</v>
      </c>
      <c r="F11" s="2">
        <v>0.15926612</v>
      </c>
      <c r="G11" s="3"/>
      <c r="H11" s="2">
        <v>3.498052</v>
      </c>
      <c r="I11" s="2">
        <v>3.65625625</v>
      </c>
      <c r="J11" s="2">
        <v>3.711595</v>
      </c>
      <c r="K11" s="2">
        <v>3.81030714</v>
      </c>
      <c r="L11" s="2">
        <v>3.88262</v>
      </c>
      <c r="N11" s="3">
        <f t="shared" si="1"/>
        <v>0.405911498</v>
      </c>
      <c r="O11" s="3">
        <f t="shared" si="2"/>
        <v>0.43068941</v>
      </c>
      <c r="P11" s="3">
        <f t="shared" si="3"/>
        <v>0.3395068856</v>
      </c>
      <c r="Q11" s="3">
        <f t="shared" si="4"/>
        <v>0.3551567981</v>
      </c>
      <c r="R11" s="3"/>
      <c r="S11" s="2">
        <f t="shared" si="5"/>
        <v>0.3828161479</v>
      </c>
      <c r="T11" s="2"/>
      <c r="U11" s="2">
        <f t="shared" si="6"/>
        <v>0.405911498</v>
      </c>
      <c r="V11" s="2">
        <f t="shared" si="7"/>
        <v>0.416674273</v>
      </c>
      <c r="W11" s="2">
        <f t="shared" si="8"/>
        <v>0.4260391232</v>
      </c>
      <c r="X11" s="2">
        <f t="shared" si="9"/>
        <v>1.183874454</v>
      </c>
      <c r="Z11" s="3">
        <f t="shared" si="10"/>
        <v>0.608124837</v>
      </c>
      <c r="AB11" s="3"/>
      <c r="AC11" s="3">
        <f t="shared" si="11"/>
        <v>0.4836036018</v>
      </c>
      <c r="AE11" s="3">
        <f t="shared" si="12"/>
        <v>0.4915148622</v>
      </c>
      <c r="AG11" s="3">
        <f t="shared" si="13"/>
        <v>0.4319318985</v>
      </c>
      <c r="AH11" s="3">
        <f t="shared" si="14"/>
        <v>0.4319318985</v>
      </c>
      <c r="AI11" s="3">
        <f t="shared" si="15"/>
        <v>0.3993609863</v>
      </c>
      <c r="AJ11" s="3">
        <f t="shared" si="16"/>
        <v>0.7391814093</v>
      </c>
      <c r="AK11" s="3">
        <f t="shared" si="17"/>
        <v>0.4762832756</v>
      </c>
      <c r="AL11" s="3">
        <f t="shared" si="18"/>
        <v>0.4375889087</v>
      </c>
      <c r="AM11" s="3">
        <f t="shared" si="19"/>
        <v>0.3289006528</v>
      </c>
      <c r="AN11" s="3">
        <f t="shared" si="20"/>
        <v>0.3400022868</v>
      </c>
      <c r="AO11" s="3"/>
      <c r="AP11" s="3"/>
      <c r="AQ11" s="5">
        <f t="shared" si="21"/>
        <v>0.472502874</v>
      </c>
      <c r="AR11" s="3"/>
      <c r="AS11" s="3"/>
    </row>
    <row r="12">
      <c r="A12" s="1" t="s">
        <v>23</v>
      </c>
      <c r="B12" s="2">
        <v>0.40225835</v>
      </c>
      <c r="C12" s="2">
        <v>0.31921231</v>
      </c>
      <c r="D12" s="2">
        <v>0.2532009</v>
      </c>
      <c r="E12" s="2">
        <v>0.20088881</v>
      </c>
      <c r="F12" s="2">
        <v>0.15934807</v>
      </c>
      <c r="G12" s="3"/>
      <c r="H12" s="2">
        <v>2.4471375</v>
      </c>
      <c r="I12" s="2">
        <v>2.51323913</v>
      </c>
      <c r="J12" s="2">
        <v>2.58446296</v>
      </c>
      <c r="K12" s="2">
        <v>2.619468</v>
      </c>
      <c r="L12" s="2">
        <v>2.674075</v>
      </c>
      <c r="N12" s="3">
        <f t="shared" si="1"/>
        <v>0.6725143579</v>
      </c>
      <c r="O12" s="3">
        <f t="shared" si="2"/>
        <v>0.6386724183</v>
      </c>
      <c r="P12" s="3">
        <f t="shared" si="3"/>
        <v>0.657454034</v>
      </c>
      <c r="Q12" s="3">
        <f t="shared" si="4"/>
        <v>0.4714743591</v>
      </c>
      <c r="R12" s="3"/>
      <c r="S12" s="2">
        <f t="shared" si="5"/>
        <v>0.6100287923</v>
      </c>
      <c r="T12" s="2"/>
      <c r="U12" s="2">
        <f t="shared" si="6"/>
        <v>0.6725143579</v>
      </c>
      <c r="V12" s="2">
        <f t="shared" si="7"/>
        <v>0.7052118573</v>
      </c>
      <c r="W12" s="2">
        <f t="shared" si="8"/>
        <v>0.6766107756</v>
      </c>
      <c r="X12" s="2">
        <f t="shared" si="9"/>
        <v>0.4933162355</v>
      </c>
      <c r="Z12" s="3">
        <f t="shared" si="10"/>
        <v>0.6369133066</v>
      </c>
      <c r="AB12" s="3"/>
      <c r="AC12" s="3">
        <f t="shared" si="11"/>
        <v>0.6844150179</v>
      </c>
      <c r="AE12" s="3">
        <f t="shared" si="12"/>
        <v>0.6437857056</v>
      </c>
      <c r="AG12" s="3">
        <f t="shared" si="13"/>
        <v>0.6727207023</v>
      </c>
      <c r="AH12" s="3">
        <f t="shared" si="14"/>
        <v>0.6727207023</v>
      </c>
      <c r="AI12" s="3">
        <f t="shared" si="15"/>
        <v>0.7242088004</v>
      </c>
      <c r="AJ12" s="3">
        <f t="shared" si="16"/>
        <v>0.5744151075</v>
      </c>
      <c r="AK12" s="3">
        <f t="shared" si="17"/>
        <v>0.6903361464</v>
      </c>
      <c r="AL12" s="3">
        <f t="shared" si="18"/>
        <v>0.616028185</v>
      </c>
      <c r="AM12" s="3">
        <f t="shared" si="19"/>
        <v>0.9261976214</v>
      </c>
      <c r="AN12" s="3">
        <f t="shared" si="20"/>
        <v>0.6491023429</v>
      </c>
      <c r="AO12" s="3"/>
      <c r="AP12" s="3"/>
      <c r="AQ12" s="5">
        <f t="shared" si="21"/>
        <v>0.658700766</v>
      </c>
      <c r="AR12" s="3"/>
      <c r="AS12" s="3"/>
    </row>
    <row r="13">
      <c r="A13" s="1" t="s">
        <v>24</v>
      </c>
      <c r="B13" s="2">
        <v>0.40188593</v>
      </c>
      <c r="C13" s="2">
        <v>0.31943861</v>
      </c>
      <c r="D13" s="2">
        <v>0.25333953</v>
      </c>
      <c r="E13" s="2">
        <v>0.20105049</v>
      </c>
      <c r="F13" s="2">
        <v>0.15946524</v>
      </c>
      <c r="G13" s="3"/>
      <c r="H13" s="2">
        <v>2.13175172</v>
      </c>
      <c r="I13" s="2">
        <v>2.233595</v>
      </c>
      <c r="J13" s="2">
        <v>2.28171154</v>
      </c>
      <c r="K13" s="2">
        <v>2.32842083</v>
      </c>
      <c r="L13" s="2">
        <v>2.38055238</v>
      </c>
      <c r="N13" s="3">
        <f t="shared" si="1"/>
        <v>0.6297283044</v>
      </c>
      <c r="O13" s="3">
        <f t="shared" si="2"/>
        <v>0.6849415007</v>
      </c>
      <c r="P13" s="3">
        <f t="shared" si="3"/>
        <v>0.5924161832</v>
      </c>
      <c r="Q13" s="3">
        <f t="shared" si="4"/>
        <v>0.494391331</v>
      </c>
      <c r="R13" s="3"/>
      <c r="S13" s="2">
        <f t="shared" si="5"/>
        <v>0.6003693298</v>
      </c>
      <c r="T13" s="2"/>
      <c r="U13" s="2">
        <f t="shared" si="6"/>
        <v>0.6297283044</v>
      </c>
      <c r="V13" s="2">
        <f t="shared" si="7"/>
        <v>0.6432579239</v>
      </c>
      <c r="W13" s="2">
        <f t="shared" si="8"/>
        <v>0.6084128767</v>
      </c>
      <c r="X13" s="2">
        <f t="shared" si="9"/>
        <v>0.7655754578</v>
      </c>
      <c r="Z13" s="3">
        <f t="shared" si="10"/>
        <v>0.6617436407</v>
      </c>
      <c r="AB13" s="3"/>
      <c r="AC13" s="3">
        <f t="shared" si="11"/>
        <v>0.7768345199</v>
      </c>
      <c r="AE13" s="3">
        <f t="shared" si="12"/>
        <v>0.6796491635</v>
      </c>
      <c r="AG13" s="3">
        <f t="shared" si="13"/>
        <v>0.6139307533</v>
      </c>
      <c r="AH13" s="3">
        <f t="shared" si="14"/>
        <v>0.6139307533</v>
      </c>
      <c r="AI13" s="3">
        <f t="shared" si="15"/>
        <v>0.6329018537</v>
      </c>
      <c r="AJ13" s="3">
        <f t="shared" si="16"/>
        <v>0.8513991115</v>
      </c>
      <c r="AK13" s="3">
        <f t="shared" si="17"/>
        <v>0.7737731211</v>
      </c>
      <c r="AL13" s="3">
        <f t="shared" si="18"/>
        <v>0.6746654359</v>
      </c>
      <c r="AM13" s="3">
        <f t="shared" si="19"/>
        <v>0.6938084272</v>
      </c>
      <c r="AN13" s="3">
        <f t="shared" si="20"/>
        <v>0.588630018</v>
      </c>
      <c r="AO13" s="3"/>
      <c r="AP13" s="3"/>
      <c r="AQ13" s="5">
        <f t="shared" si="21"/>
        <v>0.6628426986</v>
      </c>
      <c r="AR13" s="3"/>
      <c r="AS13" s="3"/>
    </row>
    <row r="14">
      <c r="A14" s="1" t="s">
        <v>25</v>
      </c>
      <c r="B14" s="2">
        <v>0.40241406</v>
      </c>
      <c r="C14" s="2">
        <v>0.31910111</v>
      </c>
      <c r="D14" s="2">
        <v>0.25343764</v>
      </c>
      <c r="E14" s="2">
        <v>0.20099982</v>
      </c>
      <c r="F14" s="2">
        <v>0.15936499</v>
      </c>
      <c r="G14" s="3"/>
      <c r="H14" s="2">
        <v>2.22556</v>
      </c>
      <c r="I14" s="2">
        <v>2.31059677</v>
      </c>
      <c r="J14" s="2">
        <v>2.32981923</v>
      </c>
      <c r="K14" s="2">
        <v>2.417775</v>
      </c>
      <c r="L14" s="2">
        <v>2.46915556</v>
      </c>
      <c r="N14" s="3">
        <f t="shared" si="1"/>
        <v>0.6412984829</v>
      </c>
      <c r="O14" s="3">
        <f t="shared" si="2"/>
        <v>0.5988141318</v>
      </c>
      <c r="P14" s="3">
        <f t="shared" si="3"/>
        <v>0.4160964791</v>
      </c>
      <c r="Q14" s="3">
        <f t="shared" si="4"/>
        <v>0.5022155209</v>
      </c>
      <c r="R14" s="3"/>
      <c r="S14" s="2">
        <f t="shared" si="5"/>
        <v>0.5396061537</v>
      </c>
      <c r="T14" s="2"/>
      <c r="U14" s="2">
        <f t="shared" si="6"/>
        <v>0.6412984829</v>
      </c>
      <c r="V14" s="2">
        <f t="shared" si="7"/>
        <v>0.7039571107</v>
      </c>
      <c r="W14" s="2">
        <f t="shared" si="8"/>
        <v>0.8680978157</v>
      </c>
      <c r="X14" s="2">
        <f t="shared" si="9"/>
        <v>0.632595956</v>
      </c>
      <c r="Z14" s="3">
        <f t="shared" si="10"/>
        <v>0.7114873413</v>
      </c>
      <c r="AB14" s="3"/>
      <c r="AC14" s="3">
        <f t="shared" si="11"/>
        <v>0.7026108408</v>
      </c>
      <c r="AE14" s="3">
        <f t="shared" si="12"/>
        <v>0.6512347786</v>
      </c>
      <c r="AG14" s="3">
        <f t="shared" si="13"/>
        <v>0.8855950667</v>
      </c>
      <c r="AH14" s="3">
        <f t="shared" si="14"/>
        <v>0.8855950667</v>
      </c>
      <c r="AI14" s="3">
        <f t="shared" si="15"/>
        <v>0.6494340634</v>
      </c>
      <c r="AJ14" s="9">
        <f t="shared" si="16"/>
        <v>2.117127589</v>
      </c>
      <c r="AK14" s="3">
        <f t="shared" si="17"/>
        <v>0.6829363495</v>
      </c>
      <c r="AL14" s="3">
        <f t="shared" si="18"/>
        <v>0.624374239</v>
      </c>
      <c r="AM14" s="3">
        <f t="shared" si="19"/>
        <v>0.3694983144</v>
      </c>
      <c r="AN14" s="3">
        <f t="shared" si="20"/>
        <v>0.4184380589</v>
      </c>
      <c r="AO14" s="3"/>
      <c r="AP14" s="3"/>
      <c r="AQ14" s="5">
        <f t="shared" si="21"/>
        <v>0.7258813864</v>
      </c>
      <c r="AR14" s="3"/>
      <c r="AS14" s="3"/>
    </row>
    <row r="15">
      <c r="A15" s="1" t="s">
        <v>26</v>
      </c>
      <c r="B15" s="2">
        <v>0.40213752</v>
      </c>
      <c r="C15" s="2">
        <v>0.31948522</v>
      </c>
      <c r="D15" s="2">
        <v>0.25343461</v>
      </c>
      <c r="E15" s="2">
        <v>0.20098457</v>
      </c>
      <c r="F15" s="2">
        <v>0.1594805</v>
      </c>
      <c r="G15" s="3"/>
      <c r="H15" s="2">
        <v>2.2018</v>
      </c>
      <c r="I15" s="2">
        <v>2.32842609</v>
      </c>
      <c r="J15" s="2">
        <v>2.39754483</v>
      </c>
      <c r="K15" s="2">
        <v>2.40027742</v>
      </c>
      <c r="L15" s="2">
        <v>2.46734074</v>
      </c>
      <c r="N15" s="3">
        <f t="shared" si="1"/>
        <v>0.6094997929</v>
      </c>
      <c r="O15" s="3">
        <f t="shared" si="2"/>
        <v>0.7929620316</v>
      </c>
      <c r="P15" s="3">
        <f t="shared" si="3"/>
        <v>0.8691774416</v>
      </c>
      <c r="Q15" s="3">
        <f t="shared" si="4"/>
        <v>0.3835639703</v>
      </c>
      <c r="R15" s="3"/>
      <c r="S15" s="2">
        <f t="shared" si="5"/>
        <v>0.6638008091</v>
      </c>
      <c r="T15" s="2"/>
      <c r="U15" s="2">
        <f t="shared" si="6"/>
        <v>0.6094997929</v>
      </c>
      <c r="V15" s="2">
        <f t="shared" si="7"/>
        <v>0.6053436045</v>
      </c>
      <c r="W15" s="2">
        <f t="shared" si="8"/>
        <v>0.4676700406</v>
      </c>
      <c r="X15" s="2">
        <f t="shared" si="9"/>
        <v>0.9495119207</v>
      </c>
      <c r="Z15" s="3">
        <f t="shared" si="10"/>
        <v>0.6580063396</v>
      </c>
      <c r="AB15" s="3"/>
      <c r="AC15" s="3">
        <f t="shared" si="11"/>
        <v>0.991595943</v>
      </c>
      <c r="AE15" s="3">
        <f t="shared" si="12"/>
        <v>0.7711343639</v>
      </c>
      <c r="AG15" s="3">
        <f t="shared" si="13"/>
        <v>0.4708269731</v>
      </c>
      <c r="AH15" s="3">
        <f t="shared" si="14"/>
        <v>0.4708269731</v>
      </c>
      <c r="AI15" s="3">
        <f t="shared" si="15"/>
        <v>0.6281270091</v>
      </c>
      <c r="AJ15" s="3">
        <f t="shared" si="16"/>
        <v>0.5922610719</v>
      </c>
      <c r="AK15" s="3">
        <f t="shared" si="17"/>
        <v>1.022158134</v>
      </c>
      <c r="AL15" s="3">
        <f t="shared" si="18"/>
        <v>0.7138663539</v>
      </c>
      <c r="AM15" s="9">
        <f t="shared" si="19"/>
        <v>11.89607017</v>
      </c>
      <c r="AN15" s="3">
        <f t="shared" si="20"/>
        <v>0.8342918038</v>
      </c>
      <c r="AO15" s="3"/>
      <c r="AP15" s="3"/>
      <c r="AQ15" s="5">
        <f t="shared" si="21"/>
        <v>1.347485472</v>
      </c>
      <c r="AR15" s="3"/>
      <c r="AS15" s="3"/>
    </row>
    <row r="16">
      <c r="A16" s="1" t="s">
        <v>27</v>
      </c>
      <c r="B16" s="2">
        <v>0.40217614</v>
      </c>
      <c r="C16" s="2">
        <v>0.31945036</v>
      </c>
      <c r="D16" s="2">
        <v>0.25342825</v>
      </c>
      <c r="E16" s="2">
        <v>0.20114205</v>
      </c>
      <c r="F16" s="2">
        <v>0.15950204</v>
      </c>
      <c r="G16" s="3"/>
      <c r="H16" s="2">
        <v>2.00199231</v>
      </c>
      <c r="I16" s="2">
        <v>2.07452258</v>
      </c>
      <c r="J16" s="2">
        <v>2.1471</v>
      </c>
      <c r="K16" s="2">
        <v>2.148556</v>
      </c>
      <c r="L16" s="2">
        <v>2.1878</v>
      </c>
      <c r="N16" s="3">
        <f t="shared" si="1"/>
        <v>0.8250960775</v>
      </c>
      <c r="O16" s="3">
        <f t="shared" si="2"/>
        <v>0.9534153676</v>
      </c>
      <c r="P16" s="3">
        <f t="shared" si="3"/>
        <v>1.488636357</v>
      </c>
      <c r="Q16" s="3">
        <f t="shared" si="4"/>
        <v>0.6576119948</v>
      </c>
      <c r="R16" s="3"/>
      <c r="S16" s="2">
        <f t="shared" si="5"/>
        <v>0.9811899493</v>
      </c>
      <c r="T16" s="2"/>
      <c r="U16" s="2">
        <f t="shared" si="6"/>
        <v>0.8250960775</v>
      </c>
      <c r="V16" s="2">
        <f t="shared" si="7"/>
        <v>0.7933890749</v>
      </c>
      <c r="W16" s="2">
        <f t="shared" si="8"/>
        <v>0.6379983036</v>
      </c>
      <c r="X16" s="2">
        <f t="shared" si="9"/>
        <v>0.5433886858</v>
      </c>
      <c r="Z16" s="3">
        <f t="shared" si="10"/>
        <v>0.6999680355</v>
      </c>
      <c r="AB16" s="3"/>
      <c r="AC16" s="3">
        <f t="shared" si="11"/>
        <v>0.9592086244</v>
      </c>
      <c r="AE16" s="3">
        <f t="shared" si="12"/>
        <v>0.8801222031</v>
      </c>
      <c r="AG16" s="3">
        <f t="shared" si="13"/>
        <v>0.6353200384</v>
      </c>
      <c r="AH16" s="3">
        <f t="shared" si="14"/>
        <v>0.6353200384</v>
      </c>
      <c r="AI16" s="3">
        <f t="shared" si="15"/>
        <v>0.8501107065</v>
      </c>
      <c r="AJ16" s="3">
        <f t="shared" si="16"/>
        <v>0.5637934709</v>
      </c>
      <c r="AK16" s="3">
        <f t="shared" si="17"/>
        <v>0.990420467</v>
      </c>
      <c r="AL16" s="3">
        <f t="shared" si="18"/>
        <v>0.8751217986</v>
      </c>
      <c r="AM16" s="9">
        <f t="shared" si="19"/>
        <v>22.25655143</v>
      </c>
      <c r="AN16" s="3">
        <f t="shared" si="20"/>
        <v>1.430291499</v>
      </c>
      <c r="AO16" s="3"/>
      <c r="AP16" s="3"/>
      <c r="AQ16" s="5">
        <f t="shared" si="21"/>
        <v>2.112986471</v>
      </c>
      <c r="AR16" s="3"/>
      <c r="AS16" s="3"/>
    </row>
    <row r="17">
      <c r="A17" s="1" t="s">
        <v>28</v>
      </c>
      <c r="B17" s="2">
        <v>0.40268205</v>
      </c>
      <c r="C17" s="2">
        <v>0.31923008</v>
      </c>
      <c r="D17" s="2">
        <v>0.25345619</v>
      </c>
      <c r="E17" s="2">
        <v>0.20110054</v>
      </c>
      <c r="F17" s="2">
        <v>0.15950371</v>
      </c>
      <c r="G17" s="3"/>
      <c r="H17" s="2">
        <v>1.26748846</v>
      </c>
      <c r="I17" s="2">
        <v>1.27588462</v>
      </c>
      <c r="J17" s="2">
        <v>1.3234</v>
      </c>
      <c r="K17" s="2">
        <v>1.36810833</v>
      </c>
      <c r="L17" s="2">
        <v>1.38977857</v>
      </c>
      <c r="N17" s="3">
        <f t="shared" si="1"/>
        <v>1.144716978</v>
      </c>
      <c r="O17" s="3">
        <f t="shared" si="2"/>
        <v>0.848737236</v>
      </c>
      <c r="P17" s="3">
        <f t="shared" si="3"/>
        <v>0.8695427449</v>
      </c>
      <c r="Q17" s="3">
        <f t="shared" si="4"/>
        <v>1.18967595</v>
      </c>
      <c r="R17" s="3"/>
      <c r="S17" s="2">
        <f t="shared" si="5"/>
        <v>1.013168227</v>
      </c>
      <c r="T17" s="2"/>
      <c r="U17" s="2">
        <f t="shared" si="6"/>
        <v>1.144716978</v>
      </c>
      <c r="V17" s="2">
        <f t="shared" si="7"/>
        <v>1.232957828</v>
      </c>
      <c r="W17" s="2">
        <f t="shared" si="8"/>
        <v>1.709108016</v>
      </c>
      <c r="X17" s="10">
        <f t="shared" si="9"/>
        <v>0.0623557175</v>
      </c>
      <c r="Z17" s="3">
        <f t="shared" si="10"/>
        <v>1.037284635</v>
      </c>
      <c r="AB17" s="3"/>
      <c r="AC17" s="3">
        <f t="shared" si="11"/>
        <v>0.7963641475</v>
      </c>
      <c r="AE17" s="3">
        <f t="shared" si="12"/>
        <v>0.9489390032</v>
      </c>
      <c r="AG17" s="3">
        <f t="shared" si="13"/>
        <v>1.654149675</v>
      </c>
      <c r="AH17" s="3">
        <f t="shared" si="14"/>
        <v>1.654149675</v>
      </c>
      <c r="AI17" s="3">
        <f t="shared" si="15"/>
        <v>1.241649764</v>
      </c>
      <c r="AJ17" s="3">
        <f t="shared" si="16"/>
        <v>0.8579292778</v>
      </c>
      <c r="AK17" s="3">
        <f t="shared" si="17"/>
        <v>0.7938676259</v>
      </c>
      <c r="AL17" s="3">
        <f t="shared" si="18"/>
        <v>0.8691768182</v>
      </c>
      <c r="AM17" s="3">
        <f t="shared" si="19"/>
        <v>0.7257838096</v>
      </c>
      <c r="AN17" s="3">
        <f t="shared" si="20"/>
        <v>0.8772280786</v>
      </c>
      <c r="AO17" s="3"/>
      <c r="AP17" s="3"/>
      <c r="AQ17" s="5">
        <f t="shared" si="21"/>
        <v>1.039535901</v>
      </c>
      <c r="AR17" s="3"/>
      <c r="AS17" s="3"/>
    </row>
    <row r="18">
      <c r="A18" s="1" t="s">
        <v>29</v>
      </c>
      <c r="B18" s="2">
        <v>0.40206183</v>
      </c>
      <c r="C18" s="2">
        <v>0.31916848</v>
      </c>
      <c r="D18" s="2">
        <v>0.25336031</v>
      </c>
      <c r="E18" s="2">
        <v>0.20102353</v>
      </c>
      <c r="F18" s="2">
        <v>0.15944915</v>
      </c>
      <c r="G18" s="3"/>
      <c r="H18" s="2">
        <v>2.2429</v>
      </c>
      <c r="I18" s="2">
        <v>2.23680952</v>
      </c>
      <c r="J18" s="2">
        <v>2.33619545</v>
      </c>
      <c r="K18" s="2">
        <v>2.37972</v>
      </c>
      <c r="L18" s="2">
        <v>2.44495417</v>
      </c>
      <c r="N18" s="3">
        <f t="shared" si="1"/>
        <v>0.7101075741</v>
      </c>
      <c r="O18" s="3">
        <f t="shared" si="2"/>
        <v>0.4922627485</v>
      </c>
      <c r="P18" s="3">
        <f t="shared" si="3"/>
        <v>0.5416350371</v>
      </c>
      <c r="Q18" s="3">
        <f t="shared" si="4"/>
        <v>0.3949870056</v>
      </c>
      <c r="R18" s="3"/>
      <c r="S18" s="2">
        <f t="shared" si="5"/>
        <v>0.5347480913</v>
      </c>
      <c r="T18" s="2"/>
      <c r="U18" s="2">
        <f t="shared" si="6"/>
        <v>0.7101075741</v>
      </c>
      <c r="V18" s="2">
        <f t="shared" si="7"/>
        <v>0.8418048083</v>
      </c>
      <c r="W18" s="2">
        <f t="shared" si="8"/>
        <v>1.037093075</v>
      </c>
      <c r="X18" s="10">
        <f t="shared" si="9"/>
        <v>-0.04553695622</v>
      </c>
      <c r="Z18" s="3">
        <f t="shared" si="10"/>
        <v>0.6358671254</v>
      </c>
      <c r="AB18" s="3"/>
      <c r="AC18" s="3">
        <f t="shared" si="11"/>
        <v>0.5070567979</v>
      </c>
      <c r="AE18" s="3">
        <f t="shared" si="12"/>
        <v>0.5592240049</v>
      </c>
      <c r="AG18" s="3">
        <f t="shared" si="13"/>
        <v>0.987841147</v>
      </c>
      <c r="AH18" s="3">
        <f t="shared" si="14"/>
        <v>0.987841147</v>
      </c>
      <c r="AI18" s="3">
        <f t="shared" si="15"/>
        <v>0.9106707448</v>
      </c>
      <c r="AJ18" s="3">
        <f t="shared" si="16"/>
        <v>0.41038084</v>
      </c>
      <c r="AK18" s="3">
        <f t="shared" si="17"/>
        <v>0.5123694806</v>
      </c>
      <c r="AL18" s="3">
        <f t="shared" si="18"/>
        <v>0.4755808899</v>
      </c>
      <c r="AM18" s="3">
        <f t="shared" si="19"/>
        <v>0.7452549644</v>
      </c>
      <c r="AN18" s="3">
        <f t="shared" si="20"/>
        <v>0.5351620213</v>
      </c>
      <c r="AO18" s="3"/>
      <c r="AP18" s="3"/>
      <c r="AQ18" s="5">
        <f t="shared" si="21"/>
        <v>0.6326246411</v>
      </c>
      <c r="AR18" s="3"/>
      <c r="AS18" s="3"/>
    </row>
    <row r="19">
      <c r="A19" s="1" t="s">
        <v>30</v>
      </c>
      <c r="B19" s="2">
        <v>0.40272764</v>
      </c>
      <c r="C19" s="2">
        <v>0.31937918</v>
      </c>
      <c r="D19" s="2">
        <v>0.25352248</v>
      </c>
      <c r="E19" s="2">
        <v>0.20110929</v>
      </c>
      <c r="F19" s="2">
        <v>0.15945286</v>
      </c>
      <c r="G19" s="3"/>
      <c r="H19" s="2">
        <v>2.00218462</v>
      </c>
      <c r="I19" s="2">
        <v>2.09113333</v>
      </c>
      <c r="J19" s="2">
        <v>2.17997308</v>
      </c>
      <c r="K19" s="2">
        <v>2.20936774</v>
      </c>
      <c r="L19" s="2">
        <v>2.24913043</v>
      </c>
      <c r="N19" s="3">
        <f t="shared" si="1"/>
        <v>0.6057290912</v>
      </c>
      <c r="O19" s="3">
        <f t="shared" si="2"/>
        <v>0.6472297763</v>
      </c>
      <c r="P19" s="3">
        <f t="shared" si="3"/>
        <v>0.8515709516</v>
      </c>
      <c r="Q19" s="3">
        <f t="shared" si="4"/>
        <v>0.6492896177</v>
      </c>
      <c r="R19" s="3"/>
      <c r="S19" s="2">
        <f t="shared" si="5"/>
        <v>0.6884548592</v>
      </c>
      <c r="T19" s="2"/>
      <c r="U19" s="2">
        <f t="shared" si="6"/>
        <v>0.6057290912</v>
      </c>
      <c r="V19" s="2">
        <f t="shared" si="7"/>
        <v>0.5804718846</v>
      </c>
      <c r="W19" s="2">
        <f t="shared" si="8"/>
        <v>0.5225009481</v>
      </c>
      <c r="X19" s="2">
        <f t="shared" si="9"/>
        <v>0.661415308</v>
      </c>
      <c r="Z19" s="3">
        <f t="shared" si="10"/>
        <v>0.592529308</v>
      </c>
      <c r="AB19" s="3"/>
      <c r="AC19" s="3">
        <f t="shared" si="11"/>
        <v>0.6109891418</v>
      </c>
      <c r="AE19" s="3">
        <f t="shared" si="12"/>
        <v>0.6306577697</v>
      </c>
      <c r="AG19" s="3">
        <f t="shared" si="13"/>
        <v>0.5201306455</v>
      </c>
      <c r="AH19" s="3">
        <f t="shared" si="14"/>
        <v>0.5201306455</v>
      </c>
      <c r="AI19" s="3">
        <f t="shared" si="15"/>
        <v>0.6031257287</v>
      </c>
      <c r="AJ19" s="3">
        <f t="shared" si="16"/>
        <v>0.4594357705</v>
      </c>
      <c r="AK19" s="3">
        <f t="shared" si="17"/>
        <v>0.619958291</v>
      </c>
      <c r="AL19" s="3">
        <f t="shared" si="18"/>
        <v>0.6273400242</v>
      </c>
      <c r="AM19" s="3">
        <f t="shared" si="19"/>
        <v>1.105106974</v>
      </c>
      <c r="AN19" s="3">
        <f t="shared" si="20"/>
        <v>0.8430303583</v>
      </c>
      <c r="AO19" s="3"/>
      <c r="AP19" s="3"/>
      <c r="AQ19" s="5">
        <f t="shared" si="21"/>
        <v>0.6490108381</v>
      </c>
      <c r="AR19" s="3"/>
      <c r="AS19" s="3"/>
    </row>
    <row r="20">
      <c r="AG20" s="3"/>
      <c r="AQ20" s="5"/>
    </row>
    <row r="21">
      <c r="B21" s="8" t="s">
        <v>17</v>
      </c>
      <c r="G21" s="3"/>
      <c r="H21" s="8" t="s">
        <v>18</v>
      </c>
      <c r="AG21" s="3"/>
      <c r="AQ21" s="6" t="s">
        <v>31</v>
      </c>
    </row>
    <row r="22">
      <c r="A22" s="1" t="s">
        <v>19</v>
      </c>
      <c r="B22" s="2">
        <v>0.40021336</v>
      </c>
      <c r="C22" s="2">
        <v>0.3172663</v>
      </c>
      <c r="D22" s="2">
        <v>0.25159841</v>
      </c>
      <c r="E22" s="2">
        <v>0.19962734</v>
      </c>
      <c r="F22" s="2">
        <v>0.15835763</v>
      </c>
      <c r="G22" s="3"/>
      <c r="H22" s="2">
        <v>4.166412</v>
      </c>
      <c r="I22" s="2">
        <v>4.21913333</v>
      </c>
      <c r="J22" s="2">
        <v>4.29939655</v>
      </c>
      <c r="K22" s="2">
        <v>4.42968696</v>
      </c>
      <c r="L22" s="2">
        <v>4.47399</v>
      </c>
      <c r="N22" s="3">
        <f t="shared" ref="N22:N33" si="22">-1.381*6.02214/1000 *1000*(25+273.15)*2.837297/(6*PI()*0.00001*0.0001*0.000000001)/6.02214E+23*1000/slope(H22:L22,B22:F22)</f>
        <v>0.4626486052</v>
      </c>
      <c r="O22" s="3">
        <f t="shared" ref="O22:O33" si="23">-1.381*6.02214/1000 *1000*(25+273.15)*2.837297/(6*PI()*0.00001*0.0001*0.000000001)/6.02214E+23*1000/slope(I22:L22,C22:F22)</f>
        <v>0.3669947894</v>
      </c>
      <c r="P22" s="3">
        <f t="shared" ref="P22:P33" si="24">-1.381*6.02214/1000 *1000*(25+273.15)*2.837297/(6*PI()*0.00001*0.0001*0.000000001)/6.02214E+23*1000/slope(J22:L22,D22:F22)</f>
        <v>0.3262918057</v>
      </c>
      <c r="Q22" s="3">
        <f t="shared" ref="Q22:Q33" si="25">-1.381*6.02214/1000 *1000*(25+273.15)*2.837297/(6*PI()*0.00001*0.0001*0.000000001)/6.02214E+23*1000/slope(K22:L22,E22:F22)</f>
        <v>0.5773378856</v>
      </c>
      <c r="R22" s="3"/>
      <c r="S22" s="2">
        <f t="shared" ref="S22:S33" si="26">average(N22:Q22)</f>
        <v>0.4333182715</v>
      </c>
      <c r="T22" s="2"/>
      <c r="U22" s="2">
        <f t="shared" ref="U22:U33" si="27">-1.381*6.02214/1000 *1000*(25+273.15)*2.837297/(6*PI()*0.00001*0.0001*0.000000001)/6.02214E+23*1000/slope(H22:L22,B22:F22)</f>
        <v>0.4626486052</v>
      </c>
      <c r="V22" s="2">
        <f t="shared" ref="V22:V33" si="28">-1.381*6.02214/1000 *1000*(25+273.15)*2.837297/(6*PI()*0.00001*0.0001*0.000000001)/6.02214E+23*1000/slope(H22:K22,B22:E22)</f>
        <v>0.4906300317</v>
      </c>
      <c r="W22" s="2">
        <f t="shared" ref="W22:W33" si="29">-1.381*6.02214/1000 *1000*(25+273.15)*2.837297/(6*PI()*0.00001*0.0001*0.000000001)/6.02214E+23*1000/slope(H22:J22,B22:D22)</f>
        <v>0.7013681272</v>
      </c>
      <c r="X22" s="2">
        <f t="shared" ref="X22:X30" si="30">-1.381*6.02214/1000 *1000*(25+273.15)*2.837297/(6*PI()*0.00001*0.0001*0.000000001)/6.02214E+23*1000/slope(B22:C22,H22:I22)</f>
        <v>0.3939286143</v>
      </c>
      <c r="Z22" s="3">
        <f t="shared" ref="Z22:Z33" si="31">average(U22:X22)</f>
        <v>0.5121438446</v>
      </c>
      <c r="AB22" s="3"/>
      <c r="AC22" s="3">
        <f t="shared" ref="AC22:AC33" si="32">-1.381*6.02214/1000 *1000*(25+273.15)*2.837297/(6*PI()*0.00001*0.0001*0.000000001)/6.02214E+23*1000/slope(I22:K22,C22:E22)</f>
        <v>0.3510766721</v>
      </c>
      <c r="AE22" s="3">
        <f t="shared" ref="AE22:AE33" si="33">average(S22,Z22,AC22)</f>
        <v>0.432179596</v>
      </c>
      <c r="AG22" s="3">
        <f t="shared" ref="AG22:AG33" si="34">-1.381*6.02214/1000 *1000*(25+273.15)*2.837297/(6*PI()*0.00001*0.0001*0.000000001)/6.02214E+23*1000/slope({H22,J22},{B22,D22})</f>
        <v>0.6926175307</v>
      </c>
      <c r="AH22" s="3">
        <f t="shared" ref="AH22:AH33" si="35">-1.381*6.02214/1000 *1000*(25+273.15)*2.837297/(6*PI()*0.00001*0.0001*0.000000001)/6.02214E+23*1000/slope({H22,J22},{B22,D22})</f>
        <v>0.6926175307</v>
      </c>
      <c r="AI22" s="3">
        <f t="shared" ref="AI22:AI33" si="36">-1.381*6.02214/1000 *1000*(25+273.15)*2.837297/(6*PI()*0.00001*0.0001*0.000000001)/6.02214E+23*1000/slope({H22,K22},{B22,E22})</f>
        <v>0.4721970547</v>
      </c>
      <c r="AJ22" s="3">
        <f t="shared" ref="AJ22:AJ27" si="37">-1.381*6.02214/1000 *1000*(25+273.15)*2.837297/(6*PI()*0.00001*0.0001*0.000000001)/6.02214E+23*1000/slope({I22,J22},{C22,D22})</f>
        <v>0.5070708574</v>
      </c>
      <c r="AK22" s="3">
        <f t="shared" ref="AK22:AK33" si="38">-1.381*6.02214/1000 *1000*(25+273.15)*2.837297/(6*PI()*0.00001*0.0001*0.000000001)/6.02214E+23*1000/slope({I22,K22},{C22,E22})</f>
        <v>0.3462745801</v>
      </c>
      <c r="AL22" s="3">
        <f t="shared" ref="AL22:AL33" si="39">-1.381*6.02214/1000 *1000*(25+273.15)*2.837297/(6*PI()*0.00001*0.0001*0.000000001)/6.02214E+23*1000/slope({I22,L22},{C22,F22})</f>
        <v>0.3864414977</v>
      </c>
      <c r="AM22" s="3">
        <f t="shared" ref="AM22:AM28" si="40">-1.381*6.02214/1000 *1000*(25+273.15)*2.837297/(6*PI()*0.00001*0.0001*0.000000001)/6.02214E+23*1000/slope({J22,K22},{D22,E22})</f>
        <v>0.2472187326</v>
      </c>
      <c r="AN22" s="3">
        <f t="shared" ref="AN22:AN33" si="41">-1.381*6.02214/1000 *1000*(25+273.15)*2.837297/(6*PI()*0.00001*0.0001*0.000000001)/6.02214E+23*1000/slope({J22,L22},{D22,F22})</f>
        <v>0.330986377</v>
      </c>
      <c r="AO22" s="3"/>
      <c r="AP22" s="3"/>
      <c r="AQ22" s="11">
        <f t="shared" ref="AQ22:AQ33" si="42">average(N22:Q22,U22:X22,AC22,AG22:AN22)</f>
        <v>0.4593146646</v>
      </c>
      <c r="AR22" s="3"/>
      <c r="AS22" s="3"/>
    </row>
    <row r="23">
      <c r="A23" s="1" t="s">
        <v>20</v>
      </c>
      <c r="B23" s="2">
        <v>0.40289882</v>
      </c>
      <c r="C23" s="2">
        <v>0.31963806</v>
      </c>
      <c r="D23" s="2">
        <v>0.2536478</v>
      </c>
      <c r="E23" s="2">
        <v>0.20122557</v>
      </c>
      <c r="F23" s="2">
        <v>0.15950231</v>
      </c>
      <c r="G23" s="3"/>
      <c r="H23" s="2">
        <v>2.47879091</v>
      </c>
      <c r="I23" s="2">
        <v>2.61051786</v>
      </c>
      <c r="J23" s="2">
        <v>2.70169545</v>
      </c>
      <c r="K23" s="2">
        <v>2.76281538</v>
      </c>
      <c r="L23" s="2">
        <v>2.79904194</v>
      </c>
      <c r="N23" s="3">
        <f t="shared" si="22"/>
        <v>0.4668453892</v>
      </c>
      <c r="O23" s="3">
        <f t="shared" si="23"/>
        <v>0.5219806316</v>
      </c>
      <c r="P23" s="3">
        <f t="shared" si="24"/>
        <v>0.5961976446</v>
      </c>
      <c r="Q23" s="3">
        <f t="shared" si="25"/>
        <v>0.7138111146</v>
      </c>
      <c r="R23" s="3"/>
      <c r="S23" s="2">
        <f t="shared" si="26"/>
        <v>0.574708695</v>
      </c>
      <c r="T23" s="2"/>
      <c r="U23" s="2">
        <f t="shared" si="27"/>
        <v>0.4668453892</v>
      </c>
      <c r="V23" s="2">
        <f t="shared" si="28"/>
        <v>0.4380023523</v>
      </c>
      <c r="W23" s="2">
        <f t="shared" si="29"/>
        <v>0.4139310102</v>
      </c>
      <c r="X23" s="2">
        <f t="shared" si="30"/>
        <v>0.9805425257</v>
      </c>
      <c r="Z23" s="3">
        <f t="shared" si="31"/>
        <v>0.5748303194</v>
      </c>
      <c r="AB23" s="3"/>
      <c r="AC23" s="3">
        <f t="shared" si="32"/>
        <v>0.480365584</v>
      </c>
      <c r="AE23" s="3">
        <f t="shared" si="33"/>
        <v>0.5433015328</v>
      </c>
      <c r="AG23" s="3">
        <f t="shared" si="34"/>
        <v>0.4149832445</v>
      </c>
      <c r="AH23" s="3">
        <f t="shared" si="35"/>
        <v>0.4149832445</v>
      </c>
      <c r="AI23" s="3">
        <f t="shared" si="36"/>
        <v>0.4400729829</v>
      </c>
      <c r="AJ23" s="3">
        <f t="shared" si="37"/>
        <v>0.4485634659</v>
      </c>
      <c r="AK23" s="3">
        <f t="shared" si="38"/>
        <v>0.4818777239</v>
      </c>
      <c r="AL23" s="3">
        <f t="shared" si="39"/>
        <v>0.5264457647</v>
      </c>
      <c r="AM23" s="3">
        <f t="shared" si="40"/>
        <v>0.5315753226</v>
      </c>
      <c r="AN23" s="3">
        <f t="shared" si="41"/>
        <v>0.5993926199</v>
      </c>
      <c r="AO23" s="3"/>
      <c r="AP23" s="3"/>
      <c r="AQ23" s="11">
        <f t="shared" si="42"/>
        <v>0.52567153</v>
      </c>
      <c r="AR23" s="3"/>
      <c r="AS23" s="2" t="s">
        <v>32</v>
      </c>
    </row>
    <row r="24">
      <c r="A24" s="1" t="s">
        <v>21</v>
      </c>
      <c r="B24" s="2">
        <v>0.40160392</v>
      </c>
      <c r="C24" s="2">
        <v>0.31779566</v>
      </c>
      <c r="D24" s="2">
        <v>0.25238429</v>
      </c>
      <c r="E24" s="2">
        <v>0.20017499</v>
      </c>
      <c r="F24" s="2">
        <v>0.1587675</v>
      </c>
      <c r="G24" s="3"/>
      <c r="H24" s="2">
        <v>5.37153793</v>
      </c>
      <c r="I24" s="2">
        <v>5.53974921</v>
      </c>
      <c r="J24" s="2">
        <v>5.74078929</v>
      </c>
      <c r="K24" s="2">
        <v>5.88183333</v>
      </c>
      <c r="L24" s="2">
        <v>6.03357308</v>
      </c>
      <c r="N24" s="3">
        <f t="shared" si="22"/>
        <v>0.227259871</v>
      </c>
      <c r="O24" s="3">
        <f t="shared" si="23"/>
        <v>0.2028266103</v>
      </c>
      <c r="P24" s="3">
        <f t="shared" si="24"/>
        <v>0.1993299429</v>
      </c>
      <c r="Q24" s="3">
        <f t="shared" si="25"/>
        <v>0.1691265187</v>
      </c>
      <c r="R24" s="3"/>
      <c r="S24" s="2">
        <f t="shared" si="26"/>
        <v>0.1996357357</v>
      </c>
      <c r="T24" s="2"/>
      <c r="U24" s="2">
        <f t="shared" si="27"/>
        <v>0.227259871</v>
      </c>
      <c r="V24" s="2">
        <f t="shared" si="28"/>
        <v>0.2415411393</v>
      </c>
      <c r="W24" s="2">
        <f t="shared" si="29"/>
        <v>0.252650718</v>
      </c>
      <c r="X24" s="2">
        <f t="shared" si="30"/>
        <v>1.24394294</v>
      </c>
      <c r="Z24" s="3">
        <f t="shared" si="31"/>
        <v>0.4913486671</v>
      </c>
      <c r="AB24" s="3"/>
      <c r="AC24" s="3">
        <f t="shared" si="32"/>
        <v>0.2125995915</v>
      </c>
      <c r="AE24" s="3">
        <f t="shared" si="33"/>
        <v>0.3011946648</v>
      </c>
      <c r="AG24" s="3">
        <f t="shared" si="34"/>
        <v>0.250458643</v>
      </c>
      <c r="AH24" s="3">
        <f t="shared" si="35"/>
        <v>0.250458643</v>
      </c>
      <c r="AI24" s="3">
        <f t="shared" si="36"/>
        <v>0.2446427559</v>
      </c>
      <c r="AJ24" s="3">
        <f t="shared" si="37"/>
        <v>0.2016521073</v>
      </c>
      <c r="AK24" s="3">
        <f t="shared" si="38"/>
        <v>0.2130997317</v>
      </c>
      <c r="AL24" s="3">
        <f t="shared" si="39"/>
        <v>0.1995878608</v>
      </c>
      <c r="AM24" s="3">
        <f t="shared" si="40"/>
        <v>0.2294168431</v>
      </c>
      <c r="AN24" s="3">
        <f t="shared" si="41"/>
        <v>0.1981704454</v>
      </c>
      <c r="AO24" s="3"/>
      <c r="AP24" s="3"/>
      <c r="AQ24" s="11">
        <f t="shared" si="42"/>
        <v>0.2802367196</v>
      </c>
      <c r="AR24" s="3"/>
      <c r="AS24" s="3"/>
    </row>
    <row r="25">
      <c r="A25" s="1" t="s">
        <v>22</v>
      </c>
      <c r="B25" s="2">
        <v>0.40191156</v>
      </c>
      <c r="C25" s="2">
        <v>0.31908976</v>
      </c>
      <c r="D25" s="2">
        <v>0.25308911</v>
      </c>
      <c r="E25" s="2">
        <v>0.20070457</v>
      </c>
      <c r="F25" s="2">
        <v>0.15926612</v>
      </c>
      <c r="G25" s="3"/>
      <c r="H25" s="2">
        <v>3.498052</v>
      </c>
      <c r="I25" s="2">
        <v>3.65625625</v>
      </c>
      <c r="J25" s="2">
        <v>3.711595</v>
      </c>
      <c r="K25" s="2">
        <v>3.81030714</v>
      </c>
      <c r="L25" s="2">
        <v>3.88262</v>
      </c>
      <c r="N25" s="3">
        <f t="shared" si="22"/>
        <v>0.405911498</v>
      </c>
      <c r="O25" s="3">
        <f t="shared" si="23"/>
        <v>0.43068941</v>
      </c>
      <c r="P25" s="3">
        <f t="shared" si="24"/>
        <v>0.3395068856</v>
      </c>
      <c r="Q25" s="3">
        <f t="shared" si="25"/>
        <v>0.3551567981</v>
      </c>
      <c r="R25" s="3"/>
      <c r="S25" s="2">
        <f t="shared" si="26"/>
        <v>0.3828161479</v>
      </c>
      <c r="T25" s="2"/>
      <c r="U25" s="2">
        <f t="shared" si="27"/>
        <v>0.405911498</v>
      </c>
      <c r="V25" s="2">
        <f t="shared" si="28"/>
        <v>0.416674273</v>
      </c>
      <c r="W25" s="2">
        <f t="shared" si="29"/>
        <v>0.4260391232</v>
      </c>
      <c r="X25" s="2">
        <f t="shared" si="30"/>
        <v>1.183874454</v>
      </c>
      <c r="Z25" s="3">
        <f t="shared" si="31"/>
        <v>0.608124837</v>
      </c>
      <c r="AB25" s="3"/>
      <c r="AC25" s="3">
        <f t="shared" si="32"/>
        <v>0.4836036018</v>
      </c>
      <c r="AE25" s="3">
        <f t="shared" si="33"/>
        <v>0.4915148622</v>
      </c>
      <c r="AG25" s="3">
        <f t="shared" si="34"/>
        <v>0.4319318985</v>
      </c>
      <c r="AH25" s="3">
        <f t="shared" si="35"/>
        <v>0.4319318985</v>
      </c>
      <c r="AI25" s="3">
        <f t="shared" si="36"/>
        <v>0.3993609863</v>
      </c>
      <c r="AJ25" s="3">
        <f t="shared" si="37"/>
        <v>0.7391814093</v>
      </c>
      <c r="AK25" s="3">
        <f t="shared" si="38"/>
        <v>0.4762832756</v>
      </c>
      <c r="AL25" s="3">
        <f t="shared" si="39"/>
        <v>0.4375889087</v>
      </c>
      <c r="AM25" s="3">
        <f t="shared" si="40"/>
        <v>0.3289006528</v>
      </c>
      <c r="AN25" s="3">
        <f t="shared" si="41"/>
        <v>0.3400022868</v>
      </c>
      <c r="AO25" s="3"/>
      <c r="AP25" s="3"/>
      <c r="AQ25" s="11">
        <f t="shared" si="42"/>
        <v>0.472502874</v>
      </c>
      <c r="AR25" s="3"/>
      <c r="AS25" s="3"/>
    </row>
    <row r="26">
      <c r="A26" s="1" t="s">
        <v>23</v>
      </c>
      <c r="B26" s="2">
        <v>0.40225835</v>
      </c>
      <c r="C26" s="2">
        <v>0.31921231</v>
      </c>
      <c r="D26" s="2">
        <v>0.2532009</v>
      </c>
      <c r="E26" s="2">
        <v>0.20088881</v>
      </c>
      <c r="F26" s="2">
        <v>0.15934807</v>
      </c>
      <c r="G26" s="3"/>
      <c r="H26" s="2">
        <v>2.4471375</v>
      </c>
      <c r="I26" s="2">
        <v>2.51323913</v>
      </c>
      <c r="J26" s="2">
        <v>2.58446296</v>
      </c>
      <c r="K26" s="2">
        <v>2.619468</v>
      </c>
      <c r="L26" s="2">
        <v>2.674075</v>
      </c>
      <c r="N26" s="3">
        <f t="shared" si="22"/>
        <v>0.6725143579</v>
      </c>
      <c r="O26" s="3">
        <f t="shared" si="23"/>
        <v>0.6386724183</v>
      </c>
      <c r="P26" s="3">
        <f t="shared" si="24"/>
        <v>0.657454034</v>
      </c>
      <c r="Q26" s="3">
        <f t="shared" si="25"/>
        <v>0.4714743591</v>
      </c>
      <c r="R26" s="3"/>
      <c r="S26" s="2">
        <f t="shared" si="26"/>
        <v>0.6100287923</v>
      </c>
      <c r="T26" s="2"/>
      <c r="U26" s="2">
        <f t="shared" si="27"/>
        <v>0.6725143579</v>
      </c>
      <c r="V26" s="2">
        <f t="shared" si="28"/>
        <v>0.7052118573</v>
      </c>
      <c r="W26" s="2">
        <f t="shared" si="29"/>
        <v>0.6766107756</v>
      </c>
      <c r="X26" s="2">
        <f t="shared" si="30"/>
        <v>0.4933162355</v>
      </c>
      <c r="Z26" s="3">
        <f t="shared" si="31"/>
        <v>0.6369133066</v>
      </c>
      <c r="AB26" s="3"/>
      <c r="AC26" s="3">
        <f t="shared" si="32"/>
        <v>0.6844150179</v>
      </c>
      <c r="AE26" s="3">
        <f t="shared" si="33"/>
        <v>0.6437857056</v>
      </c>
      <c r="AG26" s="3">
        <f t="shared" si="34"/>
        <v>0.6727207023</v>
      </c>
      <c r="AH26" s="3">
        <f t="shared" si="35"/>
        <v>0.6727207023</v>
      </c>
      <c r="AI26" s="3">
        <f t="shared" si="36"/>
        <v>0.7242088004</v>
      </c>
      <c r="AJ26" s="3">
        <f t="shared" si="37"/>
        <v>0.5744151075</v>
      </c>
      <c r="AK26" s="3">
        <f t="shared" si="38"/>
        <v>0.6903361464</v>
      </c>
      <c r="AL26" s="3">
        <f t="shared" si="39"/>
        <v>0.616028185</v>
      </c>
      <c r="AM26" s="3">
        <f t="shared" si="40"/>
        <v>0.9261976214</v>
      </c>
      <c r="AN26" s="3">
        <f t="shared" si="41"/>
        <v>0.6491023429</v>
      </c>
      <c r="AO26" s="3"/>
      <c r="AP26" s="3"/>
      <c r="AQ26" s="11">
        <f t="shared" si="42"/>
        <v>0.658700766</v>
      </c>
      <c r="AR26" s="3"/>
      <c r="AS26" s="3"/>
    </row>
    <row r="27">
      <c r="A27" s="1" t="s">
        <v>24</v>
      </c>
      <c r="B27" s="2">
        <v>0.40188593</v>
      </c>
      <c r="C27" s="2">
        <v>0.31943861</v>
      </c>
      <c r="D27" s="2">
        <v>0.25333953</v>
      </c>
      <c r="E27" s="2">
        <v>0.20105049</v>
      </c>
      <c r="F27" s="2">
        <v>0.15946524</v>
      </c>
      <c r="G27" s="3"/>
      <c r="H27" s="2">
        <v>2.13175172</v>
      </c>
      <c r="I27" s="2">
        <v>2.233595</v>
      </c>
      <c r="J27" s="2">
        <v>2.28171154</v>
      </c>
      <c r="K27" s="2">
        <v>2.32842083</v>
      </c>
      <c r="L27" s="2">
        <v>2.38055238</v>
      </c>
      <c r="N27" s="3">
        <f t="shared" si="22"/>
        <v>0.6297283044</v>
      </c>
      <c r="O27" s="3">
        <f t="shared" si="23"/>
        <v>0.6849415007</v>
      </c>
      <c r="P27" s="3">
        <f t="shared" si="24"/>
        <v>0.5924161832</v>
      </c>
      <c r="Q27" s="3">
        <f t="shared" si="25"/>
        <v>0.494391331</v>
      </c>
      <c r="R27" s="3"/>
      <c r="S27" s="2">
        <f t="shared" si="26"/>
        <v>0.6003693298</v>
      </c>
      <c r="T27" s="2"/>
      <c r="U27" s="2">
        <f t="shared" si="27"/>
        <v>0.6297283044</v>
      </c>
      <c r="V27" s="2">
        <f t="shared" si="28"/>
        <v>0.6432579239</v>
      </c>
      <c r="W27" s="2">
        <f t="shared" si="29"/>
        <v>0.6084128767</v>
      </c>
      <c r="X27" s="2">
        <f t="shared" si="30"/>
        <v>0.7655754578</v>
      </c>
      <c r="Z27" s="3">
        <f t="shared" si="31"/>
        <v>0.6617436407</v>
      </c>
      <c r="AB27" s="3"/>
      <c r="AC27" s="3">
        <f t="shared" si="32"/>
        <v>0.7768345199</v>
      </c>
      <c r="AE27" s="3">
        <f t="shared" si="33"/>
        <v>0.6796491635</v>
      </c>
      <c r="AG27" s="3">
        <f t="shared" si="34"/>
        <v>0.6139307533</v>
      </c>
      <c r="AH27" s="3">
        <f t="shared" si="35"/>
        <v>0.6139307533</v>
      </c>
      <c r="AI27" s="3">
        <f t="shared" si="36"/>
        <v>0.6329018537</v>
      </c>
      <c r="AJ27" s="3">
        <f t="shared" si="37"/>
        <v>0.8513991115</v>
      </c>
      <c r="AK27" s="3">
        <f t="shared" si="38"/>
        <v>0.7737731211</v>
      </c>
      <c r="AL27" s="3">
        <f t="shared" si="39"/>
        <v>0.6746654359</v>
      </c>
      <c r="AM27" s="3">
        <f t="shared" si="40"/>
        <v>0.6938084272</v>
      </c>
      <c r="AN27" s="3">
        <f t="shared" si="41"/>
        <v>0.588630018</v>
      </c>
      <c r="AO27" s="3"/>
      <c r="AP27" s="3"/>
      <c r="AQ27" s="11">
        <f t="shared" si="42"/>
        <v>0.6628426986</v>
      </c>
      <c r="AR27" s="3"/>
      <c r="AS27" s="3"/>
    </row>
    <row r="28">
      <c r="A28" s="1" t="s">
        <v>25</v>
      </c>
      <c r="B28" s="2">
        <v>0.40241406</v>
      </c>
      <c r="C28" s="2">
        <v>0.31910111</v>
      </c>
      <c r="D28" s="2">
        <v>0.25343764</v>
      </c>
      <c r="E28" s="2">
        <v>0.20099982</v>
      </c>
      <c r="F28" s="2">
        <v>0.15936499</v>
      </c>
      <c r="G28" s="3"/>
      <c r="H28" s="2">
        <v>2.22556</v>
      </c>
      <c r="I28" s="2">
        <v>2.31059677</v>
      </c>
      <c r="J28" s="2">
        <v>2.32981923</v>
      </c>
      <c r="K28" s="2">
        <v>2.417775</v>
      </c>
      <c r="L28" s="2">
        <v>2.46915556</v>
      </c>
      <c r="N28" s="3">
        <f t="shared" si="22"/>
        <v>0.6412984829</v>
      </c>
      <c r="O28" s="3">
        <f t="shared" si="23"/>
        <v>0.5988141318</v>
      </c>
      <c r="P28" s="3">
        <f t="shared" si="24"/>
        <v>0.4160964791</v>
      </c>
      <c r="Q28" s="3">
        <f t="shared" si="25"/>
        <v>0.5022155209</v>
      </c>
      <c r="R28" s="3"/>
      <c r="S28" s="2">
        <f t="shared" si="26"/>
        <v>0.5396061537</v>
      </c>
      <c r="T28" s="2"/>
      <c r="U28" s="2">
        <f t="shared" si="27"/>
        <v>0.6412984829</v>
      </c>
      <c r="V28" s="2">
        <f t="shared" si="28"/>
        <v>0.7039571107</v>
      </c>
      <c r="W28" s="2">
        <f t="shared" si="29"/>
        <v>0.8680978157</v>
      </c>
      <c r="X28" s="2">
        <f t="shared" si="30"/>
        <v>0.632595956</v>
      </c>
      <c r="Z28" s="3">
        <f t="shared" si="31"/>
        <v>0.7114873413</v>
      </c>
      <c r="AB28" s="3"/>
      <c r="AC28" s="3">
        <f t="shared" si="32"/>
        <v>0.7026108408</v>
      </c>
      <c r="AE28" s="3">
        <f t="shared" si="33"/>
        <v>0.6512347786</v>
      </c>
      <c r="AG28" s="3">
        <f t="shared" si="34"/>
        <v>0.8855950667</v>
      </c>
      <c r="AH28" s="3">
        <f t="shared" si="35"/>
        <v>0.8855950667</v>
      </c>
      <c r="AI28" s="3">
        <f t="shared" si="36"/>
        <v>0.6494340634</v>
      </c>
      <c r="AJ28" s="3"/>
      <c r="AK28" s="3">
        <f t="shared" si="38"/>
        <v>0.6829363495</v>
      </c>
      <c r="AL28" s="3">
        <f t="shared" si="39"/>
        <v>0.624374239</v>
      </c>
      <c r="AM28" s="3">
        <f t="shared" si="40"/>
        <v>0.3694983144</v>
      </c>
      <c r="AN28" s="3">
        <f t="shared" si="41"/>
        <v>0.4184380589</v>
      </c>
      <c r="AO28" s="3"/>
      <c r="AP28" s="3"/>
      <c r="AQ28" s="11">
        <f t="shared" si="42"/>
        <v>0.6389284987</v>
      </c>
      <c r="AR28" s="3"/>
      <c r="AS28" s="3"/>
    </row>
    <row r="29">
      <c r="A29" s="1" t="s">
        <v>26</v>
      </c>
      <c r="B29" s="2">
        <v>0.40213752</v>
      </c>
      <c r="C29" s="2">
        <v>0.31948522</v>
      </c>
      <c r="D29" s="2">
        <v>0.25343461</v>
      </c>
      <c r="E29" s="2">
        <v>0.20098457</v>
      </c>
      <c r="F29" s="2">
        <v>0.1594805</v>
      </c>
      <c r="G29" s="3"/>
      <c r="H29" s="2">
        <v>2.2018</v>
      </c>
      <c r="I29" s="2">
        <v>2.32842609</v>
      </c>
      <c r="J29" s="2">
        <v>2.39754483</v>
      </c>
      <c r="K29" s="2">
        <v>2.40027742</v>
      </c>
      <c r="L29" s="2">
        <v>2.46734074</v>
      </c>
      <c r="N29" s="3">
        <f t="shared" si="22"/>
        <v>0.6094997929</v>
      </c>
      <c r="O29" s="3">
        <f t="shared" si="23"/>
        <v>0.7929620316</v>
      </c>
      <c r="P29" s="3">
        <f t="shared" si="24"/>
        <v>0.8691774416</v>
      </c>
      <c r="Q29" s="3">
        <f t="shared" si="25"/>
        <v>0.3835639703</v>
      </c>
      <c r="R29" s="3"/>
      <c r="S29" s="2">
        <f t="shared" si="26"/>
        <v>0.6638008091</v>
      </c>
      <c r="T29" s="2"/>
      <c r="U29" s="2">
        <f t="shared" si="27"/>
        <v>0.6094997929</v>
      </c>
      <c r="V29" s="2">
        <f t="shared" si="28"/>
        <v>0.6053436045</v>
      </c>
      <c r="W29" s="2">
        <f t="shared" si="29"/>
        <v>0.4676700406</v>
      </c>
      <c r="X29" s="2">
        <f t="shared" si="30"/>
        <v>0.9495119207</v>
      </c>
      <c r="Z29" s="3">
        <f t="shared" si="31"/>
        <v>0.6580063396</v>
      </c>
      <c r="AB29" s="3"/>
      <c r="AC29" s="3">
        <f t="shared" si="32"/>
        <v>0.991595943</v>
      </c>
      <c r="AE29" s="3">
        <f t="shared" si="33"/>
        <v>0.7711343639</v>
      </c>
      <c r="AG29" s="3">
        <f t="shared" si="34"/>
        <v>0.4708269731</v>
      </c>
      <c r="AH29" s="3">
        <f t="shared" si="35"/>
        <v>0.4708269731</v>
      </c>
      <c r="AI29" s="3">
        <f t="shared" si="36"/>
        <v>0.6281270091</v>
      </c>
      <c r="AJ29" s="3">
        <f t="shared" ref="AJ29:AJ33" si="43">-1.381*6.02214/1000 *1000*(25+273.15)*2.837297/(6*PI()*0.00001*0.0001*0.000000001)/6.02214E+23*1000/slope({I29,J29},{C29,D29})</f>
        <v>0.5922610719</v>
      </c>
      <c r="AK29" s="3">
        <f t="shared" si="38"/>
        <v>1.022158134</v>
      </c>
      <c r="AL29" s="3">
        <f t="shared" si="39"/>
        <v>0.7138663539</v>
      </c>
      <c r="AM29" s="3"/>
      <c r="AN29" s="3">
        <f t="shared" si="41"/>
        <v>0.8342918038</v>
      </c>
      <c r="AO29" s="3"/>
      <c r="AP29" s="3"/>
      <c r="AQ29" s="11">
        <f t="shared" si="42"/>
        <v>0.6881989286</v>
      </c>
      <c r="AR29" s="3"/>
      <c r="AS29" s="3"/>
    </row>
    <row r="30">
      <c r="A30" s="1" t="s">
        <v>27</v>
      </c>
      <c r="B30" s="2">
        <v>0.40217614</v>
      </c>
      <c r="C30" s="2">
        <v>0.31945036</v>
      </c>
      <c r="D30" s="2">
        <v>0.25342825</v>
      </c>
      <c r="E30" s="2">
        <v>0.20114205</v>
      </c>
      <c r="F30" s="2">
        <v>0.15950204</v>
      </c>
      <c r="G30" s="3"/>
      <c r="H30" s="2">
        <v>2.00199231</v>
      </c>
      <c r="I30" s="2">
        <v>2.07452258</v>
      </c>
      <c r="J30" s="2">
        <v>2.1471</v>
      </c>
      <c r="K30" s="2">
        <v>2.148556</v>
      </c>
      <c r="L30" s="2">
        <v>2.1878</v>
      </c>
      <c r="N30" s="3">
        <f t="shared" si="22"/>
        <v>0.8250960775</v>
      </c>
      <c r="O30" s="3">
        <f t="shared" si="23"/>
        <v>0.9534153676</v>
      </c>
      <c r="P30" s="3">
        <f t="shared" si="24"/>
        <v>1.488636357</v>
      </c>
      <c r="Q30" s="3">
        <f t="shared" si="25"/>
        <v>0.6576119948</v>
      </c>
      <c r="R30" s="3"/>
      <c r="S30" s="2">
        <f t="shared" si="26"/>
        <v>0.9811899493</v>
      </c>
      <c r="T30" s="2"/>
      <c r="U30" s="2">
        <f t="shared" si="27"/>
        <v>0.8250960775</v>
      </c>
      <c r="V30" s="2">
        <f t="shared" si="28"/>
        <v>0.7933890749</v>
      </c>
      <c r="W30" s="2">
        <f t="shared" si="29"/>
        <v>0.6379983036</v>
      </c>
      <c r="X30" s="2">
        <f t="shared" si="30"/>
        <v>0.5433886858</v>
      </c>
      <c r="Z30" s="3">
        <f t="shared" si="31"/>
        <v>0.6999680355</v>
      </c>
      <c r="AB30" s="3"/>
      <c r="AC30" s="3">
        <f t="shared" si="32"/>
        <v>0.9592086244</v>
      </c>
      <c r="AE30" s="3">
        <f t="shared" si="33"/>
        <v>0.8801222031</v>
      </c>
      <c r="AG30" s="3">
        <f t="shared" si="34"/>
        <v>0.6353200384</v>
      </c>
      <c r="AH30" s="3">
        <f t="shared" si="35"/>
        <v>0.6353200384</v>
      </c>
      <c r="AI30" s="3">
        <f t="shared" si="36"/>
        <v>0.8501107065</v>
      </c>
      <c r="AJ30" s="3">
        <f t="shared" si="43"/>
        <v>0.5637934709</v>
      </c>
      <c r="AK30" s="3">
        <f t="shared" si="38"/>
        <v>0.990420467</v>
      </c>
      <c r="AL30" s="3">
        <f t="shared" si="39"/>
        <v>0.8751217986</v>
      </c>
      <c r="AM30" s="3"/>
      <c r="AN30" s="3">
        <f t="shared" si="41"/>
        <v>1.430291499</v>
      </c>
      <c r="AO30" s="3"/>
      <c r="AP30" s="3"/>
      <c r="AQ30" s="11">
        <f t="shared" si="42"/>
        <v>0.8540136614</v>
      </c>
      <c r="AR30" s="3"/>
      <c r="AS30" s="3"/>
    </row>
    <row r="31">
      <c r="A31" s="1" t="s">
        <v>28</v>
      </c>
      <c r="B31" s="2">
        <v>0.40268205</v>
      </c>
      <c r="C31" s="2">
        <v>0.31923008</v>
      </c>
      <c r="D31" s="2">
        <v>0.25345619</v>
      </c>
      <c r="E31" s="2">
        <v>0.20110054</v>
      </c>
      <c r="F31" s="2">
        <v>0.15950371</v>
      </c>
      <c r="G31" s="3"/>
      <c r="H31" s="2">
        <v>1.26748846</v>
      </c>
      <c r="I31" s="2">
        <v>1.27588462</v>
      </c>
      <c r="J31" s="2">
        <v>1.3234</v>
      </c>
      <c r="K31" s="2">
        <v>1.36810833</v>
      </c>
      <c r="L31" s="2">
        <v>1.38977857</v>
      </c>
      <c r="N31" s="3">
        <f t="shared" si="22"/>
        <v>1.144716978</v>
      </c>
      <c r="O31" s="3">
        <f t="shared" si="23"/>
        <v>0.848737236</v>
      </c>
      <c r="P31" s="3">
        <f t="shared" si="24"/>
        <v>0.8695427449</v>
      </c>
      <c r="Q31" s="3">
        <f t="shared" si="25"/>
        <v>1.18967595</v>
      </c>
      <c r="R31" s="3"/>
      <c r="S31" s="2">
        <f t="shared" si="26"/>
        <v>1.013168227</v>
      </c>
      <c r="T31" s="2"/>
      <c r="U31" s="2">
        <f t="shared" si="27"/>
        <v>1.144716978</v>
      </c>
      <c r="V31" s="2">
        <f t="shared" si="28"/>
        <v>1.232957828</v>
      </c>
      <c r="W31" s="2">
        <f t="shared" si="29"/>
        <v>1.709108016</v>
      </c>
      <c r="X31" s="2"/>
      <c r="Z31" s="3">
        <f t="shared" si="31"/>
        <v>1.362260941</v>
      </c>
      <c r="AB31" s="3"/>
      <c r="AC31" s="3">
        <f t="shared" si="32"/>
        <v>0.7963641475</v>
      </c>
      <c r="AE31" s="3">
        <f t="shared" si="33"/>
        <v>1.057264438</v>
      </c>
      <c r="AG31" s="3">
        <f t="shared" si="34"/>
        <v>1.654149675</v>
      </c>
      <c r="AH31" s="3">
        <f t="shared" si="35"/>
        <v>1.654149675</v>
      </c>
      <c r="AI31" s="3">
        <f t="shared" si="36"/>
        <v>1.241649764</v>
      </c>
      <c r="AJ31" s="3">
        <f t="shared" si="43"/>
        <v>0.8579292778</v>
      </c>
      <c r="AK31" s="3">
        <f t="shared" si="38"/>
        <v>0.7938676259</v>
      </c>
      <c r="AL31" s="3">
        <f t="shared" si="39"/>
        <v>0.8691768182</v>
      </c>
      <c r="AM31" s="3">
        <f t="shared" ref="AM31:AM33" si="44">-1.381*6.02214/1000 *1000*(25+273.15)*2.837297/(6*PI()*0.00001*0.0001*0.000000001)/6.02214E+23*1000/slope({J31,K31},{D31,E31})</f>
        <v>0.7257838096</v>
      </c>
      <c r="AN31" s="3">
        <f t="shared" si="41"/>
        <v>0.8772280786</v>
      </c>
      <c r="AO31" s="3"/>
      <c r="AP31" s="3"/>
      <c r="AQ31" s="11">
        <f t="shared" si="42"/>
        <v>1.100609663</v>
      </c>
      <c r="AR31" s="3"/>
      <c r="AS31" s="3"/>
    </row>
    <row r="32">
      <c r="A32" s="1" t="s">
        <v>29</v>
      </c>
      <c r="B32" s="2">
        <v>0.40206183</v>
      </c>
      <c r="C32" s="2">
        <v>0.31916848</v>
      </c>
      <c r="D32" s="2">
        <v>0.25336031</v>
      </c>
      <c r="E32" s="2">
        <v>0.20102353</v>
      </c>
      <c r="F32" s="2">
        <v>0.15944915</v>
      </c>
      <c r="G32" s="3"/>
      <c r="H32" s="2">
        <v>2.2429</v>
      </c>
      <c r="I32" s="2">
        <v>2.23680952</v>
      </c>
      <c r="J32" s="2">
        <v>2.33619545</v>
      </c>
      <c r="K32" s="2">
        <v>2.37972</v>
      </c>
      <c r="L32" s="2">
        <v>2.44495417</v>
      </c>
      <c r="N32" s="3">
        <f t="shared" si="22"/>
        <v>0.7101075741</v>
      </c>
      <c r="O32" s="3">
        <f t="shared" si="23"/>
        <v>0.4922627485</v>
      </c>
      <c r="P32" s="3">
        <f t="shared" si="24"/>
        <v>0.5416350371</v>
      </c>
      <c r="Q32" s="3">
        <f t="shared" si="25"/>
        <v>0.3949870056</v>
      </c>
      <c r="R32" s="3"/>
      <c r="S32" s="2">
        <f t="shared" si="26"/>
        <v>0.5347480913</v>
      </c>
      <c r="T32" s="2"/>
      <c r="U32" s="2">
        <f t="shared" si="27"/>
        <v>0.7101075741</v>
      </c>
      <c r="V32" s="2">
        <f t="shared" si="28"/>
        <v>0.8418048083</v>
      </c>
      <c r="W32" s="2">
        <f t="shared" si="29"/>
        <v>1.037093075</v>
      </c>
      <c r="X32" s="2"/>
      <c r="Z32" s="3">
        <f t="shared" si="31"/>
        <v>0.8630018192</v>
      </c>
      <c r="AB32" s="3"/>
      <c r="AC32" s="3">
        <f t="shared" si="32"/>
        <v>0.5070567979</v>
      </c>
      <c r="AE32" s="3">
        <f t="shared" si="33"/>
        <v>0.6349355695</v>
      </c>
      <c r="AG32" s="3">
        <f t="shared" si="34"/>
        <v>0.987841147</v>
      </c>
      <c r="AH32" s="3">
        <f t="shared" si="35"/>
        <v>0.987841147</v>
      </c>
      <c r="AI32" s="3">
        <f t="shared" si="36"/>
        <v>0.9106707448</v>
      </c>
      <c r="AJ32" s="3">
        <f t="shared" si="43"/>
        <v>0.41038084</v>
      </c>
      <c r="AK32" s="3">
        <f t="shared" si="38"/>
        <v>0.5123694806</v>
      </c>
      <c r="AL32" s="3">
        <f t="shared" si="39"/>
        <v>0.4755808899</v>
      </c>
      <c r="AM32" s="3">
        <f t="shared" si="44"/>
        <v>0.7452549644</v>
      </c>
      <c r="AN32" s="3">
        <f t="shared" si="41"/>
        <v>0.5351620213</v>
      </c>
      <c r="AO32" s="3"/>
      <c r="AP32" s="3"/>
      <c r="AQ32" s="11">
        <f t="shared" si="42"/>
        <v>0.675009741</v>
      </c>
      <c r="AR32" s="3"/>
      <c r="AS32" s="3"/>
    </row>
    <row r="33">
      <c r="A33" s="1" t="s">
        <v>30</v>
      </c>
      <c r="B33" s="2">
        <v>0.40272764</v>
      </c>
      <c r="C33" s="2">
        <v>0.31937918</v>
      </c>
      <c r="D33" s="2">
        <v>0.25352248</v>
      </c>
      <c r="E33" s="2">
        <v>0.20110929</v>
      </c>
      <c r="F33" s="2">
        <v>0.15945286</v>
      </c>
      <c r="G33" s="3"/>
      <c r="H33" s="2">
        <v>2.00218462</v>
      </c>
      <c r="I33" s="2">
        <v>2.09113333</v>
      </c>
      <c r="J33" s="2">
        <v>2.17997308</v>
      </c>
      <c r="K33" s="2">
        <v>2.20936774</v>
      </c>
      <c r="L33" s="2">
        <v>2.24913043</v>
      </c>
      <c r="N33" s="3">
        <f t="shared" si="22"/>
        <v>0.6057290912</v>
      </c>
      <c r="O33" s="3">
        <f t="shared" si="23"/>
        <v>0.6472297763</v>
      </c>
      <c r="P33" s="3">
        <f t="shared" si="24"/>
        <v>0.8515709516</v>
      </c>
      <c r="Q33" s="3">
        <f t="shared" si="25"/>
        <v>0.6492896177</v>
      </c>
      <c r="R33" s="3"/>
      <c r="S33" s="2">
        <f t="shared" si="26"/>
        <v>0.6884548592</v>
      </c>
      <c r="T33" s="2"/>
      <c r="U33" s="2">
        <f t="shared" si="27"/>
        <v>0.6057290912</v>
      </c>
      <c r="V33" s="2">
        <f t="shared" si="28"/>
        <v>0.5804718846</v>
      </c>
      <c r="W33" s="2">
        <f t="shared" si="29"/>
        <v>0.5225009481</v>
      </c>
      <c r="X33" s="2">
        <f>-1.381*6.02214/1000 *1000*(25+273.15)*2.837297/(6*PI()*0.00001*0.0001*0.000000001)/6.02214E+23*1000/slope(B33:C33,H33:I33)</f>
        <v>0.661415308</v>
      </c>
      <c r="Z33" s="3">
        <f t="shared" si="31"/>
        <v>0.592529308</v>
      </c>
      <c r="AB33" s="3"/>
      <c r="AC33" s="3">
        <f t="shared" si="32"/>
        <v>0.6109891418</v>
      </c>
      <c r="AE33" s="3">
        <f t="shared" si="33"/>
        <v>0.6306577697</v>
      </c>
      <c r="AG33" s="3">
        <f t="shared" si="34"/>
        <v>0.5201306455</v>
      </c>
      <c r="AH33" s="3">
        <f t="shared" si="35"/>
        <v>0.5201306455</v>
      </c>
      <c r="AI33" s="3">
        <f t="shared" si="36"/>
        <v>0.6031257287</v>
      </c>
      <c r="AJ33" s="3">
        <f t="shared" si="43"/>
        <v>0.4594357705</v>
      </c>
      <c r="AK33" s="3">
        <f t="shared" si="38"/>
        <v>0.619958291</v>
      </c>
      <c r="AL33" s="3">
        <f t="shared" si="39"/>
        <v>0.6273400242</v>
      </c>
      <c r="AM33" s="3">
        <f t="shared" si="44"/>
        <v>1.105106974</v>
      </c>
      <c r="AN33" s="3">
        <f t="shared" si="41"/>
        <v>0.8430303583</v>
      </c>
      <c r="AO33" s="3"/>
      <c r="AP33" s="3"/>
      <c r="AQ33" s="11">
        <f t="shared" si="42"/>
        <v>0.6490108381</v>
      </c>
      <c r="AR33" s="3"/>
      <c r="AS33" s="3"/>
    </row>
    <row r="34">
      <c r="AQ34" s="5"/>
    </row>
    <row r="35">
      <c r="AQ35" s="5"/>
    </row>
    <row r="36">
      <c r="A36" s="7" t="s">
        <v>33</v>
      </c>
      <c r="B36" s="8" t="s">
        <v>17</v>
      </c>
      <c r="G36" s="3"/>
      <c r="H36" s="8" t="s">
        <v>18</v>
      </c>
      <c r="AQ36" s="5"/>
    </row>
    <row r="37">
      <c r="A37" s="1" t="s">
        <v>19</v>
      </c>
      <c r="B37" s="2">
        <v>0.40021336</v>
      </c>
      <c r="C37" s="2">
        <v>0.3172663</v>
      </c>
      <c r="D37" s="2">
        <v>0.25159841</v>
      </c>
      <c r="E37" s="2">
        <v>0.19962734</v>
      </c>
      <c r="F37" s="2">
        <v>0.15835763</v>
      </c>
      <c r="G37" s="3"/>
      <c r="H37" s="2">
        <v>4.166412</v>
      </c>
      <c r="I37" s="2">
        <v>4.21913333</v>
      </c>
      <c r="J37" s="2">
        <v>4.29939655</v>
      </c>
      <c r="K37" s="2">
        <v>4.42968696</v>
      </c>
      <c r="L37" s="2">
        <v>4.47399</v>
      </c>
      <c r="N37" s="3">
        <f t="shared" ref="N37:N48" si="45">INTERCEPT(H37:L37,B37:F37)</f>
        <v>4.673275223</v>
      </c>
      <c r="O37" s="3">
        <f t="shared" ref="O37:O48" si="46">INTERCEPT(I37:L37,C37:F37)</f>
        <v>4.746862283</v>
      </c>
      <c r="P37" s="3">
        <f t="shared" ref="P37:P48" si="47">INTERCEPT(J37:L37,D37:F37)</f>
        <v>4.786980563</v>
      </c>
      <c r="Q37" s="3">
        <f t="shared" ref="Q37:Q48" si="48">INTERCEPT(K37:L37,E37:F37)</f>
        <v>4.64398694</v>
      </c>
      <c r="R37" s="3"/>
      <c r="S37" s="2">
        <f t="shared" ref="S37:S48" si="49">average(N37:Q37)</f>
        <v>4.712776252</v>
      </c>
      <c r="T37" s="2"/>
      <c r="U37" s="2">
        <f t="shared" ref="U37:U48" si="50">INTERCEPT(H37:L37,B37:F37)</f>
        <v>4.673275223</v>
      </c>
      <c r="V37" s="2">
        <f t="shared" ref="V37:V48" si="51">INTERCEPT(H37:K37,B37:E37)</f>
        <v>4.647739412</v>
      </c>
      <c r="W37" s="2">
        <f t="shared" ref="W37:W48" si="52">INTERCEPT(H37:J37,B37:D37)</f>
        <v>4.513759757</v>
      </c>
      <c r="X37" s="2">
        <f t="shared" ref="X37:X48" si="53">INTERCEPT(B37:C37,H37:I37)</f>
        <v>6.955276105</v>
      </c>
      <c r="Z37" s="3">
        <f t="shared" ref="Z37:Z48" si="54">average(U37:X37)</f>
        <v>5.197512624</v>
      </c>
      <c r="AB37" s="3"/>
      <c r="AC37" s="3">
        <f t="shared" ref="AC37:AC48" si="55">INTERCEPT(I37:K37,C37:E37)</f>
        <v>4.768290774</v>
      </c>
      <c r="AE37" s="3">
        <f t="shared" ref="AE37:AE48" si="56">average(S37,Z37,AC37)</f>
        <v>4.892859884</v>
      </c>
      <c r="AG37" s="3">
        <f t="shared" ref="AG37:AG48" si="57">INTERCEPT({H37,J37},{B37,D37})</f>
        <v>4.524533398</v>
      </c>
      <c r="AH37" s="3">
        <f t="shared" ref="AH37:AH48" si="58">INTERCEPT({H37,J37},{B37,D37})</f>
        <v>4.524533398</v>
      </c>
      <c r="AI37" s="3">
        <f t="shared" ref="AI37:AI48" si="59">INTERCEPT({H37,K37},{B37,E37})</f>
        <v>4.691703625</v>
      </c>
      <c r="AJ37" s="3">
        <f t="shared" ref="AJ37:AJ48" si="60">INTERCEPT({I37,J37},{C37,D37})</f>
        <v>4.606915164</v>
      </c>
      <c r="AK37" s="3">
        <f t="shared" ref="AK37:AK48" si="61">INTERCEPT({I37,K37},{C37,E37})</f>
        <v>4.786985776</v>
      </c>
      <c r="AL37" s="3">
        <f t="shared" ref="AL37:AL48" si="62">INTERCEPT({I37,L37},{C37,F37})</f>
        <v>4.727962916</v>
      </c>
      <c r="AM37" s="3">
        <f t="shared" ref="AM37:AM48" si="63">INTERCEPT({J37,K37},{D37,E37})</f>
        <v>4.93014862</v>
      </c>
      <c r="AN37" s="3">
        <f t="shared" ref="AN37:AN48" si="64">INTERCEPT({J37,L37},{D37,F37})</f>
        <v>4.770514814</v>
      </c>
      <c r="AO37" s="3"/>
      <c r="AP37" s="3"/>
      <c r="AQ37" s="5">
        <f t="shared" ref="AQ37:AQ48" si="65">average(N37:Q37,U37:X37,AC37,AG37:AN37)</f>
        <v>4.821926117</v>
      </c>
      <c r="AR37" s="3"/>
      <c r="AS37" s="3"/>
    </row>
    <row r="38">
      <c r="A38" s="1" t="s">
        <v>20</v>
      </c>
      <c r="B38" s="2">
        <v>0.40289882</v>
      </c>
      <c r="C38" s="2">
        <v>0.31963806</v>
      </c>
      <c r="D38" s="2">
        <v>0.2536478</v>
      </c>
      <c r="E38" s="2">
        <v>0.20122557</v>
      </c>
      <c r="F38" s="2">
        <v>0.15950231</v>
      </c>
      <c r="G38" s="3"/>
      <c r="H38" s="2">
        <v>2.47879091</v>
      </c>
      <c r="I38" s="2">
        <v>2.61051786</v>
      </c>
      <c r="J38" s="2">
        <v>2.70169545</v>
      </c>
      <c r="K38" s="2">
        <v>2.76281538</v>
      </c>
      <c r="L38" s="2">
        <v>2.79904194</v>
      </c>
      <c r="N38" s="3">
        <f t="shared" si="45"/>
        <v>3.02554267</v>
      </c>
      <c r="O38" s="3">
        <f t="shared" si="46"/>
        <v>2.995767337</v>
      </c>
      <c r="P38" s="3">
        <f t="shared" si="47"/>
        <v>2.967407301</v>
      </c>
      <c r="Q38" s="3">
        <f t="shared" si="48"/>
        <v>2.937531119</v>
      </c>
      <c r="R38" s="3"/>
      <c r="S38" s="2">
        <f t="shared" si="49"/>
        <v>2.981562107</v>
      </c>
      <c r="T38" s="2"/>
      <c r="U38" s="2">
        <f t="shared" si="50"/>
        <v>3.02554267</v>
      </c>
      <c r="V38" s="2">
        <f t="shared" si="51"/>
        <v>3.05496309</v>
      </c>
      <c r="W38" s="2">
        <f t="shared" si="52"/>
        <v>3.084209998</v>
      </c>
      <c r="X38" s="2">
        <f t="shared" si="53"/>
        <v>1.969670199</v>
      </c>
      <c r="Z38" s="3">
        <f t="shared" si="54"/>
        <v>2.783596489</v>
      </c>
      <c r="AB38" s="3"/>
      <c r="AC38" s="3">
        <f t="shared" si="55"/>
        <v>3.024770269</v>
      </c>
      <c r="AE38" s="3">
        <f t="shared" si="56"/>
        <v>2.929976288</v>
      </c>
      <c r="AG38" s="3">
        <f t="shared" si="57"/>
        <v>3.080515281</v>
      </c>
      <c r="AH38" s="3">
        <f t="shared" si="58"/>
        <v>3.080515281</v>
      </c>
      <c r="AI38" s="3">
        <f t="shared" si="59"/>
        <v>3.046209364</v>
      </c>
      <c r="AJ38" s="3">
        <f t="shared" si="60"/>
        <v>3.052156186</v>
      </c>
      <c r="AK38" s="3">
        <f t="shared" si="61"/>
        <v>3.021623849</v>
      </c>
      <c r="AL38" s="3">
        <f t="shared" si="62"/>
        <v>2.986820286</v>
      </c>
      <c r="AM38" s="3">
        <f t="shared" si="63"/>
        <v>2.997427543</v>
      </c>
      <c r="AN38" s="3">
        <f t="shared" si="64"/>
        <v>2.963967419</v>
      </c>
      <c r="AO38" s="3"/>
      <c r="AP38" s="3"/>
      <c r="AQ38" s="5">
        <f t="shared" si="65"/>
        <v>2.959684698</v>
      </c>
      <c r="AR38" s="3"/>
      <c r="AS38" s="3"/>
    </row>
    <row r="39">
      <c r="A39" s="1" t="s">
        <v>21</v>
      </c>
      <c r="B39" s="2">
        <v>0.40160392</v>
      </c>
      <c r="C39" s="2">
        <v>0.31779566</v>
      </c>
      <c r="D39" s="2">
        <v>0.25238429</v>
      </c>
      <c r="E39" s="2">
        <v>0.20017499</v>
      </c>
      <c r="F39" s="2">
        <v>0.1587675</v>
      </c>
      <c r="G39" s="3"/>
      <c r="H39" s="2">
        <v>5.37153793</v>
      </c>
      <c r="I39" s="2">
        <v>5.53974921</v>
      </c>
      <c r="J39" s="2">
        <v>5.74078929</v>
      </c>
      <c r="K39" s="2">
        <v>5.88183333</v>
      </c>
      <c r="L39" s="2">
        <v>6.03357308</v>
      </c>
      <c r="N39" s="3">
        <f t="shared" si="45"/>
        <v>6.439315292</v>
      </c>
      <c r="O39" s="3">
        <f t="shared" si="46"/>
        <v>6.508760402</v>
      </c>
      <c r="P39" s="3">
        <f t="shared" si="47"/>
        <v>6.518993641</v>
      </c>
      <c r="Q39" s="3">
        <f t="shared" si="48"/>
        <v>6.615384263</v>
      </c>
      <c r="R39" s="3"/>
      <c r="S39" s="2">
        <f t="shared" si="49"/>
        <v>6.5206134</v>
      </c>
      <c r="T39" s="2"/>
      <c r="U39" s="2">
        <f t="shared" si="50"/>
        <v>6.439315292</v>
      </c>
      <c r="V39" s="2">
        <f t="shared" si="51"/>
        <v>6.385262053</v>
      </c>
      <c r="W39" s="2">
        <f t="shared" si="52"/>
        <v>6.345313188</v>
      </c>
      <c r="X39" s="2">
        <f t="shared" si="53"/>
        <v>3.077876566</v>
      </c>
      <c r="Z39" s="3">
        <f t="shared" si="54"/>
        <v>5.561941775</v>
      </c>
      <c r="AB39" s="3"/>
      <c r="AC39" s="3">
        <f t="shared" si="55"/>
        <v>6.469372575</v>
      </c>
      <c r="AE39" s="3">
        <f t="shared" si="56"/>
        <v>6.183975916</v>
      </c>
      <c r="AG39" s="3">
        <f t="shared" si="57"/>
        <v>6.365326707</v>
      </c>
      <c r="AH39" s="3">
        <f t="shared" si="58"/>
        <v>6.365326707</v>
      </c>
      <c r="AI39" s="3">
        <f t="shared" si="59"/>
        <v>6.388952027</v>
      </c>
      <c r="AJ39" s="3">
        <f t="shared" si="60"/>
        <v>6.516485593</v>
      </c>
      <c r="AK39" s="3">
        <f t="shared" si="61"/>
        <v>6.464015741</v>
      </c>
      <c r="AL39" s="3">
        <f t="shared" si="62"/>
        <v>6.526587533</v>
      </c>
      <c r="AM39" s="3">
        <f t="shared" si="63"/>
        <v>6.422608427</v>
      </c>
      <c r="AN39" s="3">
        <f t="shared" si="64"/>
        <v>6.530113822</v>
      </c>
      <c r="AO39" s="3"/>
      <c r="AP39" s="3"/>
      <c r="AQ39" s="5">
        <f t="shared" si="65"/>
        <v>6.257588814</v>
      </c>
      <c r="AR39" s="3"/>
      <c r="AS39" s="3"/>
    </row>
    <row r="40">
      <c r="A40" s="1" t="s">
        <v>22</v>
      </c>
      <c r="B40" s="2">
        <v>0.40191156</v>
      </c>
      <c r="C40" s="2">
        <v>0.31908976</v>
      </c>
      <c r="D40" s="2">
        <v>0.25308911</v>
      </c>
      <c r="E40" s="2">
        <v>0.20070457</v>
      </c>
      <c r="F40" s="2">
        <v>0.15926612</v>
      </c>
      <c r="G40" s="3"/>
      <c r="H40" s="2">
        <v>3.498052</v>
      </c>
      <c r="I40" s="2">
        <v>3.65625625</v>
      </c>
      <c r="J40" s="2">
        <v>3.711595</v>
      </c>
      <c r="K40" s="2">
        <v>3.81030714</v>
      </c>
      <c r="L40" s="2">
        <v>3.88262</v>
      </c>
      <c r="N40" s="3">
        <f t="shared" si="45"/>
        <v>4.119152488</v>
      </c>
      <c r="O40" s="3">
        <f t="shared" si="46"/>
        <v>4.100540946</v>
      </c>
      <c r="P40" s="3">
        <f t="shared" si="47"/>
        <v>4.174555766</v>
      </c>
      <c r="Q40" s="3">
        <f t="shared" si="48"/>
        <v>4.160550006</v>
      </c>
      <c r="R40" s="3"/>
      <c r="S40" s="2">
        <f t="shared" si="49"/>
        <v>4.138699802</v>
      </c>
      <c r="T40" s="2"/>
      <c r="U40" s="2">
        <f t="shared" si="50"/>
        <v>4.119152488</v>
      </c>
      <c r="V40" s="2">
        <f t="shared" si="51"/>
        <v>4.105907868</v>
      </c>
      <c r="W40" s="2">
        <f t="shared" si="52"/>
        <v>4.094314257</v>
      </c>
      <c r="X40" s="2">
        <f t="shared" si="53"/>
        <v>2.233183243</v>
      </c>
      <c r="Z40" s="3">
        <f t="shared" si="54"/>
        <v>3.638139464</v>
      </c>
      <c r="AB40" s="3"/>
      <c r="AC40" s="3">
        <f t="shared" si="55"/>
        <v>4.056221108</v>
      </c>
      <c r="AE40" s="3">
        <f t="shared" si="56"/>
        <v>3.944353458</v>
      </c>
      <c r="AG40" s="3">
        <f t="shared" si="57"/>
        <v>4.074748596</v>
      </c>
      <c r="AH40" s="3">
        <f t="shared" si="58"/>
        <v>4.074748596</v>
      </c>
      <c r="AI40" s="3">
        <f t="shared" si="59"/>
        <v>4.121782569</v>
      </c>
      <c r="AJ40" s="3">
        <f t="shared" si="60"/>
        <v>3.923799501</v>
      </c>
      <c r="AK40" s="3">
        <f t="shared" si="61"/>
        <v>4.071477626</v>
      </c>
      <c r="AL40" s="3">
        <f t="shared" si="62"/>
        <v>4.108194115</v>
      </c>
      <c r="AM40" s="3">
        <f t="shared" si="63"/>
        <v>4.1885099</v>
      </c>
      <c r="AN40" s="3">
        <f t="shared" si="64"/>
        <v>4.172937844</v>
      </c>
      <c r="AO40" s="3"/>
      <c r="AP40" s="3"/>
      <c r="AQ40" s="5">
        <f t="shared" si="65"/>
        <v>3.994104525</v>
      </c>
      <c r="AR40" s="3"/>
      <c r="AS40" s="3"/>
    </row>
    <row r="41">
      <c r="A41" s="1" t="s">
        <v>23</v>
      </c>
      <c r="B41" s="2">
        <v>0.40225835</v>
      </c>
      <c r="C41" s="2">
        <v>0.31921231</v>
      </c>
      <c r="D41" s="2">
        <v>0.2532009</v>
      </c>
      <c r="E41" s="2">
        <v>0.20088881</v>
      </c>
      <c r="F41" s="2">
        <v>0.15934807</v>
      </c>
      <c r="G41" s="3"/>
      <c r="H41" s="2">
        <v>2.4471375</v>
      </c>
      <c r="I41" s="2">
        <v>2.51323913</v>
      </c>
      <c r="J41" s="2">
        <v>2.58446296</v>
      </c>
      <c r="K41" s="2">
        <v>2.619468</v>
      </c>
      <c r="L41" s="2">
        <v>2.674075</v>
      </c>
      <c r="N41" s="3">
        <f t="shared" si="45"/>
        <v>2.813720123</v>
      </c>
      <c r="O41" s="3">
        <f t="shared" si="46"/>
        <v>2.824073861</v>
      </c>
      <c r="P41" s="3">
        <f t="shared" si="47"/>
        <v>2.818761596</v>
      </c>
      <c r="Q41" s="3">
        <f t="shared" si="48"/>
        <v>2.883544549</v>
      </c>
      <c r="R41" s="3"/>
      <c r="S41" s="2">
        <f t="shared" si="49"/>
        <v>2.835025032</v>
      </c>
      <c r="T41" s="2"/>
      <c r="U41" s="2">
        <f t="shared" si="50"/>
        <v>2.813720123</v>
      </c>
      <c r="V41" s="2">
        <f t="shared" si="51"/>
        <v>2.7993609</v>
      </c>
      <c r="W41" s="2">
        <f t="shared" si="52"/>
        <v>2.812544728</v>
      </c>
      <c r="X41" s="2">
        <f t="shared" si="53"/>
        <v>3.476692047</v>
      </c>
      <c r="Z41" s="3">
        <f t="shared" si="54"/>
        <v>2.97557945</v>
      </c>
      <c r="AB41" s="3"/>
      <c r="AC41" s="3">
        <f t="shared" si="55"/>
        <v>2.805811354</v>
      </c>
      <c r="AE41" s="3">
        <f t="shared" si="56"/>
        <v>2.872138612</v>
      </c>
      <c r="AG41" s="3">
        <f t="shared" si="57"/>
        <v>2.817734964</v>
      </c>
      <c r="AH41" s="3">
        <f t="shared" si="58"/>
        <v>2.817734964</v>
      </c>
      <c r="AI41" s="3">
        <f t="shared" si="59"/>
        <v>2.791387095</v>
      </c>
      <c r="AJ41" s="3">
        <f t="shared" si="60"/>
        <v>2.857657213</v>
      </c>
      <c r="AK41" s="3">
        <f t="shared" si="61"/>
        <v>2.799822632</v>
      </c>
      <c r="AL41" s="3">
        <f t="shared" si="62"/>
        <v>2.834391563</v>
      </c>
      <c r="AM41" s="3">
        <f t="shared" si="63"/>
        <v>2.753894302</v>
      </c>
      <c r="AN41" s="3">
        <f t="shared" si="64"/>
        <v>2.826222843</v>
      </c>
      <c r="AO41" s="3"/>
      <c r="AP41" s="3"/>
      <c r="AQ41" s="5">
        <f t="shared" si="65"/>
        <v>2.855710286</v>
      </c>
      <c r="AR41" s="3"/>
      <c r="AS41" s="3"/>
    </row>
    <row r="42">
      <c r="A42" s="1" t="s">
        <v>24</v>
      </c>
      <c r="B42" s="2">
        <v>0.40188593</v>
      </c>
      <c r="C42" s="2">
        <v>0.31943861</v>
      </c>
      <c r="D42" s="2">
        <v>0.25333953</v>
      </c>
      <c r="E42" s="2">
        <v>0.20105049</v>
      </c>
      <c r="F42" s="2">
        <v>0.15946524</v>
      </c>
      <c r="G42" s="3"/>
      <c r="H42" s="2">
        <v>2.13175172</v>
      </c>
      <c r="I42" s="2">
        <v>2.233595</v>
      </c>
      <c r="J42" s="2">
        <v>2.28171154</v>
      </c>
      <c r="K42" s="2">
        <v>2.32842083</v>
      </c>
      <c r="L42" s="2">
        <v>2.38055238</v>
      </c>
      <c r="N42" s="3">
        <f t="shared" si="45"/>
        <v>2.534020419</v>
      </c>
      <c r="O42" s="3">
        <f t="shared" si="46"/>
        <v>2.517193696</v>
      </c>
      <c r="P42" s="3">
        <f t="shared" si="47"/>
        <v>2.544295377</v>
      </c>
      <c r="Q42" s="3">
        <f t="shared" si="48"/>
        <v>2.580459081</v>
      </c>
      <c r="R42" s="3"/>
      <c r="S42" s="2">
        <f t="shared" si="49"/>
        <v>2.543992143</v>
      </c>
      <c r="T42" s="2"/>
      <c r="U42" s="2">
        <f t="shared" si="50"/>
        <v>2.534020419</v>
      </c>
      <c r="V42" s="2">
        <f t="shared" si="51"/>
        <v>2.527066955</v>
      </c>
      <c r="W42" s="2">
        <f t="shared" si="52"/>
        <v>2.546639963</v>
      </c>
      <c r="X42" s="2">
        <f t="shared" si="53"/>
        <v>2.127647475</v>
      </c>
      <c r="Z42" s="3">
        <f t="shared" si="54"/>
        <v>2.433843703</v>
      </c>
      <c r="AB42" s="3"/>
      <c r="AC42" s="3">
        <f t="shared" si="55"/>
        <v>2.487033842</v>
      </c>
      <c r="AE42" s="3">
        <f t="shared" si="56"/>
        <v>2.488289896</v>
      </c>
      <c r="AG42" s="3">
        <f t="shared" si="57"/>
        <v>2.537461597</v>
      </c>
      <c r="AH42" s="3">
        <f t="shared" si="58"/>
        <v>2.537461597</v>
      </c>
      <c r="AI42" s="3">
        <f t="shared" si="59"/>
        <v>2.525300529</v>
      </c>
      <c r="AJ42" s="3">
        <f t="shared" si="60"/>
        <v>2.466128957</v>
      </c>
      <c r="AK42" s="3">
        <f t="shared" si="61"/>
        <v>2.489457086</v>
      </c>
      <c r="AL42" s="3">
        <f t="shared" si="62"/>
        <v>2.527042973</v>
      </c>
      <c r="AM42" s="3">
        <f t="shared" si="63"/>
        <v>2.508017274</v>
      </c>
      <c r="AN42" s="3">
        <f t="shared" si="64"/>
        <v>2.548454351</v>
      </c>
      <c r="AO42" s="3"/>
      <c r="AP42" s="3"/>
      <c r="AQ42" s="5">
        <f t="shared" si="65"/>
        <v>2.502217741</v>
      </c>
      <c r="AR42" s="3"/>
      <c r="AS42" s="3"/>
    </row>
    <row r="43">
      <c r="A43" s="1" t="s">
        <v>25</v>
      </c>
      <c r="B43" s="2">
        <v>0.40241406</v>
      </c>
      <c r="C43" s="2">
        <v>0.31910111</v>
      </c>
      <c r="D43" s="2">
        <v>0.25343764</v>
      </c>
      <c r="E43" s="2">
        <v>0.20099982</v>
      </c>
      <c r="F43" s="2">
        <v>0.15936499</v>
      </c>
      <c r="G43" s="3"/>
      <c r="H43" s="2">
        <v>2.22556</v>
      </c>
      <c r="I43" s="2">
        <v>2.31059677</v>
      </c>
      <c r="J43" s="2">
        <v>2.32981923</v>
      </c>
      <c r="K43" s="2">
        <v>2.417775</v>
      </c>
      <c r="L43" s="2">
        <v>2.46915556</v>
      </c>
      <c r="N43" s="3">
        <f t="shared" si="45"/>
        <v>2.608680436</v>
      </c>
      <c r="O43" s="3">
        <f t="shared" si="46"/>
        <v>2.623225312</v>
      </c>
      <c r="P43" s="3">
        <f t="shared" si="47"/>
        <v>2.710334509</v>
      </c>
      <c r="Q43" s="3">
        <f t="shared" si="48"/>
        <v>2.665824129</v>
      </c>
      <c r="R43" s="3"/>
      <c r="S43" s="2">
        <f t="shared" si="49"/>
        <v>2.652016097</v>
      </c>
      <c r="T43" s="2"/>
      <c r="U43" s="2">
        <f t="shared" si="50"/>
        <v>2.608680436</v>
      </c>
      <c r="V43" s="2">
        <f t="shared" si="51"/>
        <v>2.57976846</v>
      </c>
      <c r="W43" s="2">
        <f t="shared" si="52"/>
        <v>2.520678893</v>
      </c>
      <c r="X43" s="2">
        <f t="shared" si="53"/>
        <v>2.582858696</v>
      </c>
      <c r="Z43" s="3">
        <f t="shared" si="54"/>
        <v>2.572996621</v>
      </c>
      <c r="AB43" s="3"/>
      <c r="AC43" s="3">
        <f t="shared" si="55"/>
        <v>2.580176195</v>
      </c>
      <c r="AE43" s="3">
        <f t="shared" si="56"/>
        <v>2.601729638</v>
      </c>
      <c r="AG43" s="3">
        <f t="shared" si="57"/>
        <v>2.5071843</v>
      </c>
      <c r="AH43" s="3">
        <f t="shared" si="58"/>
        <v>2.5071843</v>
      </c>
      <c r="AI43" s="3">
        <f t="shared" si="59"/>
        <v>2.609594508</v>
      </c>
      <c r="AJ43" s="3">
        <f t="shared" si="60"/>
        <v>2.404011089</v>
      </c>
      <c r="AK43" s="3">
        <f t="shared" si="61"/>
        <v>2.600184565</v>
      </c>
      <c r="AL43" s="3">
        <f t="shared" si="62"/>
        <v>2.627345955</v>
      </c>
      <c r="AM43" s="3">
        <f t="shared" si="63"/>
        <v>2.754918953</v>
      </c>
      <c r="AN43" s="3">
        <f t="shared" si="64"/>
        <v>2.705200073</v>
      </c>
      <c r="AO43" s="3"/>
      <c r="AP43" s="3"/>
      <c r="AQ43" s="5">
        <f t="shared" si="65"/>
        <v>2.59975593</v>
      </c>
      <c r="AR43" s="3"/>
      <c r="AS43" s="3"/>
    </row>
    <row r="44">
      <c r="A44" s="1" t="s">
        <v>26</v>
      </c>
      <c r="B44" s="2">
        <v>0.40213752</v>
      </c>
      <c r="C44" s="2">
        <v>0.31948522</v>
      </c>
      <c r="D44" s="2">
        <v>0.25343461</v>
      </c>
      <c r="E44" s="2">
        <v>0.20098457</v>
      </c>
      <c r="F44" s="2">
        <v>0.1594805</v>
      </c>
      <c r="G44" s="3"/>
      <c r="H44" s="2">
        <v>2.2018</v>
      </c>
      <c r="I44" s="2">
        <v>2.32842609</v>
      </c>
      <c r="J44" s="2">
        <v>2.39754483</v>
      </c>
      <c r="K44" s="2">
        <v>2.40027742</v>
      </c>
      <c r="L44" s="2">
        <v>2.46734074</v>
      </c>
      <c r="N44" s="3">
        <f t="shared" si="45"/>
        <v>2.630684082</v>
      </c>
      <c r="O44" s="3">
        <f t="shared" si="46"/>
        <v>2.580778674</v>
      </c>
      <c r="P44" s="3">
        <f t="shared" si="47"/>
        <v>2.567635975</v>
      </c>
      <c r="Q44" s="3">
        <f t="shared" si="48"/>
        <v>2.725033342</v>
      </c>
      <c r="R44" s="3"/>
      <c r="S44" s="2">
        <f t="shared" si="49"/>
        <v>2.626033018</v>
      </c>
      <c r="T44" s="2"/>
      <c r="U44" s="2">
        <f t="shared" si="50"/>
        <v>2.630684082</v>
      </c>
      <c r="V44" s="2">
        <f t="shared" si="51"/>
        <v>2.63303047</v>
      </c>
      <c r="W44" s="2">
        <f t="shared" si="52"/>
        <v>2.739983406</v>
      </c>
      <c r="X44" s="2">
        <f t="shared" si="53"/>
        <v>1.839312388</v>
      </c>
      <c r="Z44" s="3">
        <f t="shared" si="54"/>
        <v>2.460752586</v>
      </c>
      <c r="AB44" s="3"/>
      <c r="AC44" s="3">
        <f t="shared" si="55"/>
        <v>2.53665266</v>
      </c>
      <c r="AE44" s="3">
        <f t="shared" si="56"/>
        <v>2.541146088</v>
      </c>
      <c r="AG44" s="3">
        <f t="shared" si="57"/>
        <v>2.73115306</v>
      </c>
      <c r="AH44" s="3">
        <f t="shared" si="58"/>
        <v>2.73115306</v>
      </c>
      <c r="AI44" s="3">
        <f t="shared" si="59"/>
        <v>2.5985887</v>
      </c>
      <c r="AJ44" s="3">
        <f t="shared" si="60"/>
        <v>2.662751781</v>
      </c>
      <c r="AK44" s="3">
        <f t="shared" si="61"/>
        <v>2.522141804</v>
      </c>
      <c r="AL44" s="3">
        <f t="shared" si="62"/>
        <v>2.605800267</v>
      </c>
      <c r="AM44" s="3">
        <f t="shared" si="63"/>
        <v>2.410748497</v>
      </c>
      <c r="AN44" s="3">
        <f t="shared" si="64"/>
        <v>2.585814393</v>
      </c>
      <c r="AO44" s="3"/>
      <c r="AP44" s="3"/>
      <c r="AQ44" s="5">
        <f t="shared" si="65"/>
        <v>2.572467449</v>
      </c>
      <c r="AR44" s="3"/>
      <c r="AS44" s="3"/>
    </row>
    <row r="45">
      <c r="A45" s="1" t="s">
        <v>27</v>
      </c>
      <c r="B45" s="2">
        <v>0.40217614</v>
      </c>
      <c r="C45" s="2">
        <v>0.31945036</v>
      </c>
      <c r="D45" s="2">
        <v>0.25342825</v>
      </c>
      <c r="E45" s="2">
        <v>0.20114205</v>
      </c>
      <c r="F45" s="2">
        <v>0.15950204</v>
      </c>
      <c r="G45" s="3"/>
      <c r="H45" s="2">
        <v>2.00199231</v>
      </c>
      <c r="I45" s="2">
        <v>2.07452258</v>
      </c>
      <c r="J45" s="2">
        <v>2.1471</v>
      </c>
      <c r="K45" s="2">
        <v>2.148556</v>
      </c>
      <c r="L45" s="2">
        <v>2.1878</v>
      </c>
      <c r="N45" s="3">
        <f t="shared" si="45"/>
        <v>2.312656665</v>
      </c>
      <c r="O45" s="3">
        <f t="shared" si="46"/>
        <v>2.291204891</v>
      </c>
      <c r="P45" s="3">
        <f t="shared" si="47"/>
        <v>2.246372058</v>
      </c>
      <c r="Q45" s="3">
        <f t="shared" si="48"/>
        <v>2.338124125</v>
      </c>
      <c r="R45" s="3"/>
      <c r="S45" s="2">
        <f t="shared" si="49"/>
        <v>2.297089435</v>
      </c>
      <c r="T45" s="2"/>
      <c r="U45" s="2">
        <f t="shared" si="50"/>
        <v>2.312656665</v>
      </c>
      <c r="V45" s="2">
        <f t="shared" si="51"/>
        <v>2.322745345</v>
      </c>
      <c r="W45" s="2">
        <f t="shared" si="52"/>
        <v>2.390271599</v>
      </c>
      <c r="X45" s="2">
        <f t="shared" si="53"/>
        <v>2.685586575</v>
      </c>
      <c r="Z45" s="3">
        <f t="shared" si="54"/>
        <v>2.427815046</v>
      </c>
      <c r="AB45" s="3"/>
      <c r="AC45" s="3">
        <f t="shared" si="55"/>
        <v>2.290098538</v>
      </c>
      <c r="AE45" s="3">
        <f t="shared" si="56"/>
        <v>2.338334339</v>
      </c>
      <c r="AG45" s="3">
        <f t="shared" si="57"/>
        <v>2.394326283</v>
      </c>
      <c r="AH45" s="3">
        <f t="shared" si="58"/>
        <v>2.394326283</v>
      </c>
      <c r="AI45" s="3">
        <f t="shared" si="59"/>
        <v>2.295198398</v>
      </c>
      <c r="AJ45" s="3">
        <f t="shared" si="60"/>
        <v>2.425691044</v>
      </c>
      <c r="AK45" s="3">
        <f t="shared" si="61"/>
        <v>2.27442403</v>
      </c>
      <c r="AL45" s="3">
        <f t="shared" si="62"/>
        <v>2.300761359</v>
      </c>
      <c r="AM45" s="3">
        <f t="shared" si="63"/>
        <v>2.15415715</v>
      </c>
      <c r="AN45" s="3">
        <f t="shared" si="64"/>
        <v>2.256915245</v>
      </c>
      <c r="AO45" s="3"/>
      <c r="AP45" s="3"/>
      <c r="AQ45" s="5">
        <f t="shared" si="65"/>
        <v>2.334442132</v>
      </c>
      <c r="AR45" s="3"/>
      <c r="AS45" s="3"/>
    </row>
    <row r="46">
      <c r="A46" s="1" t="s">
        <v>28</v>
      </c>
      <c r="B46" s="2">
        <v>0.40268205</v>
      </c>
      <c r="C46" s="2">
        <v>0.31923008</v>
      </c>
      <c r="D46" s="2">
        <v>0.25345619</v>
      </c>
      <c r="E46" s="2">
        <v>0.20110054</v>
      </c>
      <c r="F46" s="2">
        <v>0.15950371</v>
      </c>
      <c r="G46" s="3"/>
      <c r="H46" s="2">
        <v>1.26748846</v>
      </c>
      <c r="I46" s="2">
        <v>1.27588462</v>
      </c>
      <c r="J46" s="2">
        <v>1.3234</v>
      </c>
      <c r="K46" s="2">
        <v>1.36810833</v>
      </c>
      <c r="L46" s="2">
        <v>1.38977857</v>
      </c>
      <c r="N46" s="3">
        <f t="shared" si="45"/>
        <v>1.469596366</v>
      </c>
      <c r="O46" s="3">
        <f t="shared" si="46"/>
        <v>1.509671766</v>
      </c>
      <c r="P46" s="3">
        <f t="shared" si="47"/>
        <v>1.506320839</v>
      </c>
      <c r="Q46" s="3">
        <f t="shared" si="48"/>
        <v>1.472873452</v>
      </c>
      <c r="R46" s="3"/>
      <c r="S46" s="2">
        <f t="shared" si="49"/>
        <v>1.489615606</v>
      </c>
      <c r="T46" s="2"/>
      <c r="U46" s="2">
        <f t="shared" si="50"/>
        <v>1.469596366</v>
      </c>
      <c r="V46" s="2">
        <f t="shared" si="51"/>
        <v>1.456564586</v>
      </c>
      <c r="W46" s="2">
        <f t="shared" si="52"/>
        <v>1.40682334</v>
      </c>
      <c r="X46" s="10">
        <f t="shared" si="53"/>
        <v>13.00063265</v>
      </c>
      <c r="Z46" s="3">
        <f t="shared" si="54"/>
        <v>4.333404237</v>
      </c>
      <c r="AB46" s="3"/>
      <c r="AC46" s="3">
        <f t="shared" si="55"/>
        <v>1.52319813</v>
      </c>
      <c r="AE46" s="3">
        <f t="shared" si="56"/>
        <v>2.448739324</v>
      </c>
      <c r="AG46" s="3">
        <f t="shared" si="57"/>
        <v>1.418364277</v>
      </c>
      <c r="AH46" s="3">
        <f t="shared" si="58"/>
        <v>1.418364277</v>
      </c>
      <c r="AI46" s="3">
        <f t="shared" si="59"/>
        <v>1.468488123</v>
      </c>
      <c r="AJ46" s="3">
        <f t="shared" si="60"/>
        <v>1.506497992</v>
      </c>
      <c r="AK46" s="3">
        <f t="shared" si="61"/>
        <v>1.525107484</v>
      </c>
      <c r="AL46" s="3">
        <f t="shared" si="62"/>
        <v>1.503513751</v>
      </c>
      <c r="AM46" s="3">
        <f t="shared" si="63"/>
        <v>1.53983515</v>
      </c>
      <c r="AN46" s="3">
        <f t="shared" si="64"/>
        <v>1.502469881</v>
      </c>
      <c r="AO46" s="3"/>
      <c r="AP46" s="3"/>
      <c r="AQ46" s="5">
        <f t="shared" si="65"/>
        <v>2.158701084</v>
      </c>
      <c r="AR46" s="3"/>
      <c r="AS46" s="3"/>
    </row>
    <row r="47">
      <c r="A47" s="1" t="s">
        <v>29</v>
      </c>
      <c r="B47" s="2">
        <v>0.40206183</v>
      </c>
      <c r="C47" s="2">
        <v>0.31916848</v>
      </c>
      <c r="D47" s="2">
        <v>0.25336031</v>
      </c>
      <c r="E47" s="2">
        <v>0.20102353</v>
      </c>
      <c r="F47" s="2">
        <v>0.15944915</v>
      </c>
      <c r="G47" s="3"/>
      <c r="H47" s="2">
        <v>2.2429</v>
      </c>
      <c r="I47" s="2">
        <v>2.23680952</v>
      </c>
      <c r="J47" s="2">
        <v>2.33619545</v>
      </c>
      <c r="K47" s="2">
        <v>2.37972</v>
      </c>
      <c r="L47" s="2">
        <v>2.44495417</v>
      </c>
      <c r="N47" s="3">
        <f t="shared" si="45"/>
        <v>2.561160875</v>
      </c>
      <c r="O47" s="3">
        <f t="shared" si="46"/>
        <v>2.643088398</v>
      </c>
      <c r="P47" s="3">
        <f t="shared" si="47"/>
        <v>2.621085097</v>
      </c>
      <c r="Q47" s="3">
        <f t="shared" si="48"/>
        <v>2.695145104</v>
      </c>
      <c r="R47" s="3"/>
      <c r="S47" s="2">
        <f t="shared" si="49"/>
        <v>2.630119869</v>
      </c>
      <c r="T47" s="2"/>
      <c r="U47" s="2">
        <f t="shared" si="50"/>
        <v>2.561160875</v>
      </c>
      <c r="V47" s="2">
        <f t="shared" si="51"/>
        <v>2.515290459</v>
      </c>
      <c r="W47" s="2">
        <f t="shared" si="52"/>
        <v>2.466108494</v>
      </c>
      <c r="X47" s="10">
        <f t="shared" si="53"/>
        <v>-30.1245132</v>
      </c>
      <c r="Z47" s="3">
        <f t="shared" si="54"/>
        <v>-5.645488344</v>
      </c>
      <c r="AB47" s="3"/>
      <c r="AC47" s="3">
        <f t="shared" si="55"/>
        <v>2.632744355</v>
      </c>
      <c r="AE47" s="9">
        <f t="shared" si="56"/>
        <v>-0.1275413736</v>
      </c>
      <c r="AG47" s="3">
        <f t="shared" si="57"/>
        <v>2.495153907</v>
      </c>
      <c r="AH47" s="3">
        <f t="shared" si="58"/>
        <v>2.495153907</v>
      </c>
      <c r="AI47" s="3">
        <f t="shared" si="59"/>
        <v>2.516529948</v>
      </c>
      <c r="AJ47" s="3">
        <f t="shared" si="60"/>
        <v>2.718829552</v>
      </c>
      <c r="AK47" s="3">
        <f t="shared" si="61"/>
        <v>2.622882058</v>
      </c>
      <c r="AL47" s="3">
        <f t="shared" si="62"/>
        <v>2.652746724</v>
      </c>
      <c r="AM47" s="3">
        <f t="shared" si="63"/>
        <v>2.546896098</v>
      </c>
      <c r="AN47" s="3">
        <f t="shared" si="64"/>
        <v>2.62961258</v>
      </c>
      <c r="AO47" s="3"/>
      <c r="AP47" s="3"/>
      <c r="AQ47" s="5">
        <f t="shared" si="65"/>
        <v>0.6617103074</v>
      </c>
      <c r="AR47" s="3"/>
      <c r="AS47" s="3"/>
    </row>
    <row r="48">
      <c r="A48" s="1" t="s">
        <v>30</v>
      </c>
      <c r="B48" s="2">
        <v>0.40272764</v>
      </c>
      <c r="C48" s="2">
        <v>0.31937918</v>
      </c>
      <c r="D48" s="2">
        <v>0.25352248</v>
      </c>
      <c r="E48" s="2">
        <v>0.20110929</v>
      </c>
      <c r="F48" s="2">
        <v>0.15945286</v>
      </c>
      <c r="G48" s="3"/>
      <c r="H48" s="2">
        <v>2.00218462</v>
      </c>
      <c r="I48" s="2">
        <v>2.09113333</v>
      </c>
      <c r="J48" s="2">
        <v>2.17997308</v>
      </c>
      <c r="K48" s="2">
        <v>2.20936774</v>
      </c>
      <c r="L48" s="2">
        <v>2.24913043</v>
      </c>
      <c r="N48" s="3">
        <f t="shared" si="45"/>
        <v>2.41979178</v>
      </c>
      <c r="O48" s="3">
        <f t="shared" si="46"/>
        <v>2.405867</v>
      </c>
      <c r="P48" s="3">
        <f t="shared" si="47"/>
        <v>2.361800434</v>
      </c>
      <c r="Q48" s="3">
        <f t="shared" si="48"/>
        <v>2.401334415</v>
      </c>
      <c r="R48" s="3"/>
      <c r="S48" s="2">
        <f t="shared" si="49"/>
        <v>2.397198407</v>
      </c>
      <c r="T48" s="2"/>
      <c r="U48" s="2">
        <f t="shared" si="50"/>
        <v>2.41979178</v>
      </c>
      <c r="V48" s="2">
        <f t="shared" si="51"/>
        <v>2.434766896</v>
      </c>
      <c r="W48" s="2">
        <f t="shared" si="52"/>
        <v>2.476849435</v>
      </c>
      <c r="X48" s="2">
        <f t="shared" si="53"/>
        <v>2.278853834</v>
      </c>
      <c r="Z48" s="3">
        <f t="shared" si="54"/>
        <v>2.402565486</v>
      </c>
      <c r="AB48" s="3"/>
      <c r="AC48" s="3">
        <f t="shared" si="55"/>
        <v>2.421870586</v>
      </c>
      <c r="AE48" s="3">
        <f t="shared" si="56"/>
        <v>2.407211493</v>
      </c>
      <c r="AG48" s="3">
        <f t="shared" si="57"/>
        <v>2.482062976</v>
      </c>
      <c r="AH48" s="3">
        <f t="shared" si="58"/>
        <v>2.482062976</v>
      </c>
      <c r="AI48" s="3">
        <f t="shared" si="59"/>
        <v>2.41602775</v>
      </c>
      <c r="AJ48" s="3">
        <f t="shared" si="60"/>
        <v>2.521971293</v>
      </c>
      <c r="AK48" s="3">
        <f t="shared" si="61"/>
        <v>2.410416699</v>
      </c>
      <c r="AL48" s="3">
        <f t="shared" si="62"/>
        <v>2.406659781</v>
      </c>
      <c r="AM48" s="3">
        <f t="shared" si="63"/>
        <v>2.322154983</v>
      </c>
      <c r="AN48" s="3">
        <f t="shared" si="64"/>
        <v>2.366355707</v>
      </c>
      <c r="AO48" s="3"/>
      <c r="AP48" s="3"/>
      <c r="AQ48" s="5">
        <f t="shared" si="65"/>
        <v>2.413449313</v>
      </c>
      <c r="AR48" s="3"/>
      <c r="AS48" s="3"/>
    </row>
    <row r="49">
      <c r="AQ49" s="5"/>
    </row>
    <row r="50">
      <c r="B50" s="8" t="s">
        <v>17</v>
      </c>
      <c r="G50" s="3"/>
      <c r="H50" s="8" t="s">
        <v>18</v>
      </c>
      <c r="AQ50" s="5"/>
    </row>
    <row r="51">
      <c r="A51" s="1" t="s">
        <v>19</v>
      </c>
      <c r="B51" s="2">
        <v>0.40021336</v>
      </c>
      <c r="C51" s="2">
        <v>0.3172663</v>
      </c>
      <c r="D51" s="2">
        <v>0.25159841</v>
      </c>
      <c r="E51" s="2">
        <v>0.19962734</v>
      </c>
      <c r="F51" s="2">
        <v>0.15835763</v>
      </c>
      <c r="G51" s="3"/>
      <c r="H51" s="2">
        <v>4.166412</v>
      </c>
      <c r="I51" s="2">
        <v>4.21913333</v>
      </c>
      <c r="J51" s="2">
        <v>4.29939655</v>
      </c>
      <c r="K51" s="2">
        <v>4.42968696</v>
      </c>
      <c r="L51" s="2">
        <v>4.47399</v>
      </c>
      <c r="N51" s="3">
        <f t="shared" ref="N51:N62" si="66">INTERCEPT(H51:L51,B51:F51)</f>
        <v>4.673275223</v>
      </c>
      <c r="O51" s="3">
        <f t="shared" ref="O51:O62" si="67">INTERCEPT(I51:L51,C51:F51)</f>
        <v>4.746862283</v>
      </c>
      <c r="P51" s="3">
        <f t="shared" ref="P51:P62" si="68">INTERCEPT(J51:L51,D51:F51)</f>
        <v>4.786980563</v>
      </c>
      <c r="Q51" s="3">
        <f t="shared" ref="Q51:Q62" si="69">INTERCEPT(K51:L51,E51:F51)</f>
        <v>4.64398694</v>
      </c>
      <c r="R51" s="3"/>
      <c r="S51" s="2">
        <f t="shared" ref="S51:S62" si="70">average(N51:Q51)</f>
        <v>4.712776252</v>
      </c>
      <c r="T51" s="2"/>
      <c r="U51" s="2">
        <f t="shared" ref="U51:U62" si="71">INTERCEPT(H51:L51,B51:F51)</f>
        <v>4.673275223</v>
      </c>
      <c r="V51" s="2">
        <f t="shared" ref="V51:V62" si="72">INTERCEPT(H51:K51,B51:E51)</f>
        <v>4.647739412</v>
      </c>
      <c r="W51" s="2">
        <f t="shared" ref="W51:W62" si="73">INTERCEPT(H51:J51,B51:D51)</f>
        <v>4.513759757</v>
      </c>
      <c r="X51" s="2">
        <f t="shared" ref="X51:X59" si="74">INTERCEPT(B51:C51,H51:I51)</f>
        <v>6.955276105</v>
      </c>
      <c r="Z51" s="3">
        <f t="shared" ref="Z51:Z62" si="75">average(U51:X51)</f>
        <v>5.197512624</v>
      </c>
      <c r="AB51" s="3"/>
      <c r="AC51" s="3">
        <f t="shared" ref="AC51:AC62" si="76">INTERCEPT(I51:K51,C51:E51)</f>
        <v>4.768290774</v>
      </c>
      <c r="AE51" s="3">
        <f t="shared" ref="AE51:AE62" si="77">average(S51,Z51,AC51)</f>
        <v>4.892859884</v>
      </c>
      <c r="AG51" s="3">
        <f t="shared" ref="AG51:AG62" si="78">INTERCEPT({H51,J51},{B51,D51})</f>
        <v>4.524533398</v>
      </c>
      <c r="AH51" s="3">
        <f t="shared" ref="AH51:AH62" si="79">INTERCEPT({H51,J51},{B51,D51})</f>
        <v>4.524533398</v>
      </c>
      <c r="AI51" s="3">
        <f t="shared" ref="AI51:AI62" si="80">INTERCEPT({H51,K51},{B51,E51})</f>
        <v>4.691703625</v>
      </c>
      <c r="AJ51" s="3">
        <f t="shared" ref="AJ51:AJ62" si="81">INTERCEPT({I51,J51},{C51,D51})</f>
        <v>4.606915164</v>
      </c>
      <c r="AK51" s="3">
        <f t="shared" ref="AK51:AK62" si="82">INTERCEPT({I51,K51},{C51,E51})</f>
        <v>4.786985776</v>
      </c>
      <c r="AL51" s="3">
        <f t="shared" ref="AL51:AL62" si="83">INTERCEPT({I51,L51},{C51,F51})</f>
        <v>4.727962916</v>
      </c>
      <c r="AM51" s="3">
        <f t="shared" ref="AM51:AM62" si="84">INTERCEPT({J51,K51},{D51,E51})</f>
        <v>4.93014862</v>
      </c>
      <c r="AN51" s="3">
        <f t="shared" ref="AN51:AN62" si="85">INTERCEPT({J51,L51},{D51,F51})</f>
        <v>4.770514814</v>
      </c>
      <c r="AO51" s="3"/>
      <c r="AP51" s="3"/>
      <c r="AQ51" s="11">
        <f t="shared" ref="AQ51:AQ62" si="86">average(N51:Q51,U51:X51,AC51,AG51:AN51)</f>
        <v>4.821926117</v>
      </c>
      <c r="AR51" s="3"/>
      <c r="AS51" s="3"/>
    </row>
    <row r="52">
      <c r="A52" s="1" t="s">
        <v>20</v>
      </c>
      <c r="B52" s="2">
        <v>0.40289882</v>
      </c>
      <c r="C52" s="2">
        <v>0.31963806</v>
      </c>
      <c r="D52" s="2">
        <v>0.2536478</v>
      </c>
      <c r="E52" s="2">
        <v>0.20122557</v>
      </c>
      <c r="F52" s="2">
        <v>0.15950231</v>
      </c>
      <c r="G52" s="3"/>
      <c r="H52" s="2">
        <v>2.47879091</v>
      </c>
      <c r="I52" s="2">
        <v>2.61051786</v>
      </c>
      <c r="J52" s="2">
        <v>2.70169545</v>
      </c>
      <c r="K52" s="2">
        <v>2.76281538</v>
      </c>
      <c r="L52" s="2">
        <v>2.79904194</v>
      </c>
      <c r="N52" s="3">
        <f t="shared" si="66"/>
        <v>3.02554267</v>
      </c>
      <c r="O52" s="3">
        <f t="shared" si="67"/>
        <v>2.995767337</v>
      </c>
      <c r="P52" s="3">
        <f t="shared" si="68"/>
        <v>2.967407301</v>
      </c>
      <c r="Q52" s="3">
        <f t="shared" si="69"/>
        <v>2.937531119</v>
      </c>
      <c r="R52" s="3"/>
      <c r="S52" s="2">
        <f t="shared" si="70"/>
        <v>2.981562107</v>
      </c>
      <c r="T52" s="2"/>
      <c r="U52" s="2">
        <f t="shared" si="71"/>
        <v>3.02554267</v>
      </c>
      <c r="V52" s="2">
        <f t="shared" si="72"/>
        <v>3.05496309</v>
      </c>
      <c r="W52" s="2">
        <f t="shared" si="73"/>
        <v>3.084209998</v>
      </c>
      <c r="X52" s="2">
        <f t="shared" si="74"/>
        <v>1.969670199</v>
      </c>
      <c r="Z52" s="3">
        <f t="shared" si="75"/>
        <v>2.783596489</v>
      </c>
      <c r="AB52" s="3"/>
      <c r="AC52" s="3">
        <f t="shared" si="76"/>
        <v>3.024770269</v>
      </c>
      <c r="AE52" s="3">
        <f t="shared" si="77"/>
        <v>2.929976288</v>
      </c>
      <c r="AG52" s="3">
        <f t="shared" si="78"/>
        <v>3.080515281</v>
      </c>
      <c r="AH52" s="3">
        <f t="shared" si="79"/>
        <v>3.080515281</v>
      </c>
      <c r="AI52" s="3">
        <f t="shared" si="80"/>
        <v>3.046209364</v>
      </c>
      <c r="AJ52" s="3">
        <f t="shared" si="81"/>
        <v>3.052156186</v>
      </c>
      <c r="AK52" s="3">
        <f t="shared" si="82"/>
        <v>3.021623849</v>
      </c>
      <c r="AL52" s="3">
        <f t="shared" si="83"/>
        <v>2.986820286</v>
      </c>
      <c r="AM52" s="3">
        <f t="shared" si="84"/>
        <v>2.997427543</v>
      </c>
      <c r="AN52" s="3">
        <f t="shared" si="85"/>
        <v>2.963967419</v>
      </c>
      <c r="AO52" s="3"/>
      <c r="AP52" s="3"/>
      <c r="AQ52" s="11">
        <f t="shared" si="86"/>
        <v>2.959684698</v>
      </c>
      <c r="AR52" s="3"/>
      <c r="AS52" s="3"/>
    </row>
    <row r="53">
      <c r="A53" s="1" t="s">
        <v>21</v>
      </c>
      <c r="B53" s="2">
        <v>0.40160392</v>
      </c>
      <c r="C53" s="2">
        <v>0.31779566</v>
      </c>
      <c r="D53" s="2">
        <v>0.25238429</v>
      </c>
      <c r="E53" s="2">
        <v>0.20017499</v>
      </c>
      <c r="F53" s="2">
        <v>0.1587675</v>
      </c>
      <c r="G53" s="3"/>
      <c r="H53" s="2">
        <v>5.37153793</v>
      </c>
      <c r="I53" s="2">
        <v>5.53974921</v>
      </c>
      <c r="J53" s="2">
        <v>5.74078929</v>
      </c>
      <c r="K53" s="2">
        <v>5.88183333</v>
      </c>
      <c r="L53" s="2">
        <v>6.03357308</v>
      </c>
      <c r="N53" s="3">
        <f t="shared" si="66"/>
        <v>6.439315292</v>
      </c>
      <c r="O53" s="3">
        <f t="shared" si="67"/>
        <v>6.508760402</v>
      </c>
      <c r="P53" s="3">
        <f t="shared" si="68"/>
        <v>6.518993641</v>
      </c>
      <c r="Q53" s="3">
        <f t="shared" si="69"/>
        <v>6.615384263</v>
      </c>
      <c r="R53" s="3"/>
      <c r="S53" s="2">
        <f t="shared" si="70"/>
        <v>6.5206134</v>
      </c>
      <c r="T53" s="2"/>
      <c r="U53" s="2">
        <f t="shared" si="71"/>
        <v>6.439315292</v>
      </c>
      <c r="V53" s="2">
        <f t="shared" si="72"/>
        <v>6.385262053</v>
      </c>
      <c r="W53" s="2">
        <f t="shared" si="73"/>
        <v>6.345313188</v>
      </c>
      <c r="X53" s="2">
        <f t="shared" si="74"/>
        <v>3.077876566</v>
      </c>
      <c r="Z53" s="3">
        <f t="shared" si="75"/>
        <v>5.561941775</v>
      </c>
      <c r="AB53" s="3"/>
      <c r="AC53" s="3">
        <f t="shared" si="76"/>
        <v>6.469372575</v>
      </c>
      <c r="AE53" s="3">
        <f t="shared" si="77"/>
        <v>6.183975916</v>
      </c>
      <c r="AG53" s="3">
        <f t="shared" si="78"/>
        <v>6.365326707</v>
      </c>
      <c r="AH53" s="3">
        <f t="shared" si="79"/>
        <v>6.365326707</v>
      </c>
      <c r="AI53" s="3">
        <f t="shared" si="80"/>
        <v>6.388952027</v>
      </c>
      <c r="AJ53" s="3">
        <f t="shared" si="81"/>
        <v>6.516485593</v>
      </c>
      <c r="AK53" s="3">
        <f t="shared" si="82"/>
        <v>6.464015741</v>
      </c>
      <c r="AL53" s="3">
        <f t="shared" si="83"/>
        <v>6.526587533</v>
      </c>
      <c r="AM53" s="3">
        <f t="shared" si="84"/>
        <v>6.422608427</v>
      </c>
      <c r="AN53" s="3">
        <f t="shared" si="85"/>
        <v>6.530113822</v>
      </c>
      <c r="AO53" s="3"/>
      <c r="AP53" s="3"/>
      <c r="AQ53" s="11">
        <f t="shared" si="86"/>
        <v>6.257588814</v>
      </c>
      <c r="AR53" s="3"/>
      <c r="AS53" s="3"/>
    </row>
    <row r="54">
      <c r="A54" s="1" t="s">
        <v>22</v>
      </c>
      <c r="B54" s="2">
        <v>0.40191156</v>
      </c>
      <c r="C54" s="2">
        <v>0.31908976</v>
      </c>
      <c r="D54" s="2">
        <v>0.25308911</v>
      </c>
      <c r="E54" s="2">
        <v>0.20070457</v>
      </c>
      <c r="F54" s="2">
        <v>0.15926612</v>
      </c>
      <c r="G54" s="3"/>
      <c r="H54" s="2">
        <v>3.498052</v>
      </c>
      <c r="I54" s="2">
        <v>3.65625625</v>
      </c>
      <c r="J54" s="2">
        <v>3.711595</v>
      </c>
      <c r="K54" s="2">
        <v>3.81030714</v>
      </c>
      <c r="L54" s="2">
        <v>3.88262</v>
      </c>
      <c r="N54" s="3">
        <f t="shared" si="66"/>
        <v>4.119152488</v>
      </c>
      <c r="O54" s="3">
        <f t="shared" si="67"/>
        <v>4.100540946</v>
      </c>
      <c r="P54" s="3">
        <f t="shared" si="68"/>
        <v>4.174555766</v>
      </c>
      <c r="Q54" s="3">
        <f t="shared" si="69"/>
        <v>4.160550006</v>
      </c>
      <c r="R54" s="3"/>
      <c r="S54" s="2">
        <f t="shared" si="70"/>
        <v>4.138699802</v>
      </c>
      <c r="T54" s="2"/>
      <c r="U54" s="2">
        <f t="shared" si="71"/>
        <v>4.119152488</v>
      </c>
      <c r="V54" s="2">
        <f t="shared" si="72"/>
        <v>4.105907868</v>
      </c>
      <c r="W54" s="2">
        <f t="shared" si="73"/>
        <v>4.094314257</v>
      </c>
      <c r="X54" s="2">
        <f t="shared" si="74"/>
        <v>2.233183243</v>
      </c>
      <c r="Z54" s="3">
        <f t="shared" si="75"/>
        <v>3.638139464</v>
      </c>
      <c r="AB54" s="3"/>
      <c r="AC54" s="3">
        <f t="shared" si="76"/>
        <v>4.056221108</v>
      </c>
      <c r="AE54" s="3">
        <f t="shared" si="77"/>
        <v>3.944353458</v>
      </c>
      <c r="AG54" s="3">
        <f t="shared" si="78"/>
        <v>4.074748596</v>
      </c>
      <c r="AH54" s="3">
        <f t="shared" si="79"/>
        <v>4.074748596</v>
      </c>
      <c r="AI54" s="3">
        <f t="shared" si="80"/>
        <v>4.121782569</v>
      </c>
      <c r="AJ54" s="3">
        <f t="shared" si="81"/>
        <v>3.923799501</v>
      </c>
      <c r="AK54" s="3">
        <f t="shared" si="82"/>
        <v>4.071477626</v>
      </c>
      <c r="AL54" s="3">
        <f t="shared" si="83"/>
        <v>4.108194115</v>
      </c>
      <c r="AM54" s="3">
        <f t="shared" si="84"/>
        <v>4.1885099</v>
      </c>
      <c r="AN54" s="3">
        <f t="shared" si="85"/>
        <v>4.172937844</v>
      </c>
      <c r="AO54" s="3"/>
      <c r="AP54" s="3"/>
      <c r="AQ54" s="11">
        <f t="shared" si="86"/>
        <v>3.994104525</v>
      </c>
      <c r="AR54" s="3"/>
      <c r="AS54" s="3"/>
    </row>
    <row r="55">
      <c r="A55" s="1" t="s">
        <v>23</v>
      </c>
      <c r="B55" s="2">
        <v>0.40225835</v>
      </c>
      <c r="C55" s="2">
        <v>0.31921231</v>
      </c>
      <c r="D55" s="2">
        <v>0.2532009</v>
      </c>
      <c r="E55" s="2">
        <v>0.20088881</v>
      </c>
      <c r="F55" s="2">
        <v>0.15934807</v>
      </c>
      <c r="G55" s="3"/>
      <c r="H55" s="2">
        <v>2.4471375</v>
      </c>
      <c r="I55" s="2">
        <v>2.51323913</v>
      </c>
      <c r="J55" s="2">
        <v>2.58446296</v>
      </c>
      <c r="K55" s="2">
        <v>2.619468</v>
      </c>
      <c r="L55" s="2">
        <v>2.674075</v>
      </c>
      <c r="N55" s="3">
        <f t="shared" si="66"/>
        <v>2.813720123</v>
      </c>
      <c r="O55" s="3">
        <f t="shared" si="67"/>
        <v>2.824073861</v>
      </c>
      <c r="P55" s="3">
        <f t="shared" si="68"/>
        <v>2.818761596</v>
      </c>
      <c r="Q55" s="3">
        <f t="shared" si="69"/>
        <v>2.883544549</v>
      </c>
      <c r="R55" s="3"/>
      <c r="S55" s="2">
        <f t="shared" si="70"/>
        <v>2.835025032</v>
      </c>
      <c r="T55" s="2"/>
      <c r="U55" s="2">
        <f t="shared" si="71"/>
        <v>2.813720123</v>
      </c>
      <c r="V55" s="2">
        <f t="shared" si="72"/>
        <v>2.7993609</v>
      </c>
      <c r="W55" s="2">
        <f t="shared" si="73"/>
        <v>2.812544728</v>
      </c>
      <c r="X55" s="2">
        <f t="shared" si="74"/>
        <v>3.476692047</v>
      </c>
      <c r="Z55" s="3">
        <f t="shared" si="75"/>
        <v>2.97557945</v>
      </c>
      <c r="AB55" s="3"/>
      <c r="AC55" s="3">
        <f t="shared" si="76"/>
        <v>2.805811354</v>
      </c>
      <c r="AE55" s="3">
        <f t="shared" si="77"/>
        <v>2.872138612</v>
      </c>
      <c r="AG55" s="3">
        <f t="shared" si="78"/>
        <v>2.817734964</v>
      </c>
      <c r="AH55" s="3">
        <f t="shared" si="79"/>
        <v>2.817734964</v>
      </c>
      <c r="AI55" s="3">
        <f t="shared" si="80"/>
        <v>2.791387095</v>
      </c>
      <c r="AJ55" s="3">
        <f t="shared" si="81"/>
        <v>2.857657213</v>
      </c>
      <c r="AK55" s="3">
        <f t="shared" si="82"/>
        <v>2.799822632</v>
      </c>
      <c r="AL55" s="3">
        <f t="shared" si="83"/>
        <v>2.834391563</v>
      </c>
      <c r="AM55" s="3">
        <f t="shared" si="84"/>
        <v>2.753894302</v>
      </c>
      <c r="AN55" s="3">
        <f t="shared" si="85"/>
        <v>2.826222843</v>
      </c>
      <c r="AO55" s="3"/>
      <c r="AP55" s="3"/>
      <c r="AQ55" s="11">
        <f t="shared" si="86"/>
        <v>2.855710286</v>
      </c>
      <c r="AR55" s="3"/>
      <c r="AS55" s="3"/>
    </row>
    <row r="56">
      <c r="A56" s="1" t="s">
        <v>24</v>
      </c>
      <c r="B56" s="2">
        <v>0.40188593</v>
      </c>
      <c r="C56" s="2">
        <v>0.31943861</v>
      </c>
      <c r="D56" s="2">
        <v>0.25333953</v>
      </c>
      <c r="E56" s="2">
        <v>0.20105049</v>
      </c>
      <c r="F56" s="2">
        <v>0.15946524</v>
      </c>
      <c r="G56" s="3"/>
      <c r="H56" s="2">
        <v>2.13175172</v>
      </c>
      <c r="I56" s="2">
        <v>2.233595</v>
      </c>
      <c r="J56" s="2">
        <v>2.28171154</v>
      </c>
      <c r="K56" s="2">
        <v>2.32842083</v>
      </c>
      <c r="L56" s="2">
        <v>2.38055238</v>
      </c>
      <c r="N56" s="3">
        <f t="shared" si="66"/>
        <v>2.534020419</v>
      </c>
      <c r="O56" s="3">
        <f t="shared" si="67"/>
        <v>2.517193696</v>
      </c>
      <c r="P56" s="3">
        <f t="shared" si="68"/>
        <v>2.544295377</v>
      </c>
      <c r="Q56" s="3">
        <f t="shared" si="69"/>
        <v>2.580459081</v>
      </c>
      <c r="R56" s="3"/>
      <c r="S56" s="2">
        <f t="shared" si="70"/>
        <v>2.543992143</v>
      </c>
      <c r="T56" s="2"/>
      <c r="U56" s="2">
        <f t="shared" si="71"/>
        <v>2.534020419</v>
      </c>
      <c r="V56" s="2">
        <f t="shared" si="72"/>
        <v>2.527066955</v>
      </c>
      <c r="W56" s="2">
        <f t="shared" si="73"/>
        <v>2.546639963</v>
      </c>
      <c r="X56" s="2">
        <f t="shared" si="74"/>
        <v>2.127647475</v>
      </c>
      <c r="Z56" s="3">
        <f t="shared" si="75"/>
        <v>2.433843703</v>
      </c>
      <c r="AB56" s="3"/>
      <c r="AC56" s="3">
        <f t="shared" si="76"/>
        <v>2.487033842</v>
      </c>
      <c r="AE56" s="3">
        <f t="shared" si="77"/>
        <v>2.488289896</v>
      </c>
      <c r="AG56" s="3">
        <f t="shared" si="78"/>
        <v>2.537461597</v>
      </c>
      <c r="AH56" s="3">
        <f t="shared" si="79"/>
        <v>2.537461597</v>
      </c>
      <c r="AI56" s="3">
        <f t="shared" si="80"/>
        <v>2.525300529</v>
      </c>
      <c r="AJ56" s="3">
        <f t="shared" si="81"/>
        <v>2.466128957</v>
      </c>
      <c r="AK56" s="3">
        <f t="shared" si="82"/>
        <v>2.489457086</v>
      </c>
      <c r="AL56" s="3">
        <f t="shared" si="83"/>
        <v>2.527042973</v>
      </c>
      <c r="AM56" s="3">
        <f t="shared" si="84"/>
        <v>2.508017274</v>
      </c>
      <c r="AN56" s="3">
        <f t="shared" si="85"/>
        <v>2.548454351</v>
      </c>
      <c r="AO56" s="3"/>
      <c r="AP56" s="3"/>
      <c r="AQ56" s="11">
        <f t="shared" si="86"/>
        <v>2.502217741</v>
      </c>
      <c r="AR56" s="3"/>
      <c r="AS56" s="3"/>
    </row>
    <row r="57">
      <c r="A57" s="1" t="s">
        <v>25</v>
      </c>
      <c r="B57" s="2">
        <v>0.40241406</v>
      </c>
      <c r="C57" s="2">
        <v>0.31910111</v>
      </c>
      <c r="D57" s="2">
        <v>0.25343764</v>
      </c>
      <c r="E57" s="2">
        <v>0.20099982</v>
      </c>
      <c r="F57" s="2">
        <v>0.15936499</v>
      </c>
      <c r="G57" s="3"/>
      <c r="H57" s="2">
        <v>2.22556</v>
      </c>
      <c r="I57" s="2">
        <v>2.31059677</v>
      </c>
      <c r="J57" s="2">
        <v>2.32981923</v>
      </c>
      <c r="K57" s="2">
        <v>2.417775</v>
      </c>
      <c r="L57" s="2">
        <v>2.46915556</v>
      </c>
      <c r="N57" s="3">
        <f t="shared" si="66"/>
        <v>2.608680436</v>
      </c>
      <c r="O57" s="3">
        <f t="shared" si="67"/>
        <v>2.623225312</v>
      </c>
      <c r="P57" s="3">
        <f t="shared" si="68"/>
        <v>2.710334509</v>
      </c>
      <c r="Q57" s="3">
        <f t="shared" si="69"/>
        <v>2.665824129</v>
      </c>
      <c r="R57" s="3"/>
      <c r="S57" s="2">
        <f t="shared" si="70"/>
        <v>2.652016097</v>
      </c>
      <c r="T57" s="2"/>
      <c r="U57" s="2">
        <f t="shared" si="71"/>
        <v>2.608680436</v>
      </c>
      <c r="V57" s="2">
        <f t="shared" si="72"/>
        <v>2.57976846</v>
      </c>
      <c r="W57" s="2">
        <f t="shared" si="73"/>
        <v>2.520678893</v>
      </c>
      <c r="X57" s="2">
        <f t="shared" si="74"/>
        <v>2.582858696</v>
      </c>
      <c r="Z57" s="3">
        <f t="shared" si="75"/>
        <v>2.572996621</v>
      </c>
      <c r="AB57" s="3"/>
      <c r="AC57" s="3">
        <f t="shared" si="76"/>
        <v>2.580176195</v>
      </c>
      <c r="AE57" s="3">
        <f t="shared" si="77"/>
        <v>2.601729638</v>
      </c>
      <c r="AG57" s="3">
        <f t="shared" si="78"/>
        <v>2.5071843</v>
      </c>
      <c r="AH57" s="3">
        <f t="shared" si="79"/>
        <v>2.5071843</v>
      </c>
      <c r="AI57" s="3">
        <f t="shared" si="80"/>
        <v>2.609594508</v>
      </c>
      <c r="AJ57" s="3">
        <f t="shared" si="81"/>
        <v>2.404011089</v>
      </c>
      <c r="AK57" s="3">
        <f t="shared" si="82"/>
        <v>2.600184565</v>
      </c>
      <c r="AL57" s="3">
        <f t="shared" si="83"/>
        <v>2.627345955</v>
      </c>
      <c r="AM57" s="3">
        <f t="shared" si="84"/>
        <v>2.754918953</v>
      </c>
      <c r="AN57" s="3">
        <f t="shared" si="85"/>
        <v>2.705200073</v>
      </c>
      <c r="AO57" s="3"/>
      <c r="AP57" s="3"/>
      <c r="AQ57" s="11">
        <f t="shared" si="86"/>
        <v>2.59975593</v>
      </c>
      <c r="AR57" s="3"/>
      <c r="AS57" s="3"/>
    </row>
    <row r="58">
      <c r="A58" s="1" t="s">
        <v>26</v>
      </c>
      <c r="B58" s="2">
        <v>0.40213752</v>
      </c>
      <c r="C58" s="2">
        <v>0.31948522</v>
      </c>
      <c r="D58" s="2">
        <v>0.25343461</v>
      </c>
      <c r="E58" s="2">
        <v>0.20098457</v>
      </c>
      <c r="F58" s="2">
        <v>0.1594805</v>
      </c>
      <c r="G58" s="3"/>
      <c r="H58" s="2">
        <v>2.2018</v>
      </c>
      <c r="I58" s="2">
        <v>2.32842609</v>
      </c>
      <c r="J58" s="2">
        <v>2.39754483</v>
      </c>
      <c r="K58" s="2">
        <v>2.40027742</v>
      </c>
      <c r="L58" s="2">
        <v>2.46734074</v>
      </c>
      <c r="N58" s="3">
        <f t="shared" si="66"/>
        <v>2.630684082</v>
      </c>
      <c r="O58" s="3">
        <f t="shared" si="67"/>
        <v>2.580778674</v>
      </c>
      <c r="P58" s="3">
        <f t="shared" si="68"/>
        <v>2.567635975</v>
      </c>
      <c r="Q58" s="3">
        <f t="shared" si="69"/>
        <v>2.725033342</v>
      </c>
      <c r="R58" s="3"/>
      <c r="S58" s="2">
        <f t="shared" si="70"/>
        <v>2.626033018</v>
      </c>
      <c r="T58" s="2"/>
      <c r="U58" s="2">
        <f t="shared" si="71"/>
        <v>2.630684082</v>
      </c>
      <c r="V58" s="2">
        <f t="shared" si="72"/>
        <v>2.63303047</v>
      </c>
      <c r="W58" s="2">
        <f t="shared" si="73"/>
        <v>2.739983406</v>
      </c>
      <c r="X58" s="2">
        <f t="shared" si="74"/>
        <v>1.839312388</v>
      </c>
      <c r="Z58" s="3">
        <f t="shared" si="75"/>
        <v>2.460752586</v>
      </c>
      <c r="AB58" s="3"/>
      <c r="AC58" s="3">
        <f t="shared" si="76"/>
        <v>2.53665266</v>
      </c>
      <c r="AE58" s="3">
        <f t="shared" si="77"/>
        <v>2.541146088</v>
      </c>
      <c r="AG58" s="3">
        <f t="shared" si="78"/>
        <v>2.73115306</v>
      </c>
      <c r="AH58" s="3">
        <f t="shared" si="79"/>
        <v>2.73115306</v>
      </c>
      <c r="AI58" s="3">
        <f t="shared" si="80"/>
        <v>2.5985887</v>
      </c>
      <c r="AJ58" s="3">
        <f t="shared" si="81"/>
        <v>2.662751781</v>
      </c>
      <c r="AK58" s="3">
        <f t="shared" si="82"/>
        <v>2.522141804</v>
      </c>
      <c r="AL58" s="3">
        <f t="shared" si="83"/>
        <v>2.605800267</v>
      </c>
      <c r="AM58" s="3">
        <f t="shared" si="84"/>
        <v>2.410748497</v>
      </c>
      <c r="AN58" s="3">
        <f t="shared" si="85"/>
        <v>2.585814393</v>
      </c>
      <c r="AO58" s="3"/>
      <c r="AP58" s="3"/>
      <c r="AQ58" s="11">
        <f t="shared" si="86"/>
        <v>2.572467449</v>
      </c>
      <c r="AR58" s="3"/>
      <c r="AS58" s="3"/>
    </row>
    <row r="59">
      <c r="A59" s="1" t="s">
        <v>27</v>
      </c>
      <c r="B59" s="2">
        <v>0.40217614</v>
      </c>
      <c r="C59" s="2">
        <v>0.31945036</v>
      </c>
      <c r="D59" s="2">
        <v>0.25342825</v>
      </c>
      <c r="E59" s="2">
        <v>0.20114205</v>
      </c>
      <c r="F59" s="2">
        <v>0.15950204</v>
      </c>
      <c r="G59" s="3"/>
      <c r="H59" s="2">
        <v>2.00199231</v>
      </c>
      <c r="I59" s="2">
        <v>2.07452258</v>
      </c>
      <c r="J59" s="2">
        <v>2.1471</v>
      </c>
      <c r="K59" s="2">
        <v>2.148556</v>
      </c>
      <c r="L59" s="2">
        <v>2.1878</v>
      </c>
      <c r="N59" s="3">
        <f t="shared" si="66"/>
        <v>2.312656665</v>
      </c>
      <c r="O59" s="3">
        <f t="shared" si="67"/>
        <v>2.291204891</v>
      </c>
      <c r="P59" s="3">
        <f t="shared" si="68"/>
        <v>2.246372058</v>
      </c>
      <c r="Q59" s="3">
        <f t="shared" si="69"/>
        <v>2.338124125</v>
      </c>
      <c r="R59" s="3"/>
      <c r="S59" s="2">
        <f t="shared" si="70"/>
        <v>2.297089435</v>
      </c>
      <c r="T59" s="2"/>
      <c r="U59" s="2">
        <f t="shared" si="71"/>
        <v>2.312656665</v>
      </c>
      <c r="V59" s="2">
        <f t="shared" si="72"/>
        <v>2.322745345</v>
      </c>
      <c r="W59" s="2">
        <f t="shared" si="73"/>
        <v>2.390271599</v>
      </c>
      <c r="X59" s="2">
        <f t="shared" si="74"/>
        <v>2.685586575</v>
      </c>
      <c r="Z59" s="3">
        <f t="shared" si="75"/>
        <v>2.427815046</v>
      </c>
      <c r="AB59" s="3"/>
      <c r="AC59" s="3">
        <f t="shared" si="76"/>
        <v>2.290098538</v>
      </c>
      <c r="AE59" s="3">
        <f t="shared" si="77"/>
        <v>2.338334339</v>
      </c>
      <c r="AG59" s="3">
        <f t="shared" si="78"/>
        <v>2.394326283</v>
      </c>
      <c r="AH59" s="3">
        <f t="shared" si="79"/>
        <v>2.394326283</v>
      </c>
      <c r="AI59" s="3">
        <f t="shared" si="80"/>
        <v>2.295198398</v>
      </c>
      <c r="AJ59" s="3">
        <f t="shared" si="81"/>
        <v>2.425691044</v>
      </c>
      <c r="AK59" s="3">
        <f t="shared" si="82"/>
        <v>2.27442403</v>
      </c>
      <c r="AL59" s="3">
        <f t="shared" si="83"/>
        <v>2.300761359</v>
      </c>
      <c r="AM59" s="3">
        <f t="shared" si="84"/>
        <v>2.15415715</v>
      </c>
      <c r="AN59" s="3">
        <f t="shared" si="85"/>
        <v>2.256915245</v>
      </c>
      <c r="AO59" s="3"/>
      <c r="AP59" s="3"/>
      <c r="AQ59" s="11">
        <f t="shared" si="86"/>
        <v>2.334442132</v>
      </c>
      <c r="AR59" s="3"/>
      <c r="AS59" s="3"/>
    </row>
    <row r="60">
      <c r="A60" s="1" t="s">
        <v>28</v>
      </c>
      <c r="B60" s="2">
        <v>0.40268205</v>
      </c>
      <c r="C60" s="2">
        <v>0.31923008</v>
      </c>
      <c r="D60" s="2">
        <v>0.25345619</v>
      </c>
      <c r="E60" s="2">
        <v>0.20110054</v>
      </c>
      <c r="F60" s="2">
        <v>0.15950371</v>
      </c>
      <c r="G60" s="3"/>
      <c r="H60" s="2">
        <v>1.26748846</v>
      </c>
      <c r="I60" s="2">
        <v>1.27588462</v>
      </c>
      <c r="J60" s="2">
        <v>1.3234</v>
      </c>
      <c r="K60" s="2">
        <v>1.36810833</v>
      </c>
      <c r="L60" s="2">
        <v>1.38977857</v>
      </c>
      <c r="N60" s="3">
        <f t="shared" si="66"/>
        <v>1.469596366</v>
      </c>
      <c r="O60" s="3">
        <f t="shared" si="67"/>
        <v>1.509671766</v>
      </c>
      <c r="P60" s="3">
        <f t="shared" si="68"/>
        <v>1.506320839</v>
      </c>
      <c r="Q60" s="3">
        <f t="shared" si="69"/>
        <v>1.472873452</v>
      </c>
      <c r="R60" s="3"/>
      <c r="S60" s="2">
        <f t="shared" si="70"/>
        <v>1.489615606</v>
      </c>
      <c r="T60" s="2"/>
      <c r="U60" s="2">
        <f t="shared" si="71"/>
        <v>1.469596366</v>
      </c>
      <c r="V60" s="2">
        <f t="shared" si="72"/>
        <v>1.456564586</v>
      </c>
      <c r="W60" s="2">
        <f t="shared" si="73"/>
        <v>1.40682334</v>
      </c>
      <c r="X60" s="10"/>
      <c r="Z60" s="3">
        <f t="shared" si="75"/>
        <v>1.444328098</v>
      </c>
      <c r="AB60" s="3"/>
      <c r="AC60" s="3">
        <f t="shared" si="76"/>
        <v>1.52319813</v>
      </c>
      <c r="AE60" s="3">
        <f t="shared" si="77"/>
        <v>1.485713945</v>
      </c>
      <c r="AG60" s="3">
        <f t="shared" si="78"/>
        <v>1.418364277</v>
      </c>
      <c r="AH60" s="3">
        <f t="shared" si="79"/>
        <v>1.418364277</v>
      </c>
      <c r="AI60" s="3">
        <f t="shared" si="80"/>
        <v>1.468488123</v>
      </c>
      <c r="AJ60" s="3">
        <f t="shared" si="81"/>
        <v>1.506497992</v>
      </c>
      <c r="AK60" s="3">
        <f t="shared" si="82"/>
        <v>1.525107484</v>
      </c>
      <c r="AL60" s="3">
        <f t="shared" si="83"/>
        <v>1.503513751</v>
      </c>
      <c r="AM60" s="3">
        <f t="shared" si="84"/>
        <v>1.53983515</v>
      </c>
      <c r="AN60" s="3">
        <f t="shared" si="85"/>
        <v>1.502469881</v>
      </c>
      <c r="AO60" s="3"/>
      <c r="AP60" s="3"/>
      <c r="AQ60" s="11">
        <f t="shared" si="86"/>
        <v>1.481080361</v>
      </c>
      <c r="AR60" s="3"/>
      <c r="AS60" s="3"/>
    </row>
    <row r="61">
      <c r="A61" s="1" t="s">
        <v>29</v>
      </c>
      <c r="B61" s="2">
        <v>0.40206183</v>
      </c>
      <c r="C61" s="2">
        <v>0.31916848</v>
      </c>
      <c r="D61" s="2">
        <v>0.25336031</v>
      </c>
      <c r="E61" s="2">
        <v>0.20102353</v>
      </c>
      <c r="F61" s="2">
        <v>0.15944915</v>
      </c>
      <c r="G61" s="3"/>
      <c r="H61" s="2">
        <v>2.2429</v>
      </c>
      <c r="I61" s="2">
        <v>2.23680952</v>
      </c>
      <c r="J61" s="2">
        <v>2.33619545</v>
      </c>
      <c r="K61" s="2">
        <v>2.37972</v>
      </c>
      <c r="L61" s="2">
        <v>2.44495417</v>
      </c>
      <c r="N61" s="3">
        <f t="shared" si="66"/>
        <v>2.561160875</v>
      </c>
      <c r="O61" s="3">
        <f t="shared" si="67"/>
        <v>2.643088398</v>
      </c>
      <c r="P61" s="3">
        <f t="shared" si="68"/>
        <v>2.621085097</v>
      </c>
      <c r="Q61" s="3">
        <f t="shared" si="69"/>
        <v>2.695145104</v>
      </c>
      <c r="R61" s="3"/>
      <c r="S61" s="2">
        <f t="shared" si="70"/>
        <v>2.630119869</v>
      </c>
      <c r="T61" s="2"/>
      <c r="U61" s="2">
        <f t="shared" si="71"/>
        <v>2.561160875</v>
      </c>
      <c r="V61" s="2">
        <f t="shared" si="72"/>
        <v>2.515290459</v>
      </c>
      <c r="W61" s="2">
        <f t="shared" si="73"/>
        <v>2.466108494</v>
      </c>
      <c r="X61" s="10"/>
      <c r="Z61" s="3">
        <f t="shared" si="75"/>
        <v>2.514186609</v>
      </c>
      <c r="AB61" s="3"/>
      <c r="AC61" s="3">
        <f t="shared" si="76"/>
        <v>2.632744355</v>
      </c>
      <c r="AE61" s="3">
        <f t="shared" si="77"/>
        <v>2.592350278</v>
      </c>
      <c r="AG61" s="3">
        <f t="shared" si="78"/>
        <v>2.495153907</v>
      </c>
      <c r="AH61" s="3">
        <f t="shared" si="79"/>
        <v>2.495153907</v>
      </c>
      <c r="AI61" s="3">
        <f t="shared" si="80"/>
        <v>2.516529948</v>
      </c>
      <c r="AJ61" s="3">
        <f t="shared" si="81"/>
        <v>2.718829552</v>
      </c>
      <c r="AK61" s="3">
        <f t="shared" si="82"/>
        <v>2.622882058</v>
      </c>
      <c r="AL61" s="3">
        <f t="shared" si="83"/>
        <v>2.652746724</v>
      </c>
      <c r="AM61" s="3">
        <f t="shared" si="84"/>
        <v>2.546896098</v>
      </c>
      <c r="AN61" s="3">
        <f t="shared" si="85"/>
        <v>2.62961258</v>
      </c>
      <c r="AO61" s="3"/>
      <c r="AP61" s="3"/>
      <c r="AQ61" s="11">
        <f t="shared" si="86"/>
        <v>2.585849277</v>
      </c>
      <c r="AR61" s="3"/>
      <c r="AS61" s="3"/>
    </row>
    <row r="62">
      <c r="A62" s="1" t="s">
        <v>30</v>
      </c>
      <c r="B62" s="2">
        <v>0.40272764</v>
      </c>
      <c r="C62" s="2">
        <v>0.31937918</v>
      </c>
      <c r="D62" s="2">
        <v>0.25352248</v>
      </c>
      <c r="E62" s="2">
        <v>0.20110929</v>
      </c>
      <c r="F62" s="2">
        <v>0.15945286</v>
      </c>
      <c r="G62" s="3"/>
      <c r="H62" s="2">
        <v>2.00218462</v>
      </c>
      <c r="I62" s="2">
        <v>2.09113333</v>
      </c>
      <c r="J62" s="2">
        <v>2.17997308</v>
      </c>
      <c r="K62" s="2">
        <v>2.20936774</v>
      </c>
      <c r="L62" s="2">
        <v>2.24913043</v>
      </c>
      <c r="N62" s="3">
        <f t="shared" si="66"/>
        <v>2.41979178</v>
      </c>
      <c r="O62" s="3">
        <f t="shared" si="67"/>
        <v>2.405867</v>
      </c>
      <c r="P62" s="3">
        <f t="shared" si="68"/>
        <v>2.361800434</v>
      </c>
      <c r="Q62" s="3">
        <f t="shared" si="69"/>
        <v>2.401334415</v>
      </c>
      <c r="R62" s="3"/>
      <c r="S62" s="2">
        <f t="shared" si="70"/>
        <v>2.397198407</v>
      </c>
      <c r="T62" s="2"/>
      <c r="U62" s="2">
        <f t="shared" si="71"/>
        <v>2.41979178</v>
      </c>
      <c r="V62" s="2">
        <f t="shared" si="72"/>
        <v>2.434766896</v>
      </c>
      <c r="W62" s="2">
        <f t="shared" si="73"/>
        <v>2.476849435</v>
      </c>
      <c r="X62" s="2">
        <f>INTERCEPT(B62:C62,H62:I62)</f>
        <v>2.278853834</v>
      </c>
      <c r="Z62" s="3">
        <f t="shared" si="75"/>
        <v>2.402565486</v>
      </c>
      <c r="AB62" s="3"/>
      <c r="AC62" s="3">
        <f t="shared" si="76"/>
        <v>2.421870586</v>
      </c>
      <c r="AE62" s="3">
        <f t="shared" si="77"/>
        <v>2.407211493</v>
      </c>
      <c r="AG62" s="3">
        <f t="shared" si="78"/>
        <v>2.482062976</v>
      </c>
      <c r="AH62" s="3">
        <f t="shared" si="79"/>
        <v>2.482062976</v>
      </c>
      <c r="AI62" s="3">
        <f t="shared" si="80"/>
        <v>2.41602775</v>
      </c>
      <c r="AJ62" s="3">
        <f t="shared" si="81"/>
        <v>2.521971293</v>
      </c>
      <c r="AK62" s="3">
        <f t="shared" si="82"/>
        <v>2.410416699</v>
      </c>
      <c r="AL62" s="3">
        <f t="shared" si="83"/>
        <v>2.406659781</v>
      </c>
      <c r="AM62" s="3">
        <f t="shared" si="84"/>
        <v>2.322154983</v>
      </c>
      <c r="AN62" s="3">
        <f t="shared" si="85"/>
        <v>2.366355707</v>
      </c>
      <c r="AO62" s="3"/>
      <c r="AP62" s="3"/>
      <c r="AQ62" s="11">
        <f t="shared" si="86"/>
        <v>2.413449313</v>
      </c>
      <c r="AR62" s="3"/>
      <c r="AS62" s="3"/>
    </row>
    <row r="63">
      <c r="AQ63" s="5"/>
    </row>
    <row r="64">
      <c r="AQ64" s="5"/>
    </row>
    <row r="65">
      <c r="AQ65" s="5"/>
    </row>
    <row r="66">
      <c r="AQ66" s="5"/>
    </row>
    <row r="67">
      <c r="AQ67" s="5"/>
    </row>
    <row r="68">
      <c r="AQ68" s="5"/>
    </row>
    <row r="69">
      <c r="AQ69" s="5"/>
    </row>
    <row r="70">
      <c r="AQ70" s="5"/>
    </row>
    <row r="71">
      <c r="AQ71" s="5"/>
    </row>
    <row r="72">
      <c r="AQ72" s="5"/>
    </row>
    <row r="73">
      <c r="AQ73" s="5"/>
    </row>
    <row r="74">
      <c r="AQ74" s="5"/>
    </row>
    <row r="75">
      <c r="AQ75" s="5"/>
    </row>
    <row r="76">
      <c r="AQ76" s="5"/>
    </row>
    <row r="77">
      <c r="AQ77" s="5"/>
    </row>
    <row r="78">
      <c r="AQ78" s="5"/>
    </row>
    <row r="79">
      <c r="AQ79" s="5"/>
    </row>
    <row r="80">
      <c r="AQ80" s="5"/>
    </row>
    <row r="81">
      <c r="AQ81" s="5"/>
    </row>
    <row r="82">
      <c r="AQ82" s="5"/>
    </row>
    <row r="83">
      <c r="AQ83" s="5"/>
    </row>
    <row r="84">
      <c r="AQ84" s="5"/>
    </row>
    <row r="85">
      <c r="AQ85" s="5"/>
    </row>
    <row r="86">
      <c r="AQ86" s="5"/>
    </row>
    <row r="87">
      <c r="AQ87" s="5"/>
    </row>
    <row r="88">
      <c r="AQ88" s="5"/>
    </row>
    <row r="89">
      <c r="AQ89" s="5"/>
    </row>
    <row r="90">
      <c r="AQ90" s="5"/>
    </row>
    <row r="91">
      <c r="AQ91" s="5"/>
    </row>
    <row r="92">
      <c r="AQ92" s="5"/>
    </row>
    <row r="93">
      <c r="AQ93" s="5"/>
    </row>
    <row r="94">
      <c r="AQ94" s="5"/>
    </row>
    <row r="95">
      <c r="AQ95" s="5"/>
    </row>
    <row r="96">
      <c r="AQ96" s="5"/>
    </row>
    <row r="97">
      <c r="AQ97" s="5"/>
    </row>
    <row r="98">
      <c r="AQ98" s="5"/>
    </row>
    <row r="99">
      <c r="AQ99" s="5"/>
    </row>
    <row r="100">
      <c r="AQ100" s="5"/>
    </row>
    <row r="101">
      <c r="AQ101" s="5"/>
    </row>
    <row r="102">
      <c r="AQ102" s="5"/>
    </row>
    <row r="103">
      <c r="AQ103" s="5"/>
    </row>
    <row r="104">
      <c r="AQ104" s="5"/>
    </row>
    <row r="105">
      <c r="AQ105" s="5"/>
    </row>
    <row r="106">
      <c r="AQ106" s="5"/>
    </row>
    <row r="107">
      <c r="AQ107" s="5"/>
    </row>
    <row r="108">
      <c r="AQ108" s="5"/>
    </row>
    <row r="109">
      <c r="AQ109" s="5"/>
    </row>
    <row r="110">
      <c r="AQ110" s="5"/>
    </row>
    <row r="111">
      <c r="AQ111" s="5"/>
    </row>
    <row r="112">
      <c r="AQ112" s="5"/>
    </row>
    <row r="113">
      <c r="AQ113" s="5"/>
    </row>
    <row r="114">
      <c r="AQ114" s="5"/>
    </row>
    <row r="115">
      <c r="AQ115" s="5"/>
    </row>
    <row r="116">
      <c r="AQ116" s="5"/>
    </row>
    <row r="117">
      <c r="AQ117" s="5"/>
    </row>
    <row r="118">
      <c r="AQ118" s="5"/>
    </row>
    <row r="119">
      <c r="AQ119" s="5"/>
    </row>
    <row r="120">
      <c r="AQ120" s="5"/>
    </row>
    <row r="121">
      <c r="AQ121" s="5"/>
    </row>
    <row r="122">
      <c r="AQ122" s="5"/>
    </row>
    <row r="123">
      <c r="AQ123" s="5"/>
    </row>
    <row r="124">
      <c r="AQ124" s="5"/>
    </row>
    <row r="125">
      <c r="AQ125" s="5"/>
    </row>
    <row r="126">
      <c r="AQ126" s="5"/>
    </row>
    <row r="127">
      <c r="AQ127" s="5"/>
    </row>
    <row r="128">
      <c r="AQ128" s="5"/>
    </row>
    <row r="129">
      <c r="AQ129" s="5"/>
    </row>
    <row r="130">
      <c r="AQ130" s="5"/>
    </row>
    <row r="131">
      <c r="AQ131" s="5"/>
    </row>
    <row r="132">
      <c r="AQ132" s="5"/>
    </row>
    <row r="133">
      <c r="AQ133" s="5"/>
    </row>
    <row r="134">
      <c r="AQ134" s="5"/>
    </row>
    <row r="135">
      <c r="AQ135" s="5"/>
    </row>
    <row r="136">
      <c r="AQ136" s="5"/>
    </row>
    <row r="137">
      <c r="AQ137" s="5"/>
    </row>
    <row r="138">
      <c r="AQ138" s="5"/>
    </row>
    <row r="139">
      <c r="AQ139" s="5"/>
    </row>
    <row r="140">
      <c r="AQ140" s="5"/>
    </row>
    <row r="141">
      <c r="AQ141" s="5"/>
    </row>
    <row r="142">
      <c r="AQ142" s="5"/>
    </row>
    <row r="143">
      <c r="AQ143" s="5"/>
    </row>
    <row r="144">
      <c r="AQ144" s="5"/>
    </row>
    <row r="145">
      <c r="AQ145" s="5"/>
    </row>
    <row r="146">
      <c r="AQ146" s="5"/>
    </row>
    <row r="147">
      <c r="AQ147" s="5"/>
    </row>
    <row r="148">
      <c r="AQ148" s="5"/>
    </row>
    <row r="149">
      <c r="AQ149" s="5"/>
    </row>
    <row r="150">
      <c r="AQ150" s="5"/>
    </row>
    <row r="151">
      <c r="AQ151" s="5"/>
    </row>
    <row r="152">
      <c r="AQ152" s="5"/>
    </row>
    <row r="153">
      <c r="AQ153" s="5"/>
    </row>
    <row r="154">
      <c r="AQ154" s="5"/>
    </row>
    <row r="155">
      <c r="AQ155" s="5"/>
    </row>
    <row r="156">
      <c r="AQ156" s="5"/>
    </row>
    <row r="157">
      <c r="AQ157" s="5"/>
    </row>
    <row r="158">
      <c r="AQ158" s="5"/>
    </row>
    <row r="159">
      <c r="AQ159" s="5"/>
    </row>
    <row r="160">
      <c r="AQ160" s="5"/>
    </row>
    <row r="161">
      <c r="AQ161" s="5"/>
    </row>
    <row r="162">
      <c r="AQ162" s="5"/>
    </row>
    <row r="163">
      <c r="AQ163" s="5"/>
    </row>
    <row r="164">
      <c r="AQ164" s="5"/>
    </row>
    <row r="165">
      <c r="AQ165" s="5"/>
    </row>
    <row r="166">
      <c r="AQ166" s="5"/>
    </row>
    <row r="167">
      <c r="AQ167" s="5"/>
    </row>
    <row r="168">
      <c r="AQ168" s="5"/>
    </row>
    <row r="169">
      <c r="AQ169" s="5"/>
    </row>
    <row r="170">
      <c r="AQ170" s="5"/>
    </row>
    <row r="171">
      <c r="AQ171" s="5"/>
    </row>
    <row r="172">
      <c r="AQ172" s="5"/>
    </row>
    <row r="173">
      <c r="AQ173" s="5"/>
    </row>
    <row r="174">
      <c r="AQ174" s="5"/>
    </row>
    <row r="175">
      <c r="AQ175" s="5"/>
    </row>
    <row r="176">
      <c r="AQ176" s="5"/>
    </row>
    <row r="177">
      <c r="AQ177" s="5"/>
    </row>
    <row r="178">
      <c r="AQ178" s="5"/>
    </row>
    <row r="179">
      <c r="AQ179" s="5"/>
    </row>
    <row r="180">
      <c r="AQ180" s="5"/>
    </row>
    <row r="181">
      <c r="AQ181" s="5"/>
    </row>
    <row r="182">
      <c r="AQ182" s="5"/>
    </row>
    <row r="183">
      <c r="AQ183" s="5"/>
    </row>
    <row r="184">
      <c r="AQ184" s="5"/>
    </row>
    <row r="185">
      <c r="AQ185" s="5"/>
    </row>
    <row r="186">
      <c r="AQ186" s="5"/>
    </row>
    <row r="187">
      <c r="AQ187" s="5"/>
    </row>
    <row r="188">
      <c r="AQ188" s="5"/>
    </row>
    <row r="189">
      <c r="AQ189" s="5"/>
    </row>
    <row r="190">
      <c r="AQ190" s="5"/>
    </row>
    <row r="191">
      <c r="AQ191" s="5"/>
    </row>
    <row r="192">
      <c r="AQ192" s="5"/>
    </row>
    <row r="193">
      <c r="AQ193" s="5"/>
    </row>
    <row r="194">
      <c r="AQ194" s="5"/>
    </row>
    <row r="195">
      <c r="AQ195" s="5"/>
    </row>
    <row r="196">
      <c r="AQ196" s="5"/>
    </row>
    <row r="197">
      <c r="AQ197" s="5"/>
    </row>
    <row r="198">
      <c r="AQ198" s="5"/>
    </row>
    <row r="199">
      <c r="AQ199" s="5"/>
    </row>
    <row r="200">
      <c r="AQ200" s="5"/>
    </row>
    <row r="201">
      <c r="AQ201" s="5"/>
    </row>
    <row r="202">
      <c r="AQ202" s="5"/>
    </row>
    <row r="203">
      <c r="AQ203" s="5"/>
    </row>
    <row r="204">
      <c r="AQ204" s="5"/>
    </row>
    <row r="205">
      <c r="AQ205" s="5"/>
    </row>
    <row r="206">
      <c r="AQ206" s="5"/>
    </row>
    <row r="207">
      <c r="AQ207" s="5"/>
    </row>
    <row r="208">
      <c r="AQ208" s="5"/>
    </row>
    <row r="209">
      <c r="AQ209" s="5"/>
    </row>
    <row r="210">
      <c r="AQ210" s="5"/>
    </row>
    <row r="211">
      <c r="AQ211" s="5"/>
    </row>
    <row r="212">
      <c r="AQ212" s="5"/>
    </row>
    <row r="213">
      <c r="AQ213" s="5"/>
    </row>
    <row r="214">
      <c r="AQ214" s="5"/>
    </row>
    <row r="215">
      <c r="AQ215" s="5"/>
    </row>
    <row r="216">
      <c r="AQ216" s="5"/>
    </row>
    <row r="217">
      <c r="AQ217" s="5"/>
    </row>
    <row r="218">
      <c r="AQ218" s="5"/>
    </row>
    <row r="219">
      <c r="AQ219" s="5"/>
    </row>
    <row r="220">
      <c r="AQ220" s="5"/>
    </row>
    <row r="221">
      <c r="AQ221" s="5"/>
    </row>
    <row r="222">
      <c r="AQ222" s="5"/>
    </row>
    <row r="223">
      <c r="AQ223" s="5"/>
    </row>
    <row r="224">
      <c r="AQ224" s="5"/>
    </row>
    <row r="225">
      <c r="AQ225" s="5"/>
    </row>
    <row r="226">
      <c r="AQ226" s="5"/>
    </row>
    <row r="227">
      <c r="AQ227" s="5"/>
    </row>
    <row r="228">
      <c r="AQ228" s="5"/>
    </row>
    <row r="229">
      <c r="AQ229" s="5"/>
    </row>
    <row r="230">
      <c r="AQ230" s="5"/>
    </row>
    <row r="231">
      <c r="AQ231" s="5"/>
    </row>
    <row r="232">
      <c r="AQ232" s="5"/>
    </row>
    <row r="233">
      <c r="AQ233" s="5"/>
    </row>
    <row r="234">
      <c r="AQ234" s="5"/>
    </row>
    <row r="235">
      <c r="AQ235" s="5"/>
    </row>
    <row r="236">
      <c r="AQ236" s="5"/>
    </row>
    <row r="237">
      <c r="AQ237" s="5"/>
    </row>
    <row r="238">
      <c r="AQ238" s="5"/>
    </row>
    <row r="239">
      <c r="AQ239" s="5"/>
    </row>
    <row r="240">
      <c r="AQ240" s="5"/>
    </row>
    <row r="241">
      <c r="AQ241" s="5"/>
    </row>
    <row r="242">
      <c r="AQ242" s="5"/>
    </row>
    <row r="243">
      <c r="AQ243" s="5"/>
    </row>
    <row r="244">
      <c r="AQ244" s="5"/>
    </row>
    <row r="245">
      <c r="AQ245" s="5"/>
    </row>
    <row r="246">
      <c r="AQ246" s="5"/>
    </row>
    <row r="247">
      <c r="AQ247" s="5"/>
    </row>
    <row r="248">
      <c r="AQ248" s="5"/>
    </row>
    <row r="249">
      <c r="AQ249" s="5"/>
    </row>
    <row r="250">
      <c r="AQ250" s="5"/>
    </row>
    <row r="251">
      <c r="AQ251" s="5"/>
    </row>
    <row r="252">
      <c r="AQ252" s="5"/>
    </row>
    <row r="253">
      <c r="AQ253" s="5"/>
    </row>
    <row r="254">
      <c r="AQ254" s="5"/>
    </row>
    <row r="255">
      <c r="AQ255" s="5"/>
    </row>
    <row r="256">
      <c r="AQ256" s="5"/>
    </row>
    <row r="257">
      <c r="AQ257" s="5"/>
    </row>
    <row r="258">
      <c r="AQ258" s="5"/>
    </row>
    <row r="259">
      <c r="AQ259" s="5"/>
    </row>
    <row r="260">
      <c r="AQ260" s="5"/>
    </row>
    <row r="261">
      <c r="AQ261" s="5"/>
    </row>
    <row r="262">
      <c r="AQ262" s="5"/>
    </row>
    <row r="263">
      <c r="AQ263" s="5"/>
    </row>
    <row r="264">
      <c r="AQ264" s="5"/>
    </row>
    <row r="265">
      <c r="AQ265" s="5"/>
    </row>
    <row r="266">
      <c r="AQ266" s="5"/>
    </row>
    <row r="267">
      <c r="AQ267" s="5"/>
    </row>
    <row r="268">
      <c r="AQ268" s="5"/>
    </row>
    <row r="269">
      <c r="AQ269" s="5"/>
    </row>
    <row r="270">
      <c r="AQ270" s="5"/>
    </row>
    <row r="271">
      <c r="AQ271" s="5"/>
    </row>
    <row r="272">
      <c r="AQ272" s="5"/>
    </row>
    <row r="273">
      <c r="AQ273" s="5"/>
    </row>
    <row r="274">
      <c r="AQ274" s="5"/>
    </row>
    <row r="275">
      <c r="AQ275" s="5"/>
    </row>
    <row r="276">
      <c r="AQ276" s="5"/>
    </row>
    <row r="277">
      <c r="AQ277" s="5"/>
    </row>
    <row r="278">
      <c r="AQ278" s="5"/>
    </row>
    <row r="279">
      <c r="AQ279" s="5"/>
    </row>
    <row r="280">
      <c r="AQ280" s="5"/>
    </row>
    <row r="281">
      <c r="AQ281" s="5"/>
    </row>
    <row r="282">
      <c r="AQ282" s="5"/>
    </row>
    <row r="283">
      <c r="AQ283" s="5"/>
    </row>
    <row r="284">
      <c r="AQ284" s="5"/>
    </row>
    <row r="285">
      <c r="AQ285" s="5"/>
    </row>
    <row r="286">
      <c r="AQ286" s="5"/>
    </row>
    <row r="287">
      <c r="AQ287" s="5"/>
    </row>
    <row r="288">
      <c r="AQ288" s="5"/>
    </row>
    <row r="289">
      <c r="AQ289" s="5"/>
    </row>
    <row r="290">
      <c r="AQ290" s="5"/>
    </row>
    <row r="291">
      <c r="AQ291" s="5"/>
    </row>
    <row r="292">
      <c r="AQ292" s="5"/>
    </row>
    <row r="293">
      <c r="AQ293" s="5"/>
    </row>
    <row r="294">
      <c r="AQ294" s="5"/>
    </row>
    <row r="295">
      <c r="AQ295" s="5"/>
    </row>
    <row r="296">
      <c r="AQ296" s="5"/>
    </row>
    <row r="297">
      <c r="AQ297" s="5"/>
    </row>
    <row r="298">
      <c r="AQ298" s="5"/>
    </row>
    <row r="299">
      <c r="AQ299" s="5"/>
    </row>
    <row r="300">
      <c r="AQ300" s="5"/>
    </row>
    <row r="301">
      <c r="AQ301" s="5"/>
    </row>
    <row r="302">
      <c r="AQ302" s="5"/>
    </row>
    <row r="303">
      <c r="AQ303" s="5"/>
    </row>
    <row r="304">
      <c r="AQ304" s="5"/>
    </row>
    <row r="305">
      <c r="AQ305" s="5"/>
    </row>
    <row r="306">
      <c r="AQ306" s="5"/>
    </row>
    <row r="307">
      <c r="AQ307" s="5"/>
    </row>
    <row r="308">
      <c r="AQ308" s="5"/>
    </row>
    <row r="309">
      <c r="AQ309" s="5"/>
    </row>
    <row r="310">
      <c r="AQ310" s="5"/>
    </row>
    <row r="311">
      <c r="AQ311" s="5"/>
    </row>
    <row r="312">
      <c r="AQ312" s="5"/>
    </row>
    <row r="313">
      <c r="AQ313" s="5"/>
    </row>
    <row r="314">
      <c r="AQ314" s="5"/>
    </row>
    <row r="315">
      <c r="AQ315" s="5"/>
    </row>
    <row r="316">
      <c r="AQ316" s="5"/>
    </row>
    <row r="317">
      <c r="AQ317" s="5"/>
    </row>
    <row r="318">
      <c r="AQ318" s="5"/>
    </row>
    <row r="319">
      <c r="AQ319" s="5"/>
    </row>
    <row r="320">
      <c r="AQ320" s="5"/>
    </row>
    <row r="321">
      <c r="AQ321" s="5"/>
    </row>
    <row r="322">
      <c r="AQ322" s="5"/>
    </row>
    <row r="323">
      <c r="AQ323" s="5"/>
    </row>
    <row r="324">
      <c r="AQ324" s="5"/>
    </row>
    <row r="325">
      <c r="AQ325" s="5"/>
    </row>
    <row r="326">
      <c r="AQ326" s="5"/>
    </row>
    <row r="327">
      <c r="AQ327" s="5"/>
    </row>
    <row r="328">
      <c r="AQ328" s="5"/>
    </row>
    <row r="329">
      <c r="AQ329" s="5"/>
    </row>
    <row r="330">
      <c r="AQ330" s="5"/>
    </row>
    <row r="331">
      <c r="AQ331" s="5"/>
    </row>
    <row r="332">
      <c r="AQ332" s="5"/>
    </row>
    <row r="333">
      <c r="AQ333" s="5"/>
    </row>
    <row r="334">
      <c r="AQ334" s="5"/>
    </row>
    <row r="335">
      <c r="AQ335" s="5"/>
    </row>
    <row r="336">
      <c r="AQ336" s="5"/>
    </row>
    <row r="337">
      <c r="AQ337" s="5"/>
    </row>
    <row r="338">
      <c r="AQ338" s="5"/>
    </row>
    <row r="339">
      <c r="AQ339" s="5"/>
    </row>
    <row r="340">
      <c r="AQ340" s="5"/>
    </row>
    <row r="341">
      <c r="AQ341" s="5"/>
    </row>
    <row r="342">
      <c r="AQ342" s="5"/>
    </row>
    <row r="343">
      <c r="AQ343" s="5"/>
    </row>
    <row r="344">
      <c r="AQ344" s="5"/>
    </row>
    <row r="345">
      <c r="AQ345" s="5"/>
    </row>
    <row r="346">
      <c r="AQ346" s="5"/>
    </row>
    <row r="347">
      <c r="AQ347" s="5"/>
    </row>
    <row r="348">
      <c r="AQ348" s="5"/>
    </row>
    <row r="349">
      <c r="AQ349" s="5"/>
    </row>
    <row r="350">
      <c r="AQ350" s="5"/>
    </row>
    <row r="351">
      <c r="AQ351" s="5"/>
    </row>
    <row r="352">
      <c r="AQ352" s="5"/>
    </row>
    <row r="353">
      <c r="AQ353" s="5"/>
    </row>
    <row r="354">
      <c r="AQ354" s="5"/>
    </row>
    <row r="355">
      <c r="AQ355" s="5"/>
    </row>
    <row r="356">
      <c r="AQ356" s="5"/>
    </row>
    <row r="357">
      <c r="AQ357" s="5"/>
    </row>
    <row r="358">
      <c r="AQ358" s="5"/>
    </row>
    <row r="359">
      <c r="AQ359" s="5"/>
    </row>
    <row r="360">
      <c r="AQ360" s="5"/>
    </row>
    <row r="361">
      <c r="AQ361" s="5"/>
    </row>
    <row r="362">
      <c r="AQ362" s="5"/>
    </row>
    <row r="363">
      <c r="AQ363" s="5"/>
    </row>
    <row r="364">
      <c r="AQ364" s="5"/>
    </row>
    <row r="365">
      <c r="AQ365" s="5"/>
    </row>
    <row r="366">
      <c r="AQ366" s="5"/>
    </row>
    <row r="367">
      <c r="AQ367" s="5"/>
    </row>
    <row r="368">
      <c r="AQ368" s="5"/>
    </row>
    <row r="369">
      <c r="AQ369" s="5"/>
    </row>
    <row r="370">
      <c r="AQ370" s="5"/>
    </row>
    <row r="371">
      <c r="AQ371" s="5"/>
    </row>
    <row r="372">
      <c r="AQ372" s="5"/>
    </row>
    <row r="373">
      <c r="AQ373" s="5"/>
    </row>
    <row r="374">
      <c r="AQ374" s="5"/>
    </row>
    <row r="375">
      <c r="AQ375" s="5"/>
    </row>
    <row r="376">
      <c r="AQ376" s="5"/>
    </row>
    <row r="377">
      <c r="AQ377" s="5"/>
    </row>
    <row r="378">
      <c r="AQ378" s="5"/>
    </row>
    <row r="379">
      <c r="AQ379" s="5"/>
    </row>
    <row r="380">
      <c r="AQ380" s="5"/>
    </row>
    <row r="381">
      <c r="AQ381" s="5"/>
    </row>
    <row r="382">
      <c r="AQ382" s="5"/>
    </row>
    <row r="383">
      <c r="AQ383" s="5"/>
    </row>
    <row r="384">
      <c r="AQ384" s="5"/>
    </row>
    <row r="385">
      <c r="AQ385" s="5"/>
    </row>
    <row r="386">
      <c r="AQ386" s="5"/>
    </row>
    <row r="387">
      <c r="AQ387" s="5"/>
    </row>
    <row r="388">
      <c r="AQ388" s="5"/>
    </row>
    <row r="389">
      <c r="AQ389" s="5"/>
    </row>
    <row r="390">
      <c r="AQ390" s="5"/>
    </row>
    <row r="391">
      <c r="AQ391" s="5"/>
    </row>
    <row r="392">
      <c r="AQ392" s="5"/>
    </row>
    <row r="393">
      <c r="AQ393" s="5"/>
    </row>
    <row r="394">
      <c r="AQ394" s="5"/>
    </row>
    <row r="395">
      <c r="AQ395" s="5"/>
    </row>
    <row r="396">
      <c r="AQ396" s="5"/>
    </row>
    <row r="397">
      <c r="AQ397" s="5"/>
    </row>
    <row r="398">
      <c r="AQ398" s="5"/>
    </row>
    <row r="399">
      <c r="AQ399" s="5"/>
    </row>
    <row r="400">
      <c r="AQ400" s="5"/>
    </row>
    <row r="401">
      <c r="AQ401" s="5"/>
    </row>
    <row r="402">
      <c r="AQ402" s="5"/>
    </row>
    <row r="403">
      <c r="AQ403" s="5"/>
    </row>
    <row r="404">
      <c r="AQ404" s="5"/>
    </row>
    <row r="405">
      <c r="AQ405" s="5"/>
    </row>
    <row r="406">
      <c r="AQ406" s="5"/>
    </row>
    <row r="407">
      <c r="AQ407" s="5"/>
    </row>
    <row r="408">
      <c r="AQ408" s="5"/>
    </row>
    <row r="409">
      <c r="AQ409" s="5"/>
    </row>
    <row r="410">
      <c r="AQ410" s="5"/>
    </row>
    <row r="411">
      <c r="AQ411" s="5"/>
    </row>
    <row r="412">
      <c r="AQ412" s="5"/>
    </row>
    <row r="413">
      <c r="AQ413" s="5"/>
    </row>
    <row r="414">
      <c r="AQ414" s="5"/>
    </row>
    <row r="415">
      <c r="AQ415" s="5"/>
    </row>
    <row r="416">
      <c r="AQ416" s="5"/>
    </row>
    <row r="417">
      <c r="AQ417" s="5"/>
    </row>
    <row r="418">
      <c r="AQ418" s="5"/>
    </row>
    <row r="419">
      <c r="AQ419" s="5"/>
    </row>
    <row r="420">
      <c r="AQ420" s="5"/>
    </row>
    <row r="421">
      <c r="AQ421" s="5"/>
    </row>
    <row r="422">
      <c r="AQ422" s="5"/>
    </row>
    <row r="423">
      <c r="AQ423" s="5"/>
    </row>
    <row r="424">
      <c r="AQ424" s="5"/>
    </row>
    <row r="425">
      <c r="AQ425" s="5"/>
    </row>
    <row r="426">
      <c r="AQ426" s="5"/>
    </row>
    <row r="427">
      <c r="AQ427" s="5"/>
    </row>
    <row r="428">
      <c r="AQ428" s="5"/>
    </row>
    <row r="429">
      <c r="AQ429" s="5"/>
    </row>
    <row r="430">
      <c r="AQ430" s="5"/>
    </row>
    <row r="431">
      <c r="AQ431" s="5"/>
    </row>
    <row r="432">
      <c r="AQ432" s="5"/>
    </row>
    <row r="433">
      <c r="AQ433" s="5"/>
    </row>
    <row r="434">
      <c r="AQ434" s="5"/>
    </row>
    <row r="435">
      <c r="AQ435" s="5"/>
    </row>
    <row r="436">
      <c r="AQ436" s="5"/>
    </row>
    <row r="437">
      <c r="AQ437" s="5"/>
    </row>
    <row r="438">
      <c r="AQ438" s="5"/>
    </row>
    <row r="439">
      <c r="AQ439" s="5"/>
    </row>
    <row r="440">
      <c r="AQ440" s="5"/>
    </row>
    <row r="441">
      <c r="AQ441" s="5"/>
    </row>
    <row r="442">
      <c r="AQ442" s="5"/>
    </row>
    <row r="443">
      <c r="AQ443" s="5"/>
    </row>
    <row r="444">
      <c r="AQ444" s="5"/>
    </row>
    <row r="445">
      <c r="AQ445" s="5"/>
    </row>
    <row r="446">
      <c r="AQ446" s="5"/>
    </row>
    <row r="447">
      <c r="AQ447" s="5"/>
    </row>
    <row r="448">
      <c r="AQ448" s="5"/>
    </row>
    <row r="449">
      <c r="AQ449" s="5"/>
    </row>
    <row r="450">
      <c r="AQ450" s="5"/>
    </row>
    <row r="451">
      <c r="AQ451" s="5"/>
    </row>
    <row r="452">
      <c r="AQ452" s="5"/>
    </row>
    <row r="453">
      <c r="AQ453" s="5"/>
    </row>
    <row r="454">
      <c r="AQ454" s="5"/>
    </row>
    <row r="455">
      <c r="AQ455" s="5"/>
    </row>
    <row r="456">
      <c r="AQ456" s="5"/>
    </row>
    <row r="457">
      <c r="AQ457" s="5"/>
    </row>
    <row r="458">
      <c r="AQ458" s="5"/>
    </row>
    <row r="459">
      <c r="AQ459" s="5"/>
    </row>
    <row r="460">
      <c r="AQ460" s="5"/>
    </row>
    <row r="461">
      <c r="AQ461" s="5"/>
    </row>
    <row r="462">
      <c r="AQ462" s="5"/>
    </row>
    <row r="463">
      <c r="AQ463" s="5"/>
    </row>
    <row r="464">
      <c r="AQ464" s="5"/>
    </row>
    <row r="465">
      <c r="AQ465" s="5"/>
    </row>
    <row r="466">
      <c r="AQ466" s="5"/>
    </row>
    <row r="467">
      <c r="AQ467" s="5"/>
    </row>
    <row r="468">
      <c r="AQ468" s="5"/>
    </row>
    <row r="469">
      <c r="AQ469" s="5"/>
    </row>
    <row r="470">
      <c r="AQ470" s="5"/>
    </row>
    <row r="471">
      <c r="AQ471" s="5"/>
    </row>
    <row r="472">
      <c r="AQ472" s="5"/>
    </row>
    <row r="473">
      <c r="AQ473" s="5"/>
    </row>
    <row r="474">
      <c r="AQ474" s="5"/>
    </row>
    <row r="475">
      <c r="AQ475" s="5"/>
    </row>
    <row r="476">
      <c r="AQ476" s="5"/>
    </row>
    <row r="477">
      <c r="AQ477" s="5"/>
    </row>
    <row r="478">
      <c r="AQ478" s="5"/>
    </row>
    <row r="479">
      <c r="AQ479" s="5"/>
    </row>
    <row r="480">
      <c r="AQ480" s="5"/>
    </row>
    <row r="481">
      <c r="AQ481" s="5"/>
    </row>
    <row r="482">
      <c r="AQ482" s="5"/>
    </row>
    <row r="483">
      <c r="AQ483" s="5"/>
    </row>
    <row r="484">
      <c r="AQ484" s="5"/>
    </row>
    <row r="485">
      <c r="AQ485" s="5"/>
    </row>
    <row r="486">
      <c r="AQ486" s="5"/>
    </row>
    <row r="487">
      <c r="AQ487" s="5"/>
    </row>
    <row r="488">
      <c r="AQ488" s="5"/>
    </row>
    <row r="489">
      <c r="AQ489" s="5"/>
    </row>
    <row r="490">
      <c r="AQ490" s="5"/>
    </row>
    <row r="491">
      <c r="AQ491" s="5"/>
    </row>
    <row r="492">
      <c r="AQ492" s="5"/>
    </row>
    <row r="493">
      <c r="AQ493" s="5"/>
    </row>
    <row r="494">
      <c r="AQ494" s="5"/>
    </row>
    <row r="495">
      <c r="AQ495" s="5"/>
    </row>
    <row r="496">
      <c r="AQ496" s="5"/>
    </row>
    <row r="497">
      <c r="AQ497" s="5"/>
    </row>
    <row r="498">
      <c r="AQ498" s="5"/>
    </row>
    <row r="499">
      <c r="AQ499" s="5"/>
    </row>
    <row r="500">
      <c r="AQ500" s="5"/>
    </row>
    <row r="501">
      <c r="AQ501" s="5"/>
    </row>
    <row r="502">
      <c r="AQ502" s="5"/>
    </row>
    <row r="503">
      <c r="AQ503" s="5"/>
    </row>
    <row r="504">
      <c r="AQ504" s="5"/>
    </row>
    <row r="505">
      <c r="AQ505" s="5"/>
    </row>
    <row r="506">
      <c r="AQ506" s="5"/>
    </row>
    <row r="507">
      <c r="AQ507" s="5"/>
    </row>
    <row r="508">
      <c r="AQ508" s="5"/>
    </row>
    <row r="509">
      <c r="AQ509" s="5"/>
    </row>
    <row r="510">
      <c r="AQ510" s="5"/>
    </row>
    <row r="511">
      <c r="AQ511" s="5"/>
    </row>
    <row r="512">
      <c r="AQ512" s="5"/>
    </row>
    <row r="513">
      <c r="AQ513" s="5"/>
    </row>
    <row r="514">
      <c r="AQ514" s="5"/>
    </row>
    <row r="515">
      <c r="AQ515" s="5"/>
    </row>
    <row r="516">
      <c r="AQ516" s="5"/>
    </row>
    <row r="517">
      <c r="AQ517" s="5"/>
    </row>
    <row r="518">
      <c r="AQ518" s="5"/>
    </row>
    <row r="519">
      <c r="AQ519" s="5"/>
    </row>
    <row r="520">
      <c r="AQ520" s="5"/>
    </row>
    <row r="521">
      <c r="AQ521" s="5"/>
    </row>
    <row r="522">
      <c r="AQ522" s="5"/>
    </row>
    <row r="523">
      <c r="AQ523" s="5"/>
    </row>
    <row r="524">
      <c r="AQ524" s="5"/>
    </row>
    <row r="525">
      <c r="AQ525" s="5"/>
    </row>
    <row r="526">
      <c r="AQ526" s="5"/>
    </row>
    <row r="527">
      <c r="AQ527" s="5"/>
    </row>
    <row r="528">
      <c r="AQ528" s="5"/>
    </row>
    <row r="529">
      <c r="AQ529" s="5"/>
    </row>
    <row r="530">
      <c r="AQ530" s="5"/>
    </row>
    <row r="531">
      <c r="AQ531" s="5"/>
    </row>
    <row r="532">
      <c r="AQ532" s="5"/>
    </row>
    <row r="533">
      <c r="AQ533" s="5"/>
    </row>
    <row r="534">
      <c r="AQ534" s="5"/>
    </row>
    <row r="535">
      <c r="AQ535" s="5"/>
    </row>
    <row r="536">
      <c r="AQ536" s="5"/>
    </row>
    <row r="537">
      <c r="AQ537" s="5"/>
    </row>
    <row r="538">
      <c r="AQ538" s="5"/>
    </row>
    <row r="539">
      <c r="AQ539" s="5"/>
    </row>
    <row r="540">
      <c r="AQ540" s="5"/>
    </row>
    <row r="541">
      <c r="AQ541" s="5"/>
    </row>
    <row r="542">
      <c r="AQ542" s="5"/>
    </row>
    <row r="543">
      <c r="AQ543" s="5"/>
    </row>
    <row r="544">
      <c r="AQ544" s="5"/>
    </row>
    <row r="545">
      <c r="AQ545" s="5"/>
    </row>
    <row r="546">
      <c r="AQ546" s="5"/>
    </row>
    <row r="547">
      <c r="AQ547" s="5"/>
    </row>
    <row r="548">
      <c r="AQ548" s="5"/>
    </row>
    <row r="549">
      <c r="AQ549" s="5"/>
    </row>
    <row r="550">
      <c r="AQ550" s="5"/>
    </row>
    <row r="551">
      <c r="AQ551" s="5"/>
    </row>
    <row r="552">
      <c r="AQ552" s="5"/>
    </row>
    <row r="553">
      <c r="AQ553" s="5"/>
    </row>
    <row r="554">
      <c r="AQ554" s="5"/>
    </row>
    <row r="555">
      <c r="AQ555" s="5"/>
    </row>
    <row r="556">
      <c r="AQ556" s="5"/>
    </row>
    <row r="557">
      <c r="AQ557" s="5"/>
    </row>
    <row r="558">
      <c r="AQ558" s="5"/>
    </row>
    <row r="559">
      <c r="AQ559" s="5"/>
    </row>
    <row r="560">
      <c r="AQ560" s="5"/>
    </row>
    <row r="561">
      <c r="AQ561" s="5"/>
    </row>
    <row r="562">
      <c r="AQ562" s="5"/>
    </row>
    <row r="563">
      <c r="AQ563" s="5"/>
    </row>
    <row r="564">
      <c r="AQ564" s="5"/>
    </row>
    <row r="565">
      <c r="AQ565" s="5"/>
    </row>
    <row r="566">
      <c r="AQ566" s="5"/>
    </row>
    <row r="567">
      <c r="AQ567" s="5"/>
    </row>
    <row r="568">
      <c r="AQ568" s="5"/>
    </row>
    <row r="569">
      <c r="AQ569" s="5"/>
    </row>
    <row r="570">
      <c r="AQ570" s="5"/>
    </row>
    <row r="571">
      <c r="AQ571" s="5"/>
    </row>
    <row r="572">
      <c r="AQ572" s="5"/>
    </row>
    <row r="573">
      <c r="AQ573" s="5"/>
    </row>
    <row r="574">
      <c r="AQ574" s="5"/>
    </row>
    <row r="575">
      <c r="AQ575" s="5"/>
    </row>
    <row r="576">
      <c r="AQ576" s="5"/>
    </row>
    <row r="577">
      <c r="AQ577" s="5"/>
    </row>
    <row r="578">
      <c r="AQ578" s="5"/>
    </row>
    <row r="579">
      <c r="AQ579" s="5"/>
    </row>
    <row r="580">
      <c r="AQ580" s="5"/>
    </row>
    <row r="581">
      <c r="AQ581" s="5"/>
    </row>
    <row r="582">
      <c r="AQ582" s="5"/>
    </row>
    <row r="583">
      <c r="AQ583" s="5"/>
    </row>
    <row r="584">
      <c r="AQ584" s="5"/>
    </row>
    <row r="585">
      <c r="AQ585" s="5"/>
    </row>
    <row r="586">
      <c r="AQ586" s="5"/>
    </row>
    <row r="587">
      <c r="AQ587" s="5"/>
    </row>
    <row r="588">
      <c r="AQ588" s="5"/>
    </row>
    <row r="589">
      <c r="AQ589" s="5"/>
    </row>
    <row r="590">
      <c r="AQ590" s="5"/>
    </row>
    <row r="591">
      <c r="AQ591" s="5"/>
    </row>
    <row r="592">
      <c r="AQ592" s="5"/>
    </row>
    <row r="593">
      <c r="AQ593" s="5"/>
    </row>
    <row r="594">
      <c r="AQ594" s="5"/>
    </row>
    <row r="595">
      <c r="AQ595" s="5"/>
    </row>
    <row r="596">
      <c r="AQ596" s="5"/>
    </row>
    <row r="597">
      <c r="AQ597" s="5"/>
    </row>
    <row r="598">
      <c r="AQ598" s="5"/>
    </row>
    <row r="599">
      <c r="AQ599" s="5"/>
    </row>
    <row r="600">
      <c r="AQ600" s="5"/>
    </row>
    <row r="601">
      <c r="AQ601" s="5"/>
    </row>
    <row r="602">
      <c r="AQ602" s="5"/>
    </row>
    <row r="603">
      <c r="AQ603" s="5"/>
    </row>
    <row r="604">
      <c r="AQ604" s="5"/>
    </row>
    <row r="605">
      <c r="AQ605" s="5"/>
    </row>
    <row r="606">
      <c r="AQ606" s="5"/>
    </row>
    <row r="607">
      <c r="AQ607" s="5"/>
    </row>
    <row r="608">
      <c r="AQ608" s="5"/>
    </row>
    <row r="609">
      <c r="AQ609" s="5"/>
    </row>
    <row r="610">
      <c r="AQ610" s="5"/>
    </row>
    <row r="611">
      <c r="AQ611" s="5"/>
    </row>
    <row r="612">
      <c r="AQ612" s="5"/>
    </row>
    <row r="613">
      <c r="AQ613" s="5"/>
    </row>
    <row r="614">
      <c r="AQ614" s="5"/>
    </row>
    <row r="615">
      <c r="AQ615" s="5"/>
    </row>
    <row r="616">
      <c r="AQ616" s="5"/>
    </row>
    <row r="617">
      <c r="AQ617" s="5"/>
    </row>
    <row r="618">
      <c r="AQ618" s="5"/>
    </row>
    <row r="619">
      <c r="AQ619" s="5"/>
    </row>
    <row r="620">
      <c r="AQ620" s="5"/>
    </row>
    <row r="621">
      <c r="AQ621" s="5"/>
    </row>
    <row r="622">
      <c r="AQ622" s="5"/>
    </row>
    <row r="623">
      <c r="AQ623" s="5"/>
    </row>
    <row r="624">
      <c r="AQ624" s="5"/>
    </row>
    <row r="625">
      <c r="AQ625" s="5"/>
    </row>
    <row r="626">
      <c r="AQ626" s="5"/>
    </row>
    <row r="627">
      <c r="AQ627" s="5"/>
    </row>
    <row r="628">
      <c r="AQ628" s="5"/>
    </row>
    <row r="629">
      <c r="AQ629" s="5"/>
    </row>
    <row r="630">
      <c r="AQ630" s="5"/>
    </row>
    <row r="631">
      <c r="AQ631" s="5"/>
    </row>
    <row r="632">
      <c r="AQ632" s="5"/>
    </row>
    <row r="633">
      <c r="AQ633" s="5"/>
    </row>
    <row r="634">
      <c r="AQ634" s="5"/>
    </row>
    <row r="635">
      <c r="AQ635" s="5"/>
    </row>
    <row r="636">
      <c r="AQ636" s="5"/>
    </row>
    <row r="637">
      <c r="AQ637" s="5"/>
    </row>
    <row r="638">
      <c r="AQ638" s="5"/>
    </row>
    <row r="639">
      <c r="AQ639" s="5"/>
    </row>
    <row r="640">
      <c r="AQ640" s="5"/>
    </row>
    <row r="641">
      <c r="AQ641" s="5"/>
    </row>
    <row r="642">
      <c r="AQ642" s="5"/>
    </row>
    <row r="643">
      <c r="AQ643" s="5"/>
    </row>
    <row r="644">
      <c r="AQ644" s="5"/>
    </row>
    <row r="645">
      <c r="AQ645" s="5"/>
    </row>
    <row r="646">
      <c r="AQ646" s="5"/>
    </row>
    <row r="647">
      <c r="AQ647" s="5"/>
    </row>
    <row r="648">
      <c r="AQ648" s="5"/>
    </row>
    <row r="649">
      <c r="AQ649" s="5"/>
    </row>
    <row r="650">
      <c r="AQ650" s="5"/>
    </row>
    <row r="651">
      <c r="AQ651" s="5"/>
    </row>
    <row r="652">
      <c r="AQ652" s="5"/>
    </row>
    <row r="653">
      <c r="AQ653" s="5"/>
    </row>
    <row r="654">
      <c r="AQ654" s="5"/>
    </row>
    <row r="655">
      <c r="AQ655" s="5"/>
    </row>
    <row r="656">
      <c r="AQ656" s="5"/>
    </row>
    <row r="657">
      <c r="AQ657" s="5"/>
    </row>
    <row r="658">
      <c r="AQ658" s="5"/>
    </row>
    <row r="659">
      <c r="AQ659" s="5"/>
    </row>
    <row r="660">
      <c r="AQ660" s="5"/>
    </row>
    <row r="661">
      <c r="AQ661" s="5"/>
    </row>
    <row r="662">
      <c r="AQ662" s="5"/>
    </row>
    <row r="663">
      <c r="AQ663" s="5"/>
    </row>
    <row r="664">
      <c r="AQ664" s="5"/>
    </row>
    <row r="665">
      <c r="AQ665" s="5"/>
    </row>
    <row r="666">
      <c r="AQ666" s="5"/>
    </row>
    <row r="667">
      <c r="AQ667" s="5"/>
    </row>
    <row r="668">
      <c r="AQ668" s="5"/>
    </row>
    <row r="669">
      <c r="AQ669" s="5"/>
    </row>
    <row r="670">
      <c r="AQ670" s="5"/>
    </row>
    <row r="671">
      <c r="AQ671" s="5"/>
    </row>
    <row r="672">
      <c r="AQ672" s="5"/>
    </row>
    <row r="673">
      <c r="AQ673" s="5"/>
    </row>
    <row r="674">
      <c r="AQ674" s="5"/>
    </row>
    <row r="675">
      <c r="AQ675" s="5"/>
    </row>
    <row r="676">
      <c r="AQ676" s="5"/>
    </row>
    <row r="677">
      <c r="AQ677" s="5"/>
    </row>
    <row r="678">
      <c r="AQ678" s="5"/>
    </row>
    <row r="679">
      <c r="AQ679" s="5"/>
    </row>
    <row r="680">
      <c r="AQ680" s="5"/>
    </row>
    <row r="681">
      <c r="AQ681" s="5"/>
    </row>
    <row r="682">
      <c r="AQ682" s="5"/>
    </row>
    <row r="683">
      <c r="AQ683" s="5"/>
    </row>
    <row r="684">
      <c r="AQ684" s="5"/>
    </row>
    <row r="685">
      <c r="AQ685" s="5"/>
    </row>
    <row r="686">
      <c r="AQ686" s="5"/>
    </row>
    <row r="687">
      <c r="AQ687" s="5"/>
    </row>
    <row r="688">
      <c r="AQ688" s="5"/>
    </row>
    <row r="689">
      <c r="AQ689" s="5"/>
    </row>
    <row r="690">
      <c r="AQ690" s="5"/>
    </row>
    <row r="691">
      <c r="AQ691" s="5"/>
    </row>
    <row r="692">
      <c r="AQ692" s="5"/>
    </row>
    <row r="693">
      <c r="AQ693" s="5"/>
    </row>
    <row r="694">
      <c r="AQ694" s="5"/>
    </row>
    <row r="695">
      <c r="AQ695" s="5"/>
    </row>
    <row r="696">
      <c r="AQ696" s="5"/>
    </row>
    <row r="697">
      <c r="AQ697" s="5"/>
    </row>
    <row r="698">
      <c r="AQ698" s="5"/>
    </row>
    <row r="699">
      <c r="AQ699" s="5"/>
    </row>
    <row r="700">
      <c r="AQ700" s="5"/>
    </row>
    <row r="701">
      <c r="AQ701" s="5"/>
    </row>
    <row r="702">
      <c r="AQ702" s="5"/>
    </row>
    <row r="703">
      <c r="AQ703" s="5"/>
    </row>
    <row r="704">
      <c r="AQ704" s="5"/>
    </row>
    <row r="705">
      <c r="AQ705" s="5"/>
    </row>
    <row r="706">
      <c r="AQ706" s="5"/>
    </row>
    <row r="707">
      <c r="AQ707" s="5"/>
    </row>
    <row r="708">
      <c r="AQ708" s="5"/>
    </row>
    <row r="709">
      <c r="AQ709" s="5"/>
    </row>
    <row r="710">
      <c r="AQ710" s="5"/>
    </row>
    <row r="711">
      <c r="AQ711" s="5"/>
    </row>
    <row r="712">
      <c r="AQ712" s="5"/>
    </row>
    <row r="713">
      <c r="AQ713" s="5"/>
    </row>
    <row r="714">
      <c r="AQ714" s="5"/>
    </row>
    <row r="715">
      <c r="AQ715" s="5"/>
    </row>
    <row r="716">
      <c r="AQ716" s="5"/>
    </row>
    <row r="717">
      <c r="AQ717" s="5"/>
    </row>
    <row r="718">
      <c r="AQ718" s="5"/>
    </row>
    <row r="719">
      <c r="AQ719" s="5"/>
    </row>
    <row r="720">
      <c r="AQ720" s="5"/>
    </row>
    <row r="721">
      <c r="AQ721" s="5"/>
    </row>
    <row r="722">
      <c r="AQ722" s="5"/>
    </row>
    <row r="723">
      <c r="AQ723" s="5"/>
    </row>
    <row r="724">
      <c r="AQ724" s="5"/>
    </row>
    <row r="725">
      <c r="AQ725" s="5"/>
    </row>
    <row r="726">
      <c r="AQ726" s="5"/>
    </row>
    <row r="727">
      <c r="AQ727" s="5"/>
    </row>
    <row r="728">
      <c r="AQ728" s="5"/>
    </row>
    <row r="729">
      <c r="AQ729" s="5"/>
    </row>
    <row r="730">
      <c r="AQ730" s="5"/>
    </row>
    <row r="731">
      <c r="AQ731" s="5"/>
    </row>
    <row r="732">
      <c r="AQ732" s="5"/>
    </row>
    <row r="733">
      <c r="AQ733" s="5"/>
    </row>
    <row r="734">
      <c r="AQ734" s="5"/>
    </row>
    <row r="735">
      <c r="AQ735" s="5"/>
    </row>
    <row r="736">
      <c r="AQ736" s="5"/>
    </row>
    <row r="737">
      <c r="AQ737" s="5"/>
    </row>
    <row r="738">
      <c r="AQ738" s="5"/>
    </row>
    <row r="739">
      <c r="AQ739" s="5"/>
    </row>
    <row r="740">
      <c r="AQ740" s="5"/>
    </row>
    <row r="741">
      <c r="AQ741" s="5"/>
    </row>
    <row r="742">
      <c r="AQ742" s="5"/>
    </row>
    <row r="743">
      <c r="AQ743" s="5"/>
    </row>
    <row r="744">
      <c r="AQ744" s="5"/>
    </row>
    <row r="745">
      <c r="AQ745" s="5"/>
    </row>
    <row r="746">
      <c r="AQ746" s="5"/>
    </row>
    <row r="747">
      <c r="AQ747" s="5"/>
    </row>
    <row r="748">
      <c r="AQ748" s="5"/>
    </row>
    <row r="749">
      <c r="AQ749" s="5"/>
    </row>
    <row r="750">
      <c r="AQ750" s="5"/>
    </row>
    <row r="751">
      <c r="AQ751" s="5"/>
    </row>
    <row r="752">
      <c r="AQ752" s="5"/>
    </row>
    <row r="753">
      <c r="AQ753" s="5"/>
    </row>
    <row r="754">
      <c r="AQ754" s="5"/>
    </row>
    <row r="755">
      <c r="AQ755" s="5"/>
    </row>
    <row r="756">
      <c r="AQ756" s="5"/>
    </row>
    <row r="757">
      <c r="AQ757" s="5"/>
    </row>
    <row r="758">
      <c r="AQ758" s="5"/>
    </row>
    <row r="759">
      <c r="AQ759" s="5"/>
    </row>
    <row r="760">
      <c r="AQ760" s="5"/>
    </row>
    <row r="761">
      <c r="AQ761" s="5"/>
    </row>
    <row r="762">
      <c r="AQ762" s="5"/>
    </row>
    <row r="763">
      <c r="AQ763" s="5"/>
    </row>
    <row r="764">
      <c r="AQ764" s="5"/>
    </row>
    <row r="765">
      <c r="AQ765" s="5"/>
    </row>
    <row r="766">
      <c r="AQ766" s="5"/>
    </row>
    <row r="767">
      <c r="AQ767" s="5"/>
    </row>
    <row r="768">
      <c r="AQ768" s="5"/>
    </row>
    <row r="769">
      <c r="AQ769" s="5"/>
    </row>
    <row r="770">
      <c r="AQ770" s="5"/>
    </row>
    <row r="771">
      <c r="AQ771" s="5"/>
    </row>
    <row r="772">
      <c r="AQ772" s="5"/>
    </row>
    <row r="773">
      <c r="AQ773" s="5"/>
    </row>
    <row r="774">
      <c r="AQ774" s="5"/>
    </row>
    <row r="775">
      <c r="AQ775" s="5"/>
    </row>
    <row r="776">
      <c r="AQ776" s="5"/>
    </row>
    <row r="777">
      <c r="AQ777" s="5"/>
    </row>
    <row r="778">
      <c r="AQ778" s="5"/>
    </row>
    <row r="779">
      <c r="AQ779" s="5"/>
    </row>
    <row r="780">
      <c r="AQ780" s="5"/>
    </row>
    <row r="781">
      <c r="AQ781" s="5"/>
    </row>
    <row r="782">
      <c r="AQ782" s="5"/>
    </row>
    <row r="783">
      <c r="AQ783" s="5"/>
    </row>
    <row r="784">
      <c r="AQ784" s="5"/>
    </row>
    <row r="785">
      <c r="AQ785" s="5"/>
    </row>
    <row r="786">
      <c r="AQ786" s="5"/>
    </row>
    <row r="787">
      <c r="AQ787" s="5"/>
    </row>
    <row r="788">
      <c r="AQ788" s="5"/>
    </row>
    <row r="789">
      <c r="AQ789" s="5"/>
    </row>
    <row r="790">
      <c r="AQ790" s="5"/>
    </row>
    <row r="791">
      <c r="AQ791" s="5"/>
    </row>
    <row r="792">
      <c r="AQ792" s="5"/>
    </row>
    <row r="793">
      <c r="AQ793" s="5"/>
    </row>
    <row r="794">
      <c r="AQ794" s="5"/>
    </row>
    <row r="795">
      <c r="AQ795" s="5"/>
    </row>
    <row r="796">
      <c r="AQ796" s="5"/>
    </row>
    <row r="797">
      <c r="AQ797" s="5"/>
    </row>
    <row r="798">
      <c r="AQ798" s="5"/>
    </row>
    <row r="799">
      <c r="AQ799" s="5"/>
    </row>
    <row r="800">
      <c r="AQ800" s="5"/>
    </row>
    <row r="801">
      <c r="AQ801" s="5"/>
    </row>
    <row r="802">
      <c r="AQ802" s="5"/>
    </row>
    <row r="803">
      <c r="AQ803" s="5"/>
    </row>
    <row r="804">
      <c r="AQ804" s="5"/>
    </row>
    <row r="805">
      <c r="AQ805" s="5"/>
    </row>
    <row r="806">
      <c r="AQ806" s="5"/>
    </row>
    <row r="807">
      <c r="AQ807" s="5"/>
    </row>
    <row r="808">
      <c r="AQ808" s="5"/>
    </row>
    <row r="809">
      <c r="AQ809" s="5"/>
    </row>
    <row r="810">
      <c r="AQ810" s="5"/>
    </row>
    <row r="811">
      <c r="AQ811" s="5"/>
    </row>
    <row r="812">
      <c r="AQ812" s="5"/>
    </row>
    <row r="813">
      <c r="AQ813" s="5"/>
    </row>
    <row r="814">
      <c r="AQ814" s="5"/>
    </row>
    <row r="815">
      <c r="AQ815" s="5"/>
    </row>
    <row r="816">
      <c r="AQ816" s="5"/>
    </row>
    <row r="817">
      <c r="AQ817" s="5"/>
    </row>
    <row r="818">
      <c r="AQ818" s="5"/>
    </row>
    <row r="819">
      <c r="AQ819" s="5"/>
    </row>
    <row r="820">
      <c r="AQ820" s="5"/>
    </row>
    <row r="821">
      <c r="AQ821" s="5"/>
    </row>
    <row r="822">
      <c r="AQ822" s="5"/>
    </row>
    <row r="823">
      <c r="AQ823" s="5"/>
    </row>
    <row r="824">
      <c r="AQ824" s="5"/>
    </row>
    <row r="825">
      <c r="AQ825" s="5"/>
    </row>
    <row r="826">
      <c r="AQ826" s="5"/>
    </row>
    <row r="827">
      <c r="AQ827" s="5"/>
    </row>
    <row r="828">
      <c r="AQ828" s="5"/>
    </row>
    <row r="829">
      <c r="AQ829" s="5"/>
    </row>
    <row r="830">
      <c r="AQ830" s="5"/>
    </row>
    <row r="831">
      <c r="AQ831" s="5"/>
    </row>
    <row r="832">
      <c r="AQ832" s="5"/>
    </row>
    <row r="833">
      <c r="AQ833" s="5"/>
    </row>
    <row r="834">
      <c r="AQ834" s="5"/>
    </row>
    <row r="835">
      <c r="AQ835" s="5"/>
    </row>
    <row r="836">
      <c r="AQ836" s="5"/>
    </row>
    <row r="837">
      <c r="AQ837" s="5"/>
    </row>
    <row r="838">
      <c r="AQ838" s="5"/>
    </row>
    <row r="839">
      <c r="AQ839" s="5"/>
    </row>
    <row r="840">
      <c r="AQ840" s="5"/>
    </row>
    <row r="841">
      <c r="AQ841" s="5"/>
    </row>
    <row r="842">
      <c r="AQ842" s="5"/>
    </row>
    <row r="843">
      <c r="AQ843" s="5"/>
    </row>
    <row r="844">
      <c r="AQ844" s="5"/>
    </row>
    <row r="845">
      <c r="AQ845" s="5"/>
    </row>
    <row r="846">
      <c r="AQ846" s="5"/>
    </row>
    <row r="847">
      <c r="AQ847" s="5"/>
    </row>
    <row r="848">
      <c r="AQ848" s="5"/>
    </row>
    <row r="849">
      <c r="AQ849" s="5"/>
    </row>
    <row r="850">
      <c r="AQ850" s="5"/>
    </row>
    <row r="851">
      <c r="AQ851" s="5"/>
    </row>
    <row r="852">
      <c r="AQ852" s="5"/>
    </row>
    <row r="853">
      <c r="AQ853" s="5"/>
    </row>
    <row r="854">
      <c r="AQ854" s="5"/>
    </row>
    <row r="855">
      <c r="AQ855" s="5"/>
    </row>
    <row r="856">
      <c r="AQ856" s="5"/>
    </row>
    <row r="857">
      <c r="AQ857" s="5"/>
    </row>
    <row r="858">
      <c r="AQ858" s="5"/>
    </row>
    <row r="859">
      <c r="AQ859" s="5"/>
    </row>
    <row r="860">
      <c r="AQ860" s="5"/>
    </row>
    <row r="861">
      <c r="AQ861" s="5"/>
    </row>
    <row r="862">
      <c r="AQ862" s="5"/>
    </row>
    <row r="863">
      <c r="AQ863" s="5"/>
    </row>
    <row r="864">
      <c r="AQ864" s="5"/>
    </row>
    <row r="865">
      <c r="AQ865" s="5"/>
    </row>
    <row r="866">
      <c r="AQ866" s="5"/>
    </row>
    <row r="867">
      <c r="AQ867" s="5"/>
    </row>
    <row r="868">
      <c r="AQ868" s="5"/>
    </row>
    <row r="869">
      <c r="AQ869" s="5"/>
    </row>
    <row r="870">
      <c r="AQ870" s="5"/>
    </row>
    <row r="871">
      <c r="AQ871" s="5"/>
    </row>
    <row r="872">
      <c r="AQ872" s="5"/>
    </row>
    <row r="873">
      <c r="AQ873" s="5"/>
    </row>
    <row r="874">
      <c r="AQ874" s="5"/>
    </row>
    <row r="875">
      <c r="AQ875" s="5"/>
    </row>
    <row r="876">
      <c r="AQ876" s="5"/>
    </row>
    <row r="877">
      <c r="AQ877" s="5"/>
    </row>
    <row r="878">
      <c r="AQ878" s="5"/>
    </row>
    <row r="879">
      <c r="AQ879" s="5"/>
    </row>
    <row r="880">
      <c r="AQ880" s="5"/>
    </row>
    <row r="881">
      <c r="AQ881" s="5"/>
    </row>
    <row r="882">
      <c r="AQ882" s="5"/>
    </row>
    <row r="883">
      <c r="AQ883" s="5"/>
    </row>
    <row r="884">
      <c r="AQ884" s="5"/>
    </row>
    <row r="885">
      <c r="AQ885" s="5"/>
    </row>
    <row r="886">
      <c r="AQ886" s="5"/>
    </row>
    <row r="887">
      <c r="AQ887" s="5"/>
    </row>
    <row r="888">
      <c r="AQ888" s="5"/>
    </row>
    <row r="889">
      <c r="AQ889" s="5"/>
    </row>
    <row r="890">
      <c r="AQ890" s="5"/>
    </row>
    <row r="891">
      <c r="AQ891" s="5"/>
    </row>
    <row r="892">
      <c r="AQ892" s="5"/>
    </row>
    <row r="893">
      <c r="AQ893" s="5"/>
    </row>
    <row r="894">
      <c r="AQ894" s="5"/>
    </row>
    <row r="895">
      <c r="AQ895" s="5"/>
    </row>
    <row r="896">
      <c r="AQ896" s="5"/>
    </row>
    <row r="897">
      <c r="AQ897" s="5"/>
    </row>
    <row r="898">
      <c r="AQ898" s="5"/>
    </row>
    <row r="899">
      <c r="AQ899" s="5"/>
    </row>
    <row r="900">
      <c r="AQ900" s="5"/>
    </row>
    <row r="901">
      <c r="AQ901" s="5"/>
    </row>
    <row r="902">
      <c r="AQ902" s="5"/>
    </row>
    <row r="903">
      <c r="AQ903" s="5"/>
    </row>
    <row r="904">
      <c r="AQ904" s="5"/>
    </row>
    <row r="905">
      <c r="AQ905" s="5"/>
    </row>
    <row r="906">
      <c r="AQ906" s="5"/>
    </row>
    <row r="907">
      <c r="AQ907" s="5"/>
    </row>
    <row r="908">
      <c r="AQ908" s="5"/>
    </row>
    <row r="909">
      <c r="AQ909" s="5"/>
    </row>
    <row r="910">
      <c r="AQ910" s="5"/>
    </row>
    <row r="911">
      <c r="AQ911" s="5"/>
    </row>
    <row r="912">
      <c r="AQ912" s="5"/>
    </row>
    <row r="913">
      <c r="AQ913" s="5"/>
    </row>
    <row r="914">
      <c r="AQ914" s="5"/>
    </row>
    <row r="915">
      <c r="AQ915" s="5"/>
    </row>
    <row r="916">
      <c r="AQ916" s="5"/>
    </row>
    <row r="917">
      <c r="AQ917" s="5"/>
    </row>
    <row r="918">
      <c r="AQ918" s="5"/>
    </row>
    <row r="919">
      <c r="AQ919" s="5"/>
    </row>
    <row r="920">
      <c r="AQ920" s="5"/>
    </row>
    <row r="921">
      <c r="AQ921" s="5"/>
    </row>
    <row r="922">
      <c r="AQ922" s="5"/>
    </row>
    <row r="923">
      <c r="AQ923" s="5"/>
    </row>
    <row r="924">
      <c r="AQ924" s="5"/>
    </row>
    <row r="925">
      <c r="AQ925" s="5"/>
    </row>
    <row r="926">
      <c r="AQ926" s="5"/>
    </row>
    <row r="927">
      <c r="AQ927" s="5"/>
    </row>
    <row r="928">
      <c r="AQ928" s="5"/>
    </row>
    <row r="929">
      <c r="AQ929" s="5"/>
    </row>
    <row r="930">
      <c r="AQ930" s="5"/>
    </row>
    <row r="931">
      <c r="AQ931" s="5"/>
    </row>
    <row r="932">
      <c r="AQ932" s="5"/>
    </row>
    <row r="933">
      <c r="AQ933" s="5"/>
    </row>
    <row r="934">
      <c r="AQ934" s="5"/>
    </row>
    <row r="935">
      <c r="AQ935" s="5"/>
    </row>
    <row r="936">
      <c r="AQ936" s="5"/>
    </row>
    <row r="937">
      <c r="AQ937" s="5"/>
    </row>
    <row r="938">
      <c r="AQ938" s="5"/>
    </row>
    <row r="939">
      <c r="AQ939" s="5"/>
    </row>
    <row r="940">
      <c r="AQ940" s="5"/>
    </row>
    <row r="941">
      <c r="AQ941" s="5"/>
    </row>
    <row r="942">
      <c r="AQ942" s="5"/>
    </row>
    <row r="943">
      <c r="AQ943" s="5"/>
    </row>
    <row r="944">
      <c r="AQ944" s="5"/>
    </row>
    <row r="945">
      <c r="AQ945" s="5"/>
    </row>
    <row r="946">
      <c r="AQ946" s="5"/>
    </row>
    <row r="947">
      <c r="AQ947" s="5"/>
    </row>
    <row r="948">
      <c r="AQ948" s="5"/>
    </row>
    <row r="949">
      <c r="AQ949" s="5"/>
    </row>
    <row r="950">
      <c r="AQ950" s="5"/>
    </row>
    <row r="951">
      <c r="AQ951" s="5"/>
    </row>
    <row r="952">
      <c r="AQ952" s="5"/>
    </row>
    <row r="953">
      <c r="AQ953" s="5"/>
    </row>
    <row r="954">
      <c r="AQ954" s="5"/>
    </row>
    <row r="955">
      <c r="AQ955" s="5"/>
    </row>
    <row r="956">
      <c r="AQ956" s="5"/>
    </row>
    <row r="957">
      <c r="AQ957" s="5"/>
    </row>
    <row r="958">
      <c r="AQ958" s="5"/>
    </row>
    <row r="959">
      <c r="AQ959" s="5"/>
    </row>
    <row r="960">
      <c r="AQ960" s="5"/>
    </row>
    <row r="961">
      <c r="AQ961" s="5"/>
    </row>
    <row r="962">
      <c r="AQ962" s="5"/>
    </row>
    <row r="963">
      <c r="AQ963" s="5"/>
    </row>
    <row r="964">
      <c r="AQ964" s="5"/>
    </row>
    <row r="965">
      <c r="AQ965" s="5"/>
    </row>
    <row r="966">
      <c r="AQ966" s="5"/>
    </row>
    <row r="967">
      <c r="AQ967" s="5"/>
    </row>
    <row r="968">
      <c r="AQ968" s="5"/>
    </row>
    <row r="969">
      <c r="AQ969" s="5"/>
    </row>
    <row r="970">
      <c r="AQ970" s="5"/>
    </row>
    <row r="971">
      <c r="AQ971" s="5"/>
    </row>
    <row r="972">
      <c r="AQ972" s="5"/>
    </row>
    <row r="973">
      <c r="AQ973" s="5"/>
    </row>
    <row r="974">
      <c r="AQ974" s="5"/>
    </row>
    <row r="975">
      <c r="AQ975" s="5"/>
    </row>
    <row r="976">
      <c r="AQ976" s="5"/>
    </row>
    <row r="977">
      <c r="AQ977" s="5"/>
    </row>
    <row r="978">
      <c r="AQ978" s="5"/>
    </row>
    <row r="979">
      <c r="AQ979" s="5"/>
    </row>
    <row r="980">
      <c r="AQ980" s="5"/>
    </row>
    <row r="981">
      <c r="AQ981" s="5"/>
    </row>
    <row r="982">
      <c r="AQ982" s="5"/>
    </row>
    <row r="983">
      <c r="AQ983" s="5"/>
    </row>
    <row r="984">
      <c r="AQ984" s="5"/>
    </row>
    <row r="985">
      <c r="AQ985" s="5"/>
    </row>
    <row r="986">
      <c r="AQ986" s="5"/>
    </row>
    <row r="987">
      <c r="AQ987" s="5"/>
    </row>
    <row r="988">
      <c r="AQ988" s="5"/>
    </row>
    <row r="989">
      <c r="AQ989" s="5"/>
    </row>
    <row r="990">
      <c r="AQ990" s="5"/>
    </row>
    <row r="991">
      <c r="AQ991" s="5"/>
    </row>
    <row r="992">
      <c r="AQ992" s="5"/>
    </row>
    <row r="993">
      <c r="AQ993" s="5"/>
    </row>
    <row r="994">
      <c r="AQ994" s="5"/>
    </row>
    <row r="995">
      <c r="AQ995" s="5"/>
    </row>
    <row r="996">
      <c r="AQ996" s="5"/>
    </row>
    <row r="997">
      <c r="AQ997" s="5"/>
    </row>
    <row r="998">
      <c r="AQ998" s="5"/>
    </row>
    <row r="999">
      <c r="AQ999" s="5"/>
    </row>
    <row r="1000">
      <c r="AQ1000" s="5"/>
    </row>
    <row r="1001">
      <c r="AQ1001" s="5"/>
    </row>
    <row r="1002">
      <c r="AQ1002" s="5"/>
    </row>
    <row r="1003">
      <c r="AQ1003" s="5"/>
    </row>
    <row r="1004">
      <c r="AQ1004" s="5"/>
    </row>
    <row r="1005">
      <c r="AQ1005" s="5"/>
    </row>
    <row r="1006">
      <c r="AQ1006" s="5"/>
    </row>
    <row r="1007">
      <c r="AQ1007" s="5"/>
    </row>
    <row r="1008">
      <c r="AQ1008" s="5"/>
    </row>
    <row r="1009">
      <c r="AQ1009" s="5"/>
    </row>
  </sheetData>
  <mergeCells count="9">
    <mergeCell ref="B50:F50"/>
    <mergeCell ref="H50:L50"/>
    <mergeCell ref="A1:A5"/>
    <mergeCell ref="B7:F7"/>
    <mergeCell ref="H7:L7"/>
    <mergeCell ref="B21:F21"/>
    <mergeCell ref="H21:L21"/>
    <mergeCell ref="B36:F36"/>
    <mergeCell ref="H36:L36"/>
  </mergeCells>
  <drawing r:id="rId1"/>
</worksheet>
</file>