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MIDI Mapping" sheetId="2" r:id="rId1"/>
    <sheet name="YM2612 Memory Maps" sheetId="5" r:id="rId2"/>
    <sheet name="Tuning" sheetId="1" r:id="rId3"/>
    <sheet name="FM Algorithm Map" sheetId="3" r:id="rId4"/>
    <sheet name="Voice 3 Special Mode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4" i="1"/>
  <c r="Y13" i="2"/>
  <c r="Y12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2" i="5"/>
  <c r="C12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15" i="5"/>
  <c r="C16" i="5"/>
  <c r="C17" i="5"/>
  <c r="C18" i="5"/>
  <c r="C19" i="5"/>
  <c r="C20" i="5"/>
  <c r="C21" i="5"/>
  <c r="C22" i="5"/>
  <c r="C23" i="5"/>
  <c r="C26" i="5"/>
  <c r="C27" i="5"/>
  <c r="C14" i="5"/>
  <c r="W12" i="2"/>
  <c r="X12" i="2"/>
  <c r="O12" i="2"/>
  <c r="P12" i="2"/>
  <c r="Q12" i="2"/>
  <c r="R12" i="2"/>
  <c r="S12" i="2"/>
  <c r="T12" i="2"/>
  <c r="U12" i="2"/>
  <c r="V12" i="2"/>
  <c r="K12" i="2"/>
  <c r="L12" i="2"/>
  <c r="M12" i="2"/>
  <c r="N12" i="2"/>
  <c r="J12" i="2"/>
  <c r="D66" i="2"/>
  <c r="D64" i="2"/>
  <c r="D62" i="2"/>
  <c r="D60" i="2"/>
  <c r="D58" i="2"/>
  <c r="D56" i="2"/>
  <c r="D54" i="2"/>
  <c r="D52" i="2"/>
  <c r="D50" i="2"/>
  <c r="D48" i="2"/>
  <c r="D44" i="2"/>
  <c r="D42" i="2"/>
  <c r="D39" i="2"/>
  <c r="D37" i="2"/>
  <c r="D35" i="2"/>
  <c r="D33" i="2"/>
  <c r="D31" i="2"/>
  <c r="D29" i="2"/>
  <c r="D27" i="2"/>
  <c r="D25" i="2"/>
  <c r="D23" i="2"/>
  <c r="D21" i="2"/>
  <c r="D19" i="2"/>
  <c r="D17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37" i="1"/>
  <c r="H37" i="1"/>
  <c r="J37" i="1"/>
  <c r="I38" i="1"/>
  <c r="H38" i="1"/>
  <c r="J38" i="1"/>
  <c r="I39" i="1"/>
  <c r="H39" i="1"/>
  <c r="J39" i="1"/>
  <c r="I40" i="1"/>
  <c r="H40" i="1"/>
  <c r="J40" i="1"/>
  <c r="I41" i="1"/>
  <c r="H41" i="1"/>
  <c r="J41" i="1"/>
  <c r="I42" i="1"/>
  <c r="H42" i="1"/>
  <c r="J42" i="1"/>
  <c r="I43" i="1"/>
  <c r="H43" i="1"/>
  <c r="J43" i="1"/>
  <c r="I44" i="1"/>
  <c r="H44" i="1"/>
  <c r="J44" i="1"/>
  <c r="I45" i="1"/>
  <c r="H45" i="1"/>
  <c r="J45" i="1"/>
  <c r="I46" i="1"/>
  <c r="H46" i="1"/>
  <c r="J46" i="1"/>
  <c r="I47" i="1"/>
  <c r="H47" i="1"/>
  <c r="J47" i="1"/>
  <c r="I48" i="1"/>
  <c r="H48" i="1"/>
  <c r="J48" i="1"/>
  <c r="I49" i="1"/>
  <c r="H49" i="1"/>
  <c r="J49" i="1"/>
  <c r="I50" i="1"/>
  <c r="H50" i="1"/>
  <c r="J50" i="1"/>
  <c r="I51" i="1"/>
  <c r="H51" i="1"/>
  <c r="J51" i="1"/>
  <c r="I52" i="1"/>
  <c r="H52" i="1"/>
  <c r="J52" i="1"/>
  <c r="I53" i="1"/>
  <c r="H53" i="1"/>
  <c r="J53" i="1"/>
  <c r="I54" i="1"/>
  <c r="H54" i="1"/>
  <c r="J54" i="1"/>
  <c r="I55" i="1"/>
  <c r="H55" i="1"/>
  <c r="J55" i="1"/>
  <c r="I56" i="1"/>
  <c r="H56" i="1"/>
  <c r="J56" i="1"/>
  <c r="I57" i="1"/>
  <c r="H57" i="1"/>
  <c r="J57" i="1"/>
  <c r="I58" i="1"/>
  <c r="H58" i="1"/>
  <c r="J58" i="1"/>
  <c r="I59" i="1"/>
  <c r="H59" i="1"/>
  <c r="J59" i="1"/>
  <c r="I60" i="1"/>
  <c r="H60" i="1"/>
  <c r="J60" i="1"/>
  <c r="I61" i="1"/>
  <c r="H61" i="1"/>
  <c r="J61" i="1"/>
  <c r="I62" i="1"/>
  <c r="H62" i="1"/>
  <c r="J62" i="1"/>
  <c r="I63" i="1"/>
  <c r="H63" i="1"/>
  <c r="J63" i="1"/>
  <c r="I64" i="1"/>
  <c r="H64" i="1"/>
  <c r="J64" i="1"/>
  <c r="I65" i="1"/>
  <c r="H65" i="1"/>
  <c r="J65" i="1"/>
  <c r="I66" i="1"/>
  <c r="H66" i="1"/>
  <c r="J66" i="1"/>
  <c r="I67" i="1"/>
  <c r="H67" i="1"/>
  <c r="J67" i="1"/>
  <c r="I68" i="1"/>
  <c r="H68" i="1"/>
  <c r="J68" i="1"/>
  <c r="I69" i="1"/>
  <c r="H69" i="1"/>
  <c r="J69" i="1"/>
  <c r="I70" i="1"/>
  <c r="H70" i="1"/>
  <c r="J70" i="1"/>
  <c r="I71" i="1"/>
  <c r="H71" i="1"/>
  <c r="J71" i="1"/>
  <c r="I72" i="1"/>
  <c r="H72" i="1"/>
  <c r="J72" i="1"/>
  <c r="I73" i="1"/>
  <c r="H73" i="1"/>
  <c r="J73" i="1"/>
  <c r="I74" i="1"/>
  <c r="H74" i="1"/>
  <c r="J74" i="1"/>
  <c r="I75" i="1"/>
  <c r="H75" i="1"/>
  <c r="J75" i="1"/>
  <c r="I76" i="1"/>
  <c r="H76" i="1"/>
  <c r="J76" i="1"/>
  <c r="I77" i="1"/>
  <c r="H77" i="1"/>
  <c r="J77" i="1"/>
  <c r="I78" i="1"/>
  <c r="H78" i="1"/>
  <c r="J78" i="1"/>
  <c r="I79" i="1"/>
  <c r="H79" i="1"/>
  <c r="J79" i="1"/>
  <c r="I80" i="1"/>
  <c r="H80" i="1"/>
  <c r="J80" i="1"/>
  <c r="I81" i="1"/>
  <c r="H81" i="1"/>
  <c r="J81" i="1"/>
  <c r="I82" i="1"/>
  <c r="H82" i="1"/>
  <c r="J82" i="1"/>
  <c r="I83" i="1"/>
  <c r="H83" i="1"/>
  <c r="J83" i="1"/>
  <c r="I84" i="1"/>
  <c r="H84" i="1"/>
  <c r="J84" i="1"/>
  <c r="I85" i="1"/>
  <c r="H85" i="1"/>
  <c r="J85" i="1"/>
  <c r="I86" i="1"/>
  <c r="H86" i="1"/>
  <c r="J86" i="1"/>
  <c r="I87" i="1"/>
  <c r="H87" i="1"/>
  <c r="J87" i="1"/>
  <c r="I88" i="1"/>
  <c r="H88" i="1"/>
  <c r="J88" i="1"/>
  <c r="I89" i="1"/>
  <c r="H89" i="1"/>
  <c r="J89" i="1"/>
  <c r="I90" i="1"/>
  <c r="H90" i="1"/>
  <c r="J90" i="1"/>
  <c r="I91" i="1"/>
  <c r="H91" i="1"/>
  <c r="J91" i="1"/>
  <c r="I92" i="1"/>
  <c r="H92" i="1"/>
  <c r="J92" i="1"/>
  <c r="I93" i="1"/>
  <c r="H93" i="1"/>
  <c r="J93" i="1"/>
  <c r="I94" i="1"/>
  <c r="H94" i="1"/>
  <c r="J94" i="1"/>
  <c r="I95" i="1"/>
  <c r="H95" i="1"/>
  <c r="J95" i="1"/>
  <c r="I96" i="1"/>
  <c r="H96" i="1"/>
  <c r="J96" i="1"/>
  <c r="I97" i="1"/>
  <c r="H97" i="1"/>
  <c r="J97" i="1"/>
  <c r="I98" i="1"/>
  <c r="H98" i="1"/>
  <c r="J98" i="1"/>
  <c r="I99" i="1"/>
  <c r="H99" i="1"/>
  <c r="J99" i="1"/>
  <c r="I100" i="1"/>
  <c r="H100" i="1"/>
  <c r="J100" i="1"/>
  <c r="I101" i="1"/>
  <c r="H101" i="1"/>
  <c r="J101" i="1"/>
  <c r="I102" i="1"/>
  <c r="H102" i="1"/>
  <c r="J102" i="1"/>
  <c r="I103" i="1"/>
  <c r="H103" i="1"/>
  <c r="J103" i="1"/>
  <c r="I104" i="1"/>
  <c r="H104" i="1"/>
  <c r="J104" i="1"/>
  <c r="I105" i="1"/>
  <c r="H105" i="1"/>
  <c r="J105" i="1"/>
  <c r="I106" i="1"/>
  <c r="H106" i="1"/>
  <c r="J106" i="1"/>
  <c r="I107" i="1"/>
  <c r="H107" i="1"/>
  <c r="J107" i="1"/>
  <c r="I108" i="1"/>
  <c r="H108" i="1"/>
  <c r="J108" i="1"/>
  <c r="I109" i="1"/>
  <c r="H109" i="1"/>
  <c r="J109" i="1"/>
  <c r="I20" i="1"/>
  <c r="H20" i="1"/>
  <c r="J20" i="1"/>
  <c r="I21" i="1"/>
  <c r="H21" i="1"/>
  <c r="J21" i="1"/>
  <c r="I22" i="1"/>
  <c r="H22" i="1"/>
  <c r="J22" i="1"/>
  <c r="I23" i="1"/>
  <c r="H23" i="1"/>
  <c r="J23" i="1"/>
  <c r="I24" i="1"/>
  <c r="H24" i="1"/>
  <c r="J24" i="1"/>
  <c r="I25" i="1"/>
  <c r="H25" i="1"/>
  <c r="J25" i="1"/>
  <c r="I26" i="1"/>
  <c r="H26" i="1"/>
  <c r="J26" i="1"/>
  <c r="I27" i="1"/>
  <c r="H27" i="1"/>
  <c r="J27" i="1"/>
  <c r="I28" i="1"/>
  <c r="H28" i="1"/>
  <c r="J28" i="1"/>
  <c r="I29" i="1"/>
  <c r="H29" i="1"/>
  <c r="J29" i="1"/>
  <c r="I30" i="1"/>
  <c r="H30" i="1"/>
  <c r="J30" i="1"/>
  <c r="I31" i="1"/>
  <c r="H31" i="1"/>
  <c r="J31" i="1"/>
  <c r="I32" i="1"/>
  <c r="H32" i="1"/>
  <c r="J32" i="1"/>
  <c r="I33" i="1"/>
  <c r="H33" i="1"/>
  <c r="J33" i="1"/>
  <c r="I34" i="1"/>
  <c r="H34" i="1"/>
  <c r="J34" i="1"/>
  <c r="I35" i="1"/>
  <c r="H35" i="1"/>
  <c r="J35" i="1"/>
  <c r="I36" i="1"/>
  <c r="H36" i="1"/>
  <c r="J36" i="1"/>
  <c r="I15" i="1"/>
  <c r="H15" i="1"/>
  <c r="I16" i="1"/>
  <c r="H16" i="1"/>
  <c r="I17" i="1"/>
  <c r="H17" i="1"/>
  <c r="J17" i="1"/>
  <c r="I18" i="1"/>
  <c r="H18" i="1"/>
  <c r="J18" i="1"/>
  <c r="I19" i="1"/>
  <c r="H19" i="1"/>
  <c r="J19" i="1"/>
  <c r="I14" i="1"/>
  <c r="H14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L2" i="1"/>
</calcChain>
</file>

<file path=xl/sharedStrings.xml><?xml version="1.0" encoding="utf-8"?>
<sst xmlns="http://schemas.openxmlformats.org/spreadsheetml/2006/main" count="1024" uniqueCount="317">
  <si>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</si>
  <si>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</si>
  <si>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</si>
  <si>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</si>
  <si>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</si>
  <si>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</si>
  <si>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</si>
  <si>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</si>
  <si>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</si>
  <si>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</si>
  <si>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</si>
  <si>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</si>
  <si>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</si>
  <si>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</si>
  <si>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</si>
  <si>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</si>
  <si>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</si>
  <si>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</si>
  <si>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</si>
  <si>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</si>
  <si>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</si>
  <si>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</si>
  <si>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</si>
  <si>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</si>
  <si>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</si>
  <si>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</si>
  <si>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</si>
  <si>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</si>
  <si>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</si>
  <si>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</si>
  <si>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</si>
  <si>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</si>
  <si>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</si>
  <si>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</si>
  <si>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</si>
  <si>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</si>
  <si>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</si>
  <si>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</si>
  <si>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</si>
  <si>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</si>
  <si>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</si>
  <si>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V1 Hex</t>
  </si>
  <si>
    <t>V2 Range</t>
  </si>
  <si>
    <t>* LFO Enable (Global)</t>
  </si>
  <si>
    <t xml:space="preserve">* LFO Speed </t>
  </si>
  <si>
    <t>* Pitch Transposition</t>
  </si>
  <si>
    <t>* Octave Division</t>
  </si>
  <si>
    <t>* PAL / NTSC Tuning</t>
  </si>
  <si>
    <t>* Voice 3 Special Mode</t>
  </si>
  <si>
    <t>* Test Register 0x27 Lowest Six Bits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</si>
  <si>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</si>
  <si>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</si>
  <si>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</si>
  <si>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</si>
  <si>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</si>
  <si>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</si>
  <si>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</si>
  <si>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</si>
  <si>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Pitch Bend Amount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</si>
  <si>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</si>
  <si>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</si>
  <si>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</si>
  <si>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</si>
  <si>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</si>
  <si>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</si>
  <si>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</si>
  <si>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</si>
  <si>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 xml:space="preserve">* The 8 FM algorithms are as follows: 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</si>
  <si>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</si>
  <si>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</si>
  <si>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</si>
  <si>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</si>
  <si>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</si>
  <si>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</si>
  <si>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</si>
  <si>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</si>
  <si>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</si>
  <si>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</si>
  <si>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</si>
  <si>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(Command MSB = n)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</si>
  <si>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</si>
  <si>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</si>
  <si>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</si>
  <si>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</si>
  <si>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</si>
  <si>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</si>
  <si>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</si>
  <si>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</si>
  <si>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</si>
  <si>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</si>
  <si>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</si>
  <si>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</si>
  <si>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</si>
  <si>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</si>
  <si>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</si>
  <si>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</si>
  <si>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</si>
  <si>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</si>
  <si>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</si>
  <si>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</si>
  <si>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</si>
  <si>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</si>
  <si>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</si>
  <si>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</si>
  <si>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</si>
  <si>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</si>
  <si>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</si>
  <si>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</si>
  <si>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</si>
  <si>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</si>
  <si>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</si>
  <si>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</si>
  <si>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</si>
  <si>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</si>
  <si>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</si>
  <si>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</si>
  <si>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</si>
  <si>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</si>
  <si>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</si>
  <si>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</si>
  <si>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</si>
  <si>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</si>
  <si>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</si>
  <si>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</si>
  <si>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</si>
  <si>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</si>
  <si>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</si>
  <si>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</si>
  <si>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</si>
  <si>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</si>
  <si>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</si>
  <si>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</si>
  <si>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</si>
  <si>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</si>
  <si>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</si>
  <si>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</si>
  <si>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</si>
  <si>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</si>
  <si>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</si>
  <si>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</si>
  <si>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</si>
  <si>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</si>
  <si>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</si>
  <si>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</si>
  <si>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</si>
  <si>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</si>
  <si>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</si>
  <si>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</si>
  <si>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</si>
  <si>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</si>
  <si>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</si>
  <si>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</si>
  <si>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</si>
  <si>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</si>
  <si>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</si>
  <si>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</si>
  <si>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</si>
  <si>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</si>
  <si>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</si>
  <si>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</si>
  <si>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</si>
  <si>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</si>
  <si>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</si>
  <si>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</si>
  <si>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</si>
  <si>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</si>
  <si>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</si>
  <si>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</si>
  <si>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</si>
  <si>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</si>
  <si>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</si>
  <si>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</si>
  <si>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</si>
  <si>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</si>
  <si>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</si>
  <si>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</si>
  <si>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</si>
  <si>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</si>
  <si>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</si>
  <si>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</si>
  <si>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</si>
  <si>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</si>
  <si>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</si>
  <si>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</si>
  <si>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</si>
  <si>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</si>
  <si>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</si>
  <si>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</si>
  <si>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</si>
  <si>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</si>
  <si>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</si>
  <si>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</si>
  <si>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</si>
  <si>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</si>
  <si>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</si>
  <si>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</si>
  <si>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</si>
  <si>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</si>
  <si>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</si>
  <si>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</si>
  <si>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</si>
  <si>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</si>
  <si>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</si>
  <si>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</si>
  <si>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</si>
  <si>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</si>
  <si>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</si>
  <si>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</si>
  <si>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t>0x00</t>
  </si>
  <si>
    <r>
      <t>--</t>
    </r>
    <r>
      <rPr>
        <sz val="12"/>
        <color rgb="FF003ECC"/>
        <rFont val="Calibri"/>
        <family val="2"/>
        <scheme val="minor"/>
      </rPr>
      <t>YM2612</t>
    </r>
    <r>
      <rPr>
        <sz val="12"/>
        <color rgb="FF000000"/>
        <rFont val="Calibri"/>
        <family val="2"/>
        <scheme val="minor"/>
      </rPr>
      <t xml:space="preserve"> Register &amp; Value</t>
    </r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</si>
  <si>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</si>
  <si>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</si>
  <si>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</si>
  <si>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</si>
  <si>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</si>
  <si>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</si>
  <si>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</si>
  <si>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</si>
  <si>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ENABLE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</si>
  <si>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</si>
  <si>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</si>
  <si>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</si>
  <si>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</si>
  <si>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</si>
  <si>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</si>
  <si>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</si>
  <si>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</si>
  <si>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</si>
  <si>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</si>
  <si>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</si>
  <si>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</si>
  <si>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</si>
  <si>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</si>
  <si>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</si>
  <si>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</si>
  <si>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</si>
  <si>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</si>
  <si>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</si>
  <si>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</si>
  <si>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</si>
  <si>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</si>
  <si>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</si>
  <si>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</si>
  <si>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</si>
  <si>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</si>
  <si>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</si>
  <si>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</si>
  <si>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</si>
  <si>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</si>
  <si>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</si>
  <si>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</si>
  <si>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</si>
  <si>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</si>
  <si>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</si>
  <si>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</si>
  <si>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</si>
  <si>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</si>
  <si>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</si>
  <si>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</si>
  <si>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</si>
  <si>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</si>
  <si>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</si>
  <si>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</si>
  <si>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0 IS FULL ON</t>
  </si>
  <si>
    <t>127 IS FULL OFF</t>
  </si>
  <si>
    <t>.75DB CHANGE</t>
  </si>
  <si>
    <t>PER UNIT</t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</si>
  <si>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</si>
  <si>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</si>
  <si>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</si>
  <si>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</si>
  <si>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</si>
  <si>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</si>
  <si>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</si>
  <si>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</si>
  <si>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</si>
  <si>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</si>
  <si>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</si>
  <si>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D1R IS AFFECTED</t>
  </si>
  <si>
    <t>BY RATE SCALING</t>
  </si>
  <si>
    <t>AM ONLY WORKS IF</t>
  </si>
  <si>
    <t>LFO IS ENABLED AND</t>
  </si>
  <si>
    <t>B4'S AMS IS ACTIVE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</si>
  <si>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</si>
  <si>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</si>
  <si>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</si>
  <si>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</si>
  <si>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</si>
  <si>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</si>
  <si>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</si>
  <si>
    <t>SSG-EG (SSG ENVELOPE GENERATOR)</t>
  </si>
  <si>
    <t>SSG-EG (SSG ENVELOPE GENERATOR)???</t>
  </si>
  <si>
    <t>NOTE FREQUENCY MSB (3-BITS)</t>
  </si>
  <si>
    <t>NOTE FREQUENCY LSB (LEAST SIGNIFICANT BYTE) (8-BITS)</t>
  </si>
  <si>
    <t>BLOCK (NOTE OCTAVE) (3-BITS)</t>
  </si>
  <si>
    <t>CH 3 SPECIAL MODE FREQ MSB (3-BITS)</t>
  </si>
  <si>
    <t>CH 3 SUPPLEMENTARY FREQUENCY NUMBER (8-BITS)</t>
  </si>
  <si>
    <t>CH 3 SPECIAL MODE BLOCK (3-BITS)</t>
  </si>
  <si>
    <t xml:space="preserve">KC(KEY CODE) = THE TOP FIVE </t>
  </si>
  <si>
    <t>FREQUENCY BITS (OCT 3-BIT, NOTE 2-BIT)</t>
  </si>
  <si>
    <t># BITS</t>
  </si>
  <si>
    <t>B0000X000</t>
  </si>
  <si>
    <t>B00000XXX</t>
  </si>
  <si>
    <t>B0XXXXXXX</t>
  </si>
  <si>
    <t>CUSTOM TABLE</t>
  </si>
  <si>
    <t>0x27</t>
  </si>
  <si>
    <t>B0X000000</t>
  </si>
  <si>
    <t>B00XXXXXX</t>
  </si>
  <si>
    <t xml:space="preserve">* Test Register 0x27 Highest One Bit </t>
  </si>
  <si>
    <t>0X20</t>
  </si>
  <si>
    <t>B0000XXXX</t>
  </si>
  <si>
    <t>BXXXX0000</t>
  </si>
  <si>
    <t>0X2C</t>
  </si>
  <si>
    <t>???</t>
  </si>
  <si>
    <t>--YM2612 Register &amp; Value  (CH3 SPECIAL MODE)</t>
  </si>
  <si>
    <t>CUSTOM VALUE</t>
  </si>
  <si>
    <r>
      <t>--</t>
    </r>
    <r>
      <rPr>
        <sz val="12"/>
        <color indexed="205"/>
        <rFont val="Calibri"/>
        <family val="2"/>
      </rPr>
      <t>YM2612</t>
    </r>
    <r>
      <rPr>
        <sz val="12"/>
        <color theme="1"/>
        <rFont val="Calibri"/>
        <family val="2"/>
        <scheme val="minor"/>
      </rPr>
      <t xml:space="preserve"> Register &amp;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</si>
</sst>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0"/>
    <numFmt numFmtId="166" formatCode="&quot;0x&quot;0000"/>
    <numFmt numFmtId="167" formatCode="&quot;0x&quot;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indexed="205"/>
      <name val="Calibri"/>
      <family val="2"/>
    </font>
    <font>
      <sz val="12"/>
      <color rgb="FF003ECC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3"/>
      <color theme="1"/>
      <name val="Calibri"/>
      <scheme val="minor"/>
    </font>
    <font>
      <b/>
      <i/>
      <sz val="13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CCE4"/>
        <bgColor rgb="FF000000"/>
      </patternFill>
    </fill>
  </fills>
  <borders count="3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0" fontId="9" fillId="0" borderId="0" xfId="0" applyFont="1"/>
    <xf numFmtId="165" fontId="9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4" fontId="3" fillId="0" borderId="0" xfId="0" applyNumberFormat="1" applyFont="1"/>
    <xf numFmtId="166" fontId="1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2" fillId="0" borderId="1" xfId="0" applyFont="1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11" fillId="0" borderId="1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7" xfId="0" applyFill="1" applyBorder="1"/>
    <xf numFmtId="0" fontId="11" fillId="0" borderId="3" xfId="0" applyFont="1" applyFill="1" applyBorder="1"/>
    <xf numFmtId="0" fontId="0" fillId="2" borderId="1" xfId="0" applyFill="1" applyBorder="1"/>
    <xf numFmtId="0" fontId="13" fillId="2" borderId="1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1" fillId="3" borderId="1" xfId="0" applyFont="1" applyFill="1" applyBorder="1"/>
    <xf numFmtId="0" fontId="1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1" fillId="4" borderId="1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5" borderId="11" xfId="0" applyFill="1" applyBorder="1"/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0" fontId="0" fillId="0" borderId="10" xfId="0" applyBorder="1"/>
    <xf numFmtId="0" fontId="0" fillId="3" borderId="21" xfId="0" applyFill="1" applyBorder="1"/>
    <xf numFmtId="167" fontId="0" fillId="0" borderId="3" xfId="0" applyNumberFormat="1" applyFill="1" applyBorder="1" applyAlignment="1">
      <alignment horizontal="right"/>
    </xf>
    <xf numFmtId="0" fontId="0" fillId="0" borderId="23" xfId="0" applyBorder="1"/>
    <xf numFmtId="0" fontId="11" fillId="6" borderId="19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0" fillId="0" borderId="4" xfId="0" applyFill="1" applyBorder="1"/>
    <xf numFmtId="0" fontId="0" fillId="0" borderId="25" xfId="0" applyFill="1" applyBorder="1"/>
    <xf numFmtId="0" fontId="11" fillId="2" borderId="26" xfId="0" applyFont="1" applyFill="1" applyBorder="1"/>
    <xf numFmtId="0" fontId="11" fillId="2" borderId="15" xfId="0" applyFont="1" applyFill="1" applyBorder="1"/>
    <xf numFmtId="0" fontId="11" fillId="2" borderId="2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7" borderId="1" xfId="0" applyFill="1" applyBorder="1"/>
    <xf numFmtId="0" fontId="0" fillId="7" borderId="7" xfId="0" applyFill="1" applyBorder="1"/>
    <xf numFmtId="0" fontId="0" fillId="0" borderId="28" xfId="0" applyBorder="1"/>
    <xf numFmtId="0" fontId="0" fillId="0" borderId="26" xfId="0" applyBorder="1"/>
    <xf numFmtId="0" fontId="11" fillId="7" borderId="1" xfId="0" applyFont="1" applyFill="1" applyBorder="1"/>
    <xf numFmtId="0" fontId="0" fillId="4" borderId="7" xfId="0" applyFill="1" applyBorder="1"/>
    <xf numFmtId="0" fontId="11" fillId="5" borderId="33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0" fillId="4" borderId="11" xfId="0" applyFill="1" applyBorder="1"/>
    <xf numFmtId="0" fontId="11" fillId="7" borderId="17" xfId="0" applyFont="1" applyFill="1" applyBorder="1"/>
    <xf numFmtId="0" fontId="0" fillId="7" borderId="17" xfId="0" applyFill="1" applyBorder="1"/>
    <xf numFmtId="0" fontId="0" fillId="0" borderId="24" xfId="0" applyFill="1" applyBorder="1"/>
    <xf numFmtId="0" fontId="0" fillId="7" borderId="26" xfId="0" applyFill="1" applyBorder="1"/>
    <xf numFmtId="0" fontId="0" fillId="0" borderId="32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21" xfId="0" applyFill="1" applyBorder="1"/>
    <xf numFmtId="0" fontId="0" fillId="7" borderId="0" xfId="0" applyFill="1" applyBorder="1"/>
    <xf numFmtId="0" fontId="0" fillId="7" borderId="30" xfId="0" applyFill="1" applyBorder="1"/>
    <xf numFmtId="0" fontId="0" fillId="0" borderId="5" xfId="0" applyBorder="1"/>
    <xf numFmtId="0" fontId="0" fillId="0" borderId="27" xfId="0" applyFill="1" applyBorder="1"/>
    <xf numFmtId="0" fontId="0" fillId="0" borderId="29" xfId="0" applyBorder="1"/>
    <xf numFmtId="167" fontId="11" fillId="0" borderId="21" xfId="0" applyNumberFormat="1" applyFont="1" applyFill="1" applyBorder="1" applyAlignment="1">
      <alignment horizontal="center"/>
    </xf>
    <xf numFmtId="167" fontId="11" fillId="0" borderId="34" xfId="0" applyNumberFormat="1" applyFont="1" applyFill="1" applyBorder="1" applyAlignment="1">
      <alignment horizontal="center"/>
    </xf>
    <xf numFmtId="167" fontId="11" fillId="0" borderId="27" xfId="0" applyNumberFormat="1" applyFont="1" applyFill="1" applyBorder="1" applyAlignment="1">
      <alignment horizontal="center"/>
    </xf>
    <xf numFmtId="0" fontId="0" fillId="8" borderId="10" xfId="0" applyFill="1" applyBorder="1"/>
    <xf numFmtId="0" fontId="0" fillId="8" borderId="11" xfId="0" applyFill="1" applyBorder="1"/>
    <xf numFmtId="0" fontId="12" fillId="4" borderId="1" xfId="0" applyFont="1" applyFill="1" applyBorder="1"/>
    <xf numFmtId="0" fontId="0" fillId="4" borderId="10" xfId="0" applyFill="1" applyBorder="1"/>
    <xf numFmtId="0" fontId="13" fillId="4" borderId="1" xfId="0" applyFont="1" applyFill="1" applyBorder="1"/>
    <xf numFmtId="0" fontId="13" fillId="4" borderId="2" xfId="0" applyFont="1" applyFill="1" applyBorder="1"/>
    <xf numFmtId="0" fontId="13" fillId="4" borderId="3" xfId="0" applyFont="1" applyFill="1" applyBorder="1"/>
    <xf numFmtId="0" fontId="11" fillId="4" borderId="3" xfId="0" applyFont="1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10" xfId="0" applyFill="1" applyBorder="1"/>
    <xf numFmtId="0" fontId="0" fillId="9" borderId="11" xfId="0" applyFill="1" applyBorder="1"/>
    <xf numFmtId="0" fontId="11" fillId="9" borderId="1" xfId="0" applyFont="1" applyFill="1" applyBorder="1"/>
    <xf numFmtId="0" fontId="0" fillId="9" borderId="2" xfId="0" applyFill="1" applyBorder="1"/>
    <xf numFmtId="0" fontId="11" fillId="4" borderId="2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5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11" xfId="0" applyFill="1" applyBorder="1"/>
    <xf numFmtId="0" fontId="0" fillId="10" borderId="3" xfId="0" applyFill="1" applyBorder="1"/>
    <xf numFmtId="0" fontId="11" fillId="10" borderId="3" xfId="0" applyFont="1" applyFill="1" applyBorder="1" applyAlignment="1"/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12" fillId="0" borderId="27" xfId="0" applyFont="1" applyBorder="1"/>
    <xf numFmtId="0" fontId="12" fillId="0" borderId="37" xfId="0" applyFont="1" applyBorder="1"/>
    <xf numFmtId="0" fontId="12" fillId="11" borderId="10" xfId="0" applyFont="1" applyFill="1" applyBorder="1"/>
    <xf numFmtId="0" fontId="0" fillId="12" borderId="3" xfId="0" applyFill="1" applyBorder="1" applyAlignment="1">
      <alignment horizontal="right"/>
    </xf>
    <xf numFmtId="0" fontId="0" fillId="12" borderId="2" xfId="0" applyFill="1" applyBorder="1"/>
    <xf numFmtId="0" fontId="0" fillId="12" borderId="3" xfId="0" applyFill="1" applyBorder="1"/>
    <xf numFmtId="0" fontId="0" fillId="12" borderId="0" xfId="0" applyFill="1" applyBorder="1"/>
    <xf numFmtId="0" fontId="12" fillId="13" borderId="20" xfId="0" applyFont="1" applyFill="1" applyBorder="1"/>
    <xf numFmtId="0" fontId="12" fillId="12" borderId="0" xfId="0" applyFont="1" applyFill="1" applyBorder="1"/>
    <xf numFmtId="0" fontId="12" fillId="13" borderId="38" xfId="0" applyFont="1" applyFill="1" applyBorder="1"/>
    <xf numFmtId="0" fontId="12" fillId="12" borderId="3" xfId="0" applyFont="1" applyFill="1" applyBorder="1"/>
    <xf numFmtId="0" fontId="0" fillId="2" borderId="11" xfId="0" applyFill="1" applyBorder="1"/>
    <xf numFmtId="0" fontId="0" fillId="2" borderId="15" xfId="0" applyFill="1" applyBorder="1"/>
    <xf numFmtId="0" fontId="11" fillId="4" borderId="10" xfId="0" applyFont="1" applyFill="1" applyBorder="1"/>
    <xf numFmtId="0" fontId="0" fillId="12" borderId="10" xfId="0" applyFill="1" applyBorder="1"/>
    <xf numFmtId="0" fontId="12" fillId="13" borderId="10" xfId="0" applyFont="1" applyFill="1" applyBorder="1"/>
    <xf numFmtId="0" fontId="0" fillId="12" borderId="11" xfId="0" applyFill="1" applyBorder="1"/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4" borderId="3" xfId="0" applyFill="1" applyBorder="1"/>
    <xf numFmtId="0" fontId="0" fillId="14" borderId="3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5" borderId="8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3" xfId="0" applyFill="1" applyBorder="1"/>
    <xf numFmtId="0" fontId="0" fillId="0" borderId="0" xfId="0" applyAlignment="1">
      <alignment horizontal="left"/>
    </xf>
    <xf numFmtId="0" fontId="0" fillId="0" borderId="0" xfId="0" applyFont="1" applyAlignment="1"/>
    <xf numFmtId="0" fontId="11" fillId="0" borderId="0" xfId="0" applyFont="1"/>
    <xf numFmtId="0" fontId="19" fillId="0" borderId="0" xfId="0" applyFont="1" applyAlignment="1">
      <alignment horizontal="center"/>
    </xf>
    <xf numFmtId="0" fontId="11" fillId="12" borderId="3" xfId="0" applyFont="1" applyFill="1" applyBorder="1" applyAlignment="1">
      <alignment horizontal="right"/>
    </xf>
    <xf numFmtId="0" fontId="11" fillId="12" borderId="2" xfId="0" applyFont="1" applyFill="1" applyBorder="1"/>
    <xf numFmtId="0" fontId="11" fillId="12" borderId="3" xfId="0" applyFont="1" applyFill="1" applyBorder="1"/>
    <xf numFmtId="0" fontId="11" fillId="12" borderId="10" xfId="0" applyFont="1" applyFill="1" applyBorder="1"/>
    <xf numFmtId="0" fontId="11" fillId="4" borderId="11" xfId="0" applyFont="1" applyFill="1" applyBorder="1"/>
    <xf numFmtId="0" fontId="11" fillId="0" borderId="9" xfId="0" applyFont="1" applyBorder="1"/>
    <xf numFmtId="0" fontId="13" fillId="12" borderId="20" xfId="0" applyFont="1" applyFill="1" applyBorder="1"/>
    <xf numFmtId="0" fontId="11" fillId="12" borderId="0" xfId="0" applyFont="1" applyFill="1" applyBorder="1"/>
    <xf numFmtId="0" fontId="13" fillId="12" borderId="14" xfId="0" applyFont="1" applyFill="1" applyBorder="1"/>
    <xf numFmtId="0" fontId="13" fillId="12" borderId="20" xfId="0" applyFont="1" applyFill="1" applyBorder="1" applyAlignment="1">
      <alignment horizontal="right"/>
    </xf>
    <xf numFmtId="0" fontId="13" fillId="17" borderId="20" xfId="0" applyFont="1" applyFill="1" applyBorder="1" applyAlignment="1">
      <alignment horizontal="right"/>
    </xf>
    <xf numFmtId="0" fontId="13" fillId="17" borderId="0" xfId="0" applyFont="1" applyFill="1"/>
    <xf numFmtId="0" fontId="13" fillId="17" borderId="3" xfId="0" applyFont="1" applyFill="1" applyBorder="1" applyAlignment="1">
      <alignment horizontal="right"/>
    </xf>
    <xf numFmtId="0" fontId="13" fillId="17" borderId="27" xfId="0" applyFont="1" applyFill="1" applyBorder="1"/>
    <xf numFmtId="0" fontId="13" fillId="13" borderId="3" xfId="0" applyFont="1" applyFill="1" applyBorder="1" applyAlignment="1">
      <alignment horizontal="right"/>
    </xf>
    <xf numFmtId="0" fontId="13" fillId="13" borderId="13" xfId="0" applyFont="1" applyFill="1" applyBorder="1"/>
    <xf numFmtId="0" fontId="13" fillId="13" borderId="3" xfId="0" applyFont="1" applyFill="1" applyBorder="1"/>
    <xf numFmtId="0" fontId="13" fillId="13" borderId="27" xfId="0" applyFont="1" applyFill="1" applyBorder="1"/>
    <xf numFmtId="0" fontId="13" fillId="12" borderId="0" xfId="0" applyFont="1" applyFill="1" applyBorder="1"/>
    <xf numFmtId="0" fontId="20" fillId="4" borderId="1" xfId="0" applyFont="1" applyFill="1" applyBorder="1"/>
    <xf numFmtId="0" fontId="21" fillId="4" borderId="20" xfId="0" applyFont="1" applyFill="1" applyBorder="1"/>
    <xf numFmtId="0" fontId="20" fillId="4" borderId="2" xfId="0" applyFont="1" applyFill="1" applyBorder="1"/>
    <xf numFmtId="0" fontId="20" fillId="4" borderId="3" xfId="0" applyFont="1" applyFill="1" applyBorder="1" applyAlignment="1">
      <alignment horizontal="right"/>
    </xf>
    <xf numFmtId="0" fontId="20" fillId="4" borderId="3" xfId="0" applyFont="1" applyFill="1" applyBorder="1"/>
    <xf numFmtId="0" fontId="20" fillId="4" borderId="10" xfId="0" applyFont="1" applyFill="1" applyBorder="1"/>
    <xf numFmtId="0" fontId="20" fillId="4" borderId="11" xfId="0" applyFont="1" applyFill="1" applyBorder="1"/>
    <xf numFmtId="0" fontId="20" fillId="7" borderId="1" xfId="0" applyFont="1" applyFill="1" applyBorder="1"/>
    <xf numFmtId="0" fontId="20" fillId="0" borderId="3" xfId="0" applyFont="1" applyFill="1" applyBorder="1"/>
    <xf numFmtId="0" fontId="20" fillId="0" borderId="9" xfId="0" applyFont="1" applyBorder="1"/>
    <xf numFmtId="0" fontId="20" fillId="0" borderId="1" xfId="0" applyFont="1" applyBorder="1"/>
    <xf numFmtId="0" fontId="21" fillId="4" borderId="13" xfId="0" applyFont="1" applyFill="1" applyBorder="1"/>
    <xf numFmtId="0" fontId="21" fillId="4" borderId="14" xfId="0" applyFont="1" applyFill="1" applyBorder="1"/>
    <xf numFmtId="0" fontId="19" fillId="8" borderId="1" xfId="0" applyFont="1" applyFill="1" applyBorder="1"/>
    <xf numFmtId="0" fontId="22" fillId="8" borderId="20" xfId="0" applyFont="1" applyFill="1" applyBorder="1"/>
    <xf numFmtId="0" fontId="22" fillId="8" borderId="0" xfId="0" applyFont="1" applyFill="1" applyBorder="1"/>
    <xf numFmtId="0" fontId="23" fillId="8" borderId="3" xfId="0" applyFont="1" applyFill="1" applyBorder="1" applyAlignment="1">
      <alignment horizontal="right"/>
    </xf>
    <xf numFmtId="0" fontId="23" fillId="8" borderId="3" xfId="0" applyFont="1" applyFill="1" applyBorder="1"/>
    <xf numFmtId="0" fontId="23" fillId="8" borderId="10" xfId="0" applyFont="1" applyFill="1" applyBorder="1"/>
    <xf numFmtId="0" fontId="23" fillId="8" borderId="11" xfId="0" applyFont="1" applyFill="1" applyBorder="1"/>
    <xf numFmtId="0" fontId="23" fillId="7" borderId="1" xfId="0" applyFont="1" applyFill="1" applyBorder="1"/>
    <xf numFmtId="0" fontId="23" fillId="0" borderId="3" xfId="0" applyFont="1" applyFill="1" applyBorder="1"/>
    <xf numFmtId="0" fontId="23" fillId="0" borderId="9" xfId="0" applyFont="1" applyBorder="1"/>
    <xf numFmtId="0" fontId="23" fillId="0" borderId="1" xfId="0" applyFont="1" applyBorder="1"/>
    <xf numFmtId="0" fontId="20" fillId="8" borderId="1" xfId="0" applyFont="1" applyFill="1" applyBorder="1"/>
    <xf numFmtId="0" fontId="21" fillId="8" borderId="20" xfId="0" applyFont="1" applyFill="1" applyBorder="1"/>
    <xf numFmtId="0" fontId="20" fillId="8" borderId="2" xfId="0" applyFont="1" applyFill="1" applyBorder="1"/>
    <xf numFmtId="0" fontId="20" fillId="8" borderId="3" xfId="0" applyFont="1" applyFill="1" applyBorder="1" applyAlignment="1">
      <alignment horizontal="right"/>
    </xf>
    <xf numFmtId="0" fontId="20" fillId="8" borderId="3" xfId="0" applyFont="1" applyFill="1" applyBorder="1"/>
    <xf numFmtId="0" fontId="20" fillId="8" borderId="10" xfId="0" applyFont="1" applyFill="1" applyBorder="1"/>
    <xf numFmtId="0" fontId="20" fillId="8" borderId="11" xfId="0" applyFont="1" applyFill="1" applyBorder="1"/>
    <xf numFmtId="0" fontId="20" fillId="9" borderId="1" xfId="0" applyFont="1" applyFill="1" applyBorder="1"/>
    <xf numFmtId="0" fontId="20" fillId="9" borderId="3" xfId="0" applyFont="1" applyFill="1" applyBorder="1"/>
    <xf numFmtId="0" fontId="20" fillId="9" borderId="10" xfId="0" applyFont="1" applyFill="1" applyBorder="1"/>
    <xf numFmtId="0" fontId="20" fillId="9" borderId="11" xfId="0" applyFont="1" applyFill="1" applyBorder="1"/>
    <xf numFmtId="0" fontId="20" fillId="9" borderId="21" xfId="0" applyFont="1" applyFill="1" applyBorder="1"/>
    <xf numFmtId="0" fontId="20" fillId="9" borderId="12" xfId="0" applyFont="1" applyFill="1" applyBorder="1"/>
    <xf numFmtId="0" fontId="20" fillId="9" borderId="7" xfId="0" applyFont="1" applyFill="1" applyBorder="1"/>
    <xf numFmtId="0" fontId="20" fillId="9" borderId="27" xfId="0" applyFont="1" applyFill="1" applyBorder="1"/>
    <xf numFmtId="0" fontId="20" fillId="9" borderId="28" xfId="0" applyFont="1" applyFill="1" applyBorder="1"/>
    <xf numFmtId="0" fontId="20" fillId="9" borderId="8" xfId="0" applyFont="1" applyFill="1" applyBorder="1"/>
    <xf numFmtId="0" fontId="20" fillId="0" borderId="5" xfId="0" applyFont="1" applyBorder="1"/>
    <xf numFmtId="0" fontId="20" fillId="0" borderId="28" xfId="0" applyFont="1" applyBorder="1"/>
    <xf numFmtId="0" fontId="20" fillId="7" borderId="2" xfId="0" applyFont="1" applyFill="1" applyBorder="1"/>
    <xf numFmtId="0" fontId="20" fillId="7" borderId="0" xfId="0" applyFont="1" applyFill="1" applyBorder="1"/>
    <xf numFmtId="0" fontId="20" fillId="5" borderId="1" xfId="0" applyFont="1" applyFill="1" applyBorder="1"/>
    <xf numFmtId="0" fontId="20" fillId="5" borderId="21" xfId="0" applyFont="1" applyFill="1" applyBorder="1"/>
    <xf numFmtId="0" fontId="20" fillId="5" borderId="3" xfId="0" applyFont="1" applyFill="1" applyBorder="1"/>
    <xf numFmtId="0" fontId="20" fillId="5" borderId="11" xfId="0" applyFont="1" applyFill="1" applyBorder="1"/>
    <xf numFmtId="0" fontId="20" fillId="5" borderId="2" xfId="0" applyFont="1" applyFill="1" applyBorder="1"/>
    <xf numFmtId="0" fontId="20" fillId="5" borderId="7" xfId="0" applyFont="1" applyFill="1" applyBorder="1"/>
    <xf numFmtId="0" fontId="20" fillId="0" borderId="1" xfId="0" applyFont="1" applyFill="1" applyBorder="1"/>
    <xf numFmtId="0" fontId="20" fillId="10" borderId="1" xfId="0" applyFont="1" applyFill="1" applyBorder="1"/>
    <xf numFmtId="0" fontId="20" fillId="10" borderId="21" xfId="0" applyFont="1" applyFill="1" applyBorder="1"/>
    <xf numFmtId="0" fontId="20" fillId="10" borderId="3" xfId="0" applyFont="1" applyFill="1" applyBorder="1"/>
    <xf numFmtId="0" fontId="20" fillId="10" borderId="11" xfId="0" applyFont="1" applyFill="1" applyBorder="1"/>
    <xf numFmtId="0" fontId="20" fillId="10" borderId="21" xfId="0" applyFont="1" applyFill="1" applyBorder="1" applyAlignment="1">
      <alignment horizontal="left"/>
    </xf>
    <xf numFmtId="0" fontId="20" fillId="10" borderId="34" xfId="0" applyFont="1" applyFill="1" applyBorder="1" applyAlignment="1">
      <alignment horizontal="left"/>
    </xf>
    <xf numFmtId="0" fontId="20" fillId="10" borderId="27" xfId="0" applyFont="1" applyFill="1" applyBorder="1" applyAlignment="1">
      <alignment horizontal="left"/>
    </xf>
    <xf numFmtId="0" fontId="20" fillId="10" borderId="35" xfId="0" applyFont="1" applyFill="1" applyBorder="1"/>
    <xf numFmtId="0" fontId="20" fillId="0" borderId="15" xfId="0" applyFont="1" applyFill="1" applyBorder="1"/>
    <xf numFmtId="0" fontId="20" fillId="0" borderId="36" xfId="0" applyFont="1" applyBorder="1"/>
    <xf numFmtId="0" fontId="20" fillId="0" borderId="35" xfId="0" applyFont="1" applyBorder="1"/>
    <xf numFmtId="0" fontId="0" fillId="12" borderId="1" xfId="0" quotePrefix="1" applyFont="1" applyFill="1" applyBorder="1"/>
    <xf numFmtId="0" fontId="0" fillId="12" borderId="1" xfId="0" quotePrefix="1" applyFont="1" applyFill="1" applyBorder="1" applyAlignment="1">
      <alignment horizontal="right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topLeftCell="A28" workbookViewId="0">
      <selection activeCell="A33" sqref="A33"/>
    </sheetView>
  </sheetViews>
  <sheetFormatPr baseColWidth="10" defaultRowHeight="15" x14ac:dyDescent="0"/>
  <cols>
    <col min="1" max="1" width="41.83203125" style="47" bestFit="1" customWidth="1"/>
    <col min="2" max="2" width="13.33203125" style="47" bestFit="1" customWidth="1"/>
    <col min="3" max="4" width="12.6640625" style="47" customWidth="1"/>
    <col min="5" max="5" width="10.83203125" style="47" bestFit="1" customWidth="1"/>
    <col min="6" max="6" width="11.33203125" style="47" customWidth="1"/>
    <col min="7" max="7" width="3.1640625" style="47" customWidth="1"/>
    <col min="8" max="9" width="11.33203125" style="47" customWidth="1"/>
    <col min="10" max="16384" width="10.83203125" style="47"/>
  </cols>
  <sheetData>
    <row r="1" spans="1:30" s="14" customFormat="1">
      <c r="A1" s="38" t="s">
        <v>80</v>
      </c>
      <c r="B1" s="39" t="s">
        <v>82</v>
      </c>
      <c r="C1" s="40" t="s">
        <v>40</v>
      </c>
      <c r="D1" s="41" t="s">
        <v>85</v>
      </c>
      <c r="E1" s="41" t="s">
        <v>84</v>
      </c>
      <c r="F1" s="56"/>
      <c r="G1" s="56"/>
      <c r="H1" s="56"/>
      <c r="I1" s="56"/>
      <c r="J1" s="57"/>
      <c r="K1" s="90" t="s">
        <v>199</v>
      </c>
      <c r="L1" s="91"/>
      <c r="M1" s="91"/>
      <c r="N1" s="92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26"/>
      <c r="AA1" s="26"/>
      <c r="AB1" s="26"/>
      <c r="AC1" s="26"/>
      <c r="AD1" s="58"/>
    </row>
    <row r="2" spans="1:30" s="14" customFormat="1">
      <c r="A2" s="42" t="s">
        <v>81</v>
      </c>
      <c r="B2" s="39" t="s">
        <v>89</v>
      </c>
      <c r="C2" s="40" t="s">
        <v>57</v>
      </c>
      <c r="D2" s="41">
        <v>0</v>
      </c>
      <c r="E2" s="41" t="s">
        <v>86</v>
      </c>
      <c r="F2" s="56"/>
      <c r="G2" s="56"/>
      <c r="H2" s="56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26"/>
      <c r="AA2" s="26"/>
      <c r="AB2" s="26"/>
      <c r="AC2" s="26"/>
      <c r="AD2" s="58"/>
    </row>
    <row r="3" spans="1:30" s="14" customFormat="1">
      <c r="A3" s="42" t="s">
        <v>88</v>
      </c>
      <c r="B3" s="39" t="s">
        <v>77</v>
      </c>
      <c r="C3" s="40" t="s">
        <v>57</v>
      </c>
      <c r="D3" s="41" t="s">
        <v>87</v>
      </c>
      <c r="E3" s="41" t="s">
        <v>86</v>
      </c>
      <c r="F3" s="56"/>
      <c r="G3" s="56"/>
      <c r="H3" s="56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26"/>
      <c r="AA3" s="26"/>
      <c r="AB3" s="26"/>
      <c r="AC3" s="26"/>
      <c r="AD3" s="58"/>
    </row>
    <row r="4" spans="1:30" s="14" customFormat="1">
      <c r="A4" s="42" t="s">
        <v>90</v>
      </c>
      <c r="B4" s="39" t="s">
        <v>91</v>
      </c>
      <c r="C4" s="40" t="s">
        <v>57</v>
      </c>
      <c r="D4" s="41" t="s">
        <v>87</v>
      </c>
      <c r="E4" s="41" t="s">
        <v>102</v>
      </c>
      <c r="F4" s="56"/>
      <c r="G4" s="56"/>
      <c r="H4" s="56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26"/>
      <c r="AA4" s="26"/>
      <c r="AB4" s="26"/>
      <c r="AC4" s="26"/>
      <c r="AD4" s="58"/>
    </row>
    <row r="5" spans="1:30" s="14" customFormat="1">
      <c r="A5" s="42" t="s">
        <v>92</v>
      </c>
      <c r="B5" s="39" t="s">
        <v>97</v>
      </c>
      <c r="C5" s="40" t="s">
        <v>103</v>
      </c>
      <c r="D5" s="41"/>
      <c r="E5" s="41" t="s">
        <v>83</v>
      </c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26"/>
      <c r="AA5" s="26"/>
      <c r="AB5" s="26"/>
      <c r="AC5" s="26"/>
      <c r="AD5" s="58"/>
    </row>
    <row r="6" spans="1:30" s="14" customFormat="1">
      <c r="A6" s="42" t="s">
        <v>93</v>
      </c>
      <c r="B6" s="39" t="s">
        <v>98</v>
      </c>
      <c r="C6" s="40" t="s">
        <v>104</v>
      </c>
      <c r="D6" s="41"/>
      <c r="E6" s="41" t="s">
        <v>106</v>
      </c>
      <c r="F6" s="56"/>
      <c r="G6" s="56"/>
      <c r="H6" s="56"/>
      <c r="I6" s="5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26"/>
      <c r="AA6" s="26"/>
      <c r="AB6" s="26"/>
      <c r="AC6" s="26"/>
      <c r="AD6" s="58"/>
    </row>
    <row r="7" spans="1:30" s="14" customFormat="1">
      <c r="A7" s="42" t="s">
        <v>94</v>
      </c>
      <c r="B7" s="39" t="s">
        <v>99</v>
      </c>
      <c r="C7" s="40" t="s">
        <v>105</v>
      </c>
      <c r="D7" s="41"/>
      <c r="E7" s="41" t="s">
        <v>106</v>
      </c>
      <c r="F7" s="56"/>
      <c r="G7" s="56"/>
      <c r="H7" s="56"/>
      <c r="I7" s="5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26"/>
      <c r="AA7" s="26"/>
      <c r="AB7" s="26"/>
      <c r="AC7" s="26"/>
      <c r="AD7" s="58"/>
    </row>
    <row r="8" spans="1:30" s="14" customFormat="1">
      <c r="A8" s="42" t="s">
        <v>95</v>
      </c>
      <c r="B8" s="39" t="s">
        <v>100</v>
      </c>
      <c r="C8" s="40" t="s">
        <v>107</v>
      </c>
      <c r="D8" s="41" t="s">
        <v>87</v>
      </c>
      <c r="E8" s="41" t="s">
        <v>108</v>
      </c>
      <c r="F8" s="56"/>
      <c r="G8" s="56"/>
      <c r="H8" s="56"/>
      <c r="I8" s="5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26"/>
      <c r="AA8" s="26"/>
      <c r="AB8" s="26"/>
      <c r="AC8" s="26"/>
      <c r="AD8" s="58"/>
    </row>
    <row r="9" spans="1:30" s="14" customFormat="1">
      <c r="A9" s="42" t="s">
        <v>96</v>
      </c>
      <c r="B9" s="39" t="s">
        <v>101</v>
      </c>
      <c r="C9" s="40"/>
      <c r="D9" s="41"/>
      <c r="E9" s="41"/>
      <c r="F9" s="56"/>
      <c r="G9" s="56"/>
      <c r="H9" s="56"/>
      <c r="I9" s="5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26"/>
      <c r="AA9" s="26"/>
      <c r="AB9" s="26"/>
      <c r="AC9" s="26"/>
      <c r="AD9" s="58"/>
    </row>
    <row r="10" spans="1:30" s="14" customFormat="1">
      <c r="A10" s="25"/>
      <c r="B10" s="25"/>
      <c r="C10" s="62"/>
      <c r="D10" s="63"/>
      <c r="E10" s="26"/>
      <c r="F10" s="26"/>
      <c r="G10" s="81"/>
      <c r="H10" s="81"/>
      <c r="I10" s="81"/>
      <c r="J10" s="107" t="s">
        <v>32</v>
      </c>
      <c r="K10" s="108"/>
      <c r="L10" s="108"/>
      <c r="M10" s="108"/>
      <c r="N10" s="108"/>
      <c r="O10" s="68" t="s">
        <v>177</v>
      </c>
      <c r="P10" s="74" t="s">
        <v>33</v>
      </c>
      <c r="Q10" s="75"/>
      <c r="R10" s="75"/>
      <c r="S10" s="116" t="s">
        <v>201</v>
      </c>
      <c r="T10" s="59" t="s">
        <v>34</v>
      </c>
      <c r="U10" s="60"/>
      <c r="V10" s="61"/>
      <c r="W10" s="24"/>
      <c r="X10" s="24"/>
      <c r="Y10" s="24"/>
      <c r="Z10" s="24"/>
      <c r="AA10" s="24"/>
      <c r="AB10" s="24"/>
      <c r="AC10" s="24"/>
      <c r="AD10" s="24"/>
    </row>
    <row r="11" spans="1:30" s="30" customFormat="1">
      <c r="B11" s="31" t="s">
        <v>76</v>
      </c>
      <c r="C11" s="66" t="s">
        <v>78</v>
      </c>
      <c r="D11" s="67"/>
      <c r="E11" s="32"/>
      <c r="F11" s="32"/>
      <c r="G11" s="33"/>
      <c r="H11" s="33"/>
      <c r="I11" s="33"/>
      <c r="J11" s="73">
        <v>0</v>
      </c>
      <c r="K11" s="73">
        <v>1</v>
      </c>
      <c r="L11" s="73">
        <v>2</v>
      </c>
      <c r="M11" s="73">
        <v>3</v>
      </c>
      <c r="N11" s="73">
        <v>4</v>
      </c>
      <c r="O11" s="69">
        <v>5</v>
      </c>
      <c r="P11" s="48">
        <v>6</v>
      </c>
      <c r="Q11" s="48">
        <v>7</v>
      </c>
      <c r="R11" s="48">
        <v>8</v>
      </c>
      <c r="S11" s="117">
        <v>9</v>
      </c>
      <c r="T11" s="52">
        <v>19</v>
      </c>
      <c r="U11" s="52">
        <v>11</v>
      </c>
      <c r="V11" s="52">
        <v>12</v>
      </c>
      <c r="W11" s="34">
        <v>13</v>
      </c>
      <c r="X11" s="30">
        <v>14</v>
      </c>
      <c r="Y11" s="30">
        <v>15</v>
      </c>
      <c r="Z11" s="30" t="s">
        <v>35</v>
      </c>
    </row>
    <row r="12" spans="1:30" s="30" customFormat="1">
      <c r="B12" s="31" t="s">
        <v>36</v>
      </c>
      <c r="C12" s="66" t="s">
        <v>79</v>
      </c>
      <c r="D12" s="67"/>
      <c r="E12" s="32"/>
      <c r="F12" s="32"/>
      <c r="G12" s="131"/>
      <c r="H12" s="131"/>
      <c r="I12" s="131"/>
      <c r="J12" s="109" t="str">
        <f>"0xn"&amp;DEC2HEX(J$11,1)</f>
        <v>0xn0</v>
      </c>
      <c r="K12" s="110" t="str">
        <f t="shared" ref="K12:Y12" si="0">"0xn"&amp;DEC2HEX(K$11,1)</f>
        <v>0xn1</v>
      </c>
      <c r="L12" s="110" t="str">
        <f t="shared" si="0"/>
        <v>0xn2</v>
      </c>
      <c r="M12" s="110" t="str">
        <f t="shared" si="0"/>
        <v>0xn3</v>
      </c>
      <c r="N12" s="110" t="str">
        <f t="shared" si="0"/>
        <v>0xn4</v>
      </c>
      <c r="O12" s="82" t="str">
        <f t="shared" si="0"/>
        <v>0xn5</v>
      </c>
      <c r="P12" s="49" t="str">
        <f t="shared" si="0"/>
        <v>0xn6</v>
      </c>
      <c r="Q12" s="49" t="str">
        <f t="shared" si="0"/>
        <v>0xn7</v>
      </c>
      <c r="R12" s="49" t="str">
        <f t="shared" si="0"/>
        <v>0xn8</v>
      </c>
      <c r="S12" s="118" t="str">
        <f t="shared" si="0"/>
        <v>0xn9</v>
      </c>
      <c r="T12" s="53" t="e">
        <f t="shared" si="0"/>
        <v>#NUM!</v>
      </c>
      <c r="U12" s="53" t="str">
        <f t="shared" si="0"/>
        <v>0xnB</v>
      </c>
      <c r="V12" s="53" t="str">
        <f t="shared" si="0"/>
        <v>0xnC</v>
      </c>
      <c r="W12" s="35" t="str">
        <f t="shared" si="0"/>
        <v>0xnD</v>
      </c>
      <c r="X12" s="35" t="str">
        <f t="shared" si="0"/>
        <v>0xnE</v>
      </c>
      <c r="Y12" s="35" t="str">
        <f t="shared" si="0"/>
        <v>0xnF</v>
      </c>
      <c r="Z12" s="30" t="s">
        <v>36</v>
      </c>
    </row>
    <row r="13" spans="1:30" s="30" customFormat="1">
      <c r="B13" s="31" t="s">
        <v>37</v>
      </c>
      <c r="C13" s="64"/>
      <c r="D13" s="65"/>
      <c r="E13" s="32"/>
      <c r="F13" s="32"/>
      <c r="G13" s="132"/>
      <c r="H13" s="132"/>
      <c r="I13" s="132"/>
      <c r="J13" s="111" t="str">
        <f>"B"&amp;DEC2BIN(J$11,8)</f>
        <v>B00000000</v>
      </c>
      <c r="K13" s="111" t="str">
        <f>"B"&amp;DEC2BIN(K$11,8)</f>
        <v>B00000001</v>
      </c>
      <c r="L13" s="111" t="str">
        <f>"B"&amp;DEC2BIN(L$11,8)</f>
        <v>B00000010</v>
      </c>
      <c r="M13" s="111" t="str">
        <f>"B"&amp;DEC2BIN(M$11,8)</f>
        <v>B00000011</v>
      </c>
      <c r="N13" s="111" t="str">
        <f>"B"&amp;DEC2BIN(N$11,8)</f>
        <v>B00000100</v>
      </c>
      <c r="O13" s="83" t="str">
        <f>"B"&amp;DEC2BIN(O$11,8)</f>
        <v>B00000101</v>
      </c>
      <c r="P13" s="50" t="str">
        <f>"B"&amp;DEC2BIN(P$11,8)</f>
        <v>B00000110</v>
      </c>
      <c r="Q13" s="50" t="str">
        <f>"B"&amp;DEC2BIN(Q$11,8)</f>
        <v>B00000111</v>
      </c>
      <c r="R13" s="50" t="str">
        <f>"B"&amp;DEC2BIN(R$11,8)</f>
        <v>B00001000</v>
      </c>
      <c r="S13" s="119" t="str">
        <f>"B"&amp;DEC2BIN(S$11,8)</f>
        <v>B00001001</v>
      </c>
      <c r="T13" s="54" t="str">
        <f>"B"&amp;DEC2BIN(T$11,8)</f>
        <v>B00010011</v>
      </c>
      <c r="U13" s="54" t="str">
        <f>"B"&amp;DEC2BIN(U$11,8)</f>
        <v>B00001011</v>
      </c>
      <c r="V13" s="54" t="str">
        <f>"B"&amp;DEC2BIN(V$11,8)</f>
        <v>B00001100</v>
      </c>
      <c r="W13" s="36" t="str">
        <f>"B"&amp;DEC2BIN(W$11,8)</f>
        <v>B00001101</v>
      </c>
      <c r="X13" s="37" t="str">
        <f>"B"&amp;DEC2BIN(X$11,8)</f>
        <v>B00001110</v>
      </c>
      <c r="Y13" s="37" t="str">
        <f>"B"&amp;DEC2BIN(Y$11,8)</f>
        <v>B00001111</v>
      </c>
      <c r="Z13" s="30" t="s">
        <v>37</v>
      </c>
    </row>
    <row r="14" spans="1:30" s="14" customFormat="1">
      <c r="B14" s="17"/>
      <c r="C14" s="15"/>
      <c r="D14" s="16"/>
      <c r="E14" s="16"/>
      <c r="F14" s="16"/>
      <c r="G14" s="55"/>
      <c r="H14" s="55"/>
      <c r="I14" s="55"/>
      <c r="J14" s="110"/>
      <c r="K14" s="109"/>
      <c r="L14" s="109"/>
      <c r="M14" s="113" t="s">
        <v>205</v>
      </c>
      <c r="N14" s="109"/>
      <c r="O14" s="68" t="s">
        <v>289</v>
      </c>
      <c r="P14" s="57"/>
      <c r="Q14" s="57"/>
      <c r="R14" s="57"/>
      <c r="S14" s="57"/>
      <c r="T14" s="112" t="s">
        <v>202</v>
      </c>
      <c r="U14" s="112" t="s">
        <v>203</v>
      </c>
      <c r="V14" s="112" t="s">
        <v>204</v>
      </c>
      <c r="W14" s="19"/>
      <c r="X14" s="20"/>
      <c r="Y14" s="20"/>
    </row>
    <row r="15" spans="1:30" s="14" customFormat="1">
      <c r="A15" s="45" t="s">
        <v>110</v>
      </c>
      <c r="B15" s="95"/>
      <c r="C15" s="43"/>
      <c r="D15" s="44"/>
      <c r="E15" s="44"/>
      <c r="F15" s="44"/>
      <c r="G15" s="96"/>
      <c r="H15" s="96"/>
      <c r="I15" s="96"/>
      <c r="J15" s="96"/>
      <c r="K15" s="76"/>
      <c r="L15" s="76"/>
      <c r="M15" s="76"/>
      <c r="N15" s="76"/>
      <c r="O15" s="68"/>
      <c r="P15" s="26"/>
      <c r="Q15" s="26"/>
      <c r="R15" s="26"/>
      <c r="S15" s="26"/>
      <c r="T15" s="26"/>
      <c r="U15" s="26"/>
      <c r="V15" s="26"/>
      <c r="W15" s="18"/>
    </row>
    <row r="16" spans="1:30" s="14" customFormat="1">
      <c r="A16" s="45" t="s">
        <v>38</v>
      </c>
      <c r="B16" s="97" t="s">
        <v>39</v>
      </c>
      <c r="C16" s="98" t="s">
        <v>40</v>
      </c>
      <c r="D16" s="99" t="s">
        <v>41</v>
      </c>
      <c r="E16" s="100" t="s">
        <v>42</v>
      </c>
      <c r="F16" s="100" t="s">
        <v>300</v>
      </c>
      <c r="G16" s="133"/>
      <c r="H16" s="133"/>
      <c r="I16" s="133"/>
      <c r="J16" s="96"/>
      <c r="K16" s="76"/>
      <c r="L16" s="76"/>
      <c r="M16" s="76"/>
      <c r="N16" s="76"/>
      <c r="O16" s="68"/>
      <c r="P16" s="26"/>
      <c r="Q16" s="26"/>
      <c r="R16" s="26"/>
      <c r="S16" s="26"/>
      <c r="T16" s="26"/>
      <c r="U16" s="26"/>
      <c r="V16" s="26"/>
      <c r="W16" s="18"/>
    </row>
    <row r="17" spans="1:23" s="192" customFormat="1" ht="16">
      <c r="A17" s="182" t="s">
        <v>43</v>
      </c>
      <c r="B17" s="183" t="s">
        <v>97</v>
      </c>
      <c r="C17" s="184">
        <v>74</v>
      </c>
      <c r="D17" s="185" t="str">
        <f>"0x"&amp;DEC2HEX(C17,2)</f>
        <v>0x4A</v>
      </c>
      <c r="E17" s="186">
        <v>2</v>
      </c>
      <c r="F17" s="186">
        <v>1</v>
      </c>
      <c r="G17" s="187"/>
      <c r="H17" s="187"/>
      <c r="I17" s="187"/>
      <c r="J17" s="187"/>
      <c r="K17" s="188"/>
      <c r="L17" s="188"/>
      <c r="M17" s="188"/>
      <c r="N17" s="188"/>
      <c r="O17" s="189"/>
      <c r="P17" s="190"/>
      <c r="Q17" s="190"/>
      <c r="R17" s="190"/>
      <c r="S17" s="190"/>
      <c r="T17" s="190"/>
      <c r="U17" s="190"/>
      <c r="V17" s="190"/>
      <c r="W17" s="191"/>
    </row>
    <row r="18" spans="1:23" s="21" customFormat="1">
      <c r="A18" s="245" t="s">
        <v>316</v>
      </c>
      <c r="B18" s="163" t="s">
        <v>207</v>
      </c>
      <c r="C18" s="164"/>
      <c r="D18" s="164" t="s">
        <v>208</v>
      </c>
      <c r="E18" s="165">
        <v>2</v>
      </c>
      <c r="F18" s="165" t="s">
        <v>301</v>
      </c>
      <c r="G18" s="166"/>
      <c r="H18" s="166"/>
      <c r="I18" s="166"/>
      <c r="J18" s="133"/>
      <c r="K18" s="167"/>
      <c r="L18" s="167"/>
      <c r="M18" s="167"/>
      <c r="N18" s="167"/>
      <c r="O18" s="72"/>
      <c r="P18" s="29"/>
      <c r="Q18" s="29"/>
      <c r="R18" s="29"/>
      <c r="S18" s="29"/>
      <c r="T18" s="29"/>
      <c r="U18" s="29"/>
      <c r="V18" s="29"/>
      <c r="W18" s="168"/>
    </row>
    <row r="19" spans="1:23" s="192" customFormat="1" ht="16">
      <c r="A19" s="182" t="s">
        <v>44</v>
      </c>
      <c r="B19" s="183" t="s">
        <v>97</v>
      </c>
      <c r="C19" s="184">
        <v>1</v>
      </c>
      <c r="D19" s="185" t="str">
        <f t="shared" ref="D19:D66" si="1">"0x"&amp;DEC2HEX(C19,2)</f>
        <v>0x01</v>
      </c>
      <c r="E19" s="186">
        <v>8</v>
      </c>
      <c r="F19" s="186">
        <v>3</v>
      </c>
      <c r="G19" s="187"/>
      <c r="H19" s="187"/>
      <c r="I19" s="187"/>
      <c r="J19" s="187"/>
      <c r="K19" s="188"/>
      <c r="L19" s="188"/>
      <c r="M19" s="188"/>
      <c r="N19" s="188"/>
      <c r="O19" s="189"/>
      <c r="P19" s="190"/>
      <c r="Q19" s="190"/>
      <c r="R19" s="190"/>
      <c r="S19" s="190"/>
      <c r="T19" s="190"/>
      <c r="U19" s="190"/>
      <c r="V19" s="190"/>
      <c r="W19" s="191"/>
    </row>
    <row r="20" spans="1:23" s="21" customFormat="1">
      <c r="A20" s="245" t="s">
        <v>316</v>
      </c>
      <c r="B20" s="163" t="s">
        <v>207</v>
      </c>
      <c r="C20" s="164"/>
      <c r="D20" s="164" t="s">
        <v>208</v>
      </c>
      <c r="E20" s="165">
        <v>2</v>
      </c>
      <c r="F20" s="165" t="s">
        <v>302</v>
      </c>
      <c r="G20" s="166"/>
      <c r="H20" s="166"/>
      <c r="I20" s="166"/>
      <c r="J20" s="133"/>
      <c r="K20" s="167"/>
      <c r="L20" s="167"/>
      <c r="M20" s="167"/>
      <c r="N20" s="167"/>
      <c r="O20" s="72"/>
      <c r="P20" s="29"/>
      <c r="Q20" s="29"/>
      <c r="R20" s="29"/>
      <c r="S20" s="29"/>
      <c r="T20" s="29"/>
      <c r="U20" s="29"/>
      <c r="V20" s="29"/>
      <c r="W20" s="168"/>
    </row>
    <row r="21" spans="1:23" s="192" customFormat="1" ht="16">
      <c r="A21" s="182" t="s">
        <v>45</v>
      </c>
      <c r="B21" s="183" t="s">
        <v>97</v>
      </c>
      <c r="C21" s="184">
        <v>85</v>
      </c>
      <c r="D21" s="185" t="str">
        <f t="shared" si="1"/>
        <v>0x55</v>
      </c>
      <c r="E21" s="186">
        <v>128</v>
      </c>
      <c r="F21" s="186">
        <v>7</v>
      </c>
      <c r="G21" s="187"/>
      <c r="H21" s="187"/>
      <c r="I21" s="187"/>
      <c r="J21" s="187"/>
      <c r="K21" s="188"/>
      <c r="L21" s="188"/>
      <c r="M21" s="188"/>
      <c r="N21" s="188"/>
      <c r="O21" s="189"/>
      <c r="P21" s="190"/>
      <c r="Q21" s="190"/>
      <c r="R21" s="190"/>
      <c r="S21" s="190"/>
      <c r="T21" s="190"/>
      <c r="U21" s="190"/>
      <c r="V21" s="190"/>
      <c r="W21" s="191"/>
    </row>
    <row r="22" spans="1:23" s="21" customFormat="1">
      <c r="A22" s="245" t="s">
        <v>316</v>
      </c>
      <c r="B22" s="172" t="s">
        <v>313</v>
      </c>
      <c r="C22" s="164"/>
      <c r="D22" s="163"/>
      <c r="E22" s="165"/>
      <c r="F22" s="165" t="s">
        <v>303</v>
      </c>
      <c r="G22" s="166"/>
      <c r="H22" s="166"/>
      <c r="I22" s="166"/>
      <c r="J22" s="133"/>
      <c r="K22" s="167"/>
      <c r="L22" s="167"/>
      <c r="M22" s="167"/>
      <c r="N22" s="167"/>
      <c r="O22" s="72"/>
      <c r="P22" s="29"/>
      <c r="Q22" s="29"/>
      <c r="R22" s="29"/>
      <c r="S22" s="29"/>
      <c r="T22" s="29"/>
      <c r="U22" s="29"/>
      <c r="V22" s="29"/>
      <c r="W22" s="168"/>
    </row>
    <row r="23" spans="1:23" s="192" customFormat="1" ht="16">
      <c r="A23" s="182" t="s">
        <v>46</v>
      </c>
      <c r="B23" s="183" t="s">
        <v>97</v>
      </c>
      <c r="C23" s="184">
        <v>84</v>
      </c>
      <c r="D23" s="185" t="str">
        <f t="shared" si="1"/>
        <v>0x54</v>
      </c>
      <c r="E23" s="186">
        <v>128</v>
      </c>
      <c r="F23" s="185">
        <v>7</v>
      </c>
      <c r="G23" s="187"/>
      <c r="H23" s="187"/>
      <c r="I23" s="187"/>
      <c r="J23" s="187"/>
      <c r="K23" s="188"/>
      <c r="L23" s="188"/>
      <c r="M23" s="188"/>
      <c r="N23" s="188"/>
      <c r="O23" s="189"/>
      <c r="P23" s="190"/>
      <c r="Q23" s="190"/>
      <c r="R23" s="190"/>
      <c r="S23" s="190"/>
      <c r="T23" s="190"/>
      <c r="U23" s="190"/>
      <c r="V23" s="190"/>
      <c r="W23" s="191"/>
    </row>
    <row r="24" spans="1:23" s="21" customFormat="1">
      <c r="A24" s="245" t="s">
        <v>316</v>
      </c>
      <c r="B24" s="172" t="s">
        <v>313</v>
      </c>
      <c r="C24" s="164"/>
      <c r="D24" s="163"/>
      <c r="E24" s="165"/>
      <c r="F24" s="165" t="s">
        <v>303</v>
      </c>
      <c r="G24" s="166"/>
      <c r="H24" s="166"/>
      <c r="I24" s="166"/>
      <c r="J24" s="133"/>
      <c r="K24" s="167"/>
      <c r="L24" s="167"/>
      <c r="M24" s="167"/>
      <c r="N24" s="167"/>
      <c r="O24" s="72"/>
      <c r="P24" s="29"/>
      <c r="Q24" s="29"/>
      <c r="R24" s="29"/>
      <c r="S24" s="29"/>
      <c r="T24" s="29"/>
      <c r="U24" s="29"/>
      <c r="V24" s="29"/>
      <c r="W24" s="168"/>
    </row>
    <row r="25" spans="1:23" s="192" customFormat="1" ht="16">
      <c r="A25" s="182" t="s">
        <v>47</v>
      </c>
      <c r="B25" s="183" t="s">
        <v>97</v>
      </c>
      <c r="C25" s="184">
        <v>83</v>
      </c>
      <c r="D25" s="185" t="str">
        <f t="shared" si="1"/>
        <v>0x53</v>
      </c>
      <c r="E25" s="186">
        <v>2</v>
      </c>
      <c r="F25" s="185">
        <v>1</v>
      </c>
      <c r="G25" s="187"/>
      <c r="H25" s="187"/>
      <c r="I25" s="187"/>
      <c r="J25" s="187"/>
      <c r="K25" s="188"/>
      <c r="L25" s="188"/>
      <c r="M25" s="188"/>
      <c r="N25" s="188"/>
      <c r="O25" s="189"/>
      <c r="P25" s="190"/>
      <c r="Q25" s="190"/>
      <c r="R25" s="190"/>
      <c r="S25" s="190"/>
      <c r="T25" s="190"/>
      <c r="U25" s="190"/>
      <c r="V25" s="190"/>
      <c r="W25" s="191"/>
    </row>
    <row r="26" spans="1:23" s="21" customFormat="1">
      <c r="A26" s="245" t="s">
        <v>316</v>
      </c>
      <c r="B26" s="169" t="s">
        <v>304</v>
      </c>
      <c r="C26" s="164"/>
      <c r="D26" s="163"/>
      <c r="E26" s="165"/>
      <c r="F26" s="163" t="s">
        <v>313</v>
      </c>
      <c r="G26" s="166"/>
      <c r="H26" s="166"/>
      <c r="I26" s="166"/>
      <c r="J26" s="133"/>
      <c r="K26" s="167"/>
      <c r="L26" s="167"/>
      <c r="M26" s="167"/>
      <c r="N26" s="167"/>
      <c r="O26" s="72"/>
      <c r="P26" s="29"/>
      <c r="Q26" s="29"/>
      <c r="R26" s="29"/>
      <c r="S26" s="29"/>
      <c r="T26" s="29"/>
      <c r="U26" s="29"/>
      <c r="V26" s="29"/>
      <c r="W26" s="168"/>
    </row>
    <row r="27" spans="1:23" s="192" customFormat="1" ht="16">
      <c r="A27" s="182" t="s">
        <v>48</v>
      </c>
      <c r="B27" s="183" t="s">
        <v>97</v>
      </c>
      <c r="C27" s="184">
        <v>80</v>
      </c>
      <c r="D27" s="185" t="str">
        <f t="shared" si="1"/>
        <v>0x50</v>
      </c>
      <c r="E27" s="186">
        <v>2</v>
      </c>
      <c r="F27" s="186">
        <v>1</v>
      </c>
      <c r="G27" s="187"/>
      <c r="H27" s="187"/>
      <c r="I27" s="187"/>
      <c r="J27" s="187"/>
      <c r="K27" s="188"/>
      <c r="L27" s="188"/>
      <c r="M27" s="188"/>
      <c r="N27" s="188"/>
      <c r="O27" s="189"/>
      <c r="P27" s="190"/>
      <c r="Q27" s="190"/>
      <c r="R27" s="190"/>
      <c r="S27" s="190"/>
      <c r="T27" s="190"/>
      <c r="U27" s="190"/>
      <c r="V27" s="190"/>
      <c r="W27" s="191"/>
    </row>
    <row r="28" spans="1:23" s="21" customFormat="1">
      <c r="A28" s="245" t="s">
        <v>316</v>
      </c>
      <c r="B28" s="172" t="s">
        <v>305</v>
      </c>
      <c r="C28" s="170"/>
      <c r="D28" s="163"/>
      <c r="E28" s="165"/>
      <c r="F28" s="165" t="s">
        <v>306</v>
      </c>
      <c r="G28" s="166"/>
      <c r="H28" s="166"/>
      <c r="I28" s="166"/>
      <c r="J28" s="133"/>
      <c r="K28" s="167"/>
      <c r="L28" s="167"/>
      <c r="M28" s="167"/>
      <c r="N28" s="167"/>
      <c r="O28" s="72"/>
      <c r="P28" s="29"/>
      <c r="Q28" s="29"/>
      <c r="R28" s="29"/>
      <c r="S28" s="29"/>
      <c r="T28" s="29"/>
      <c r="U28" s="29"/>
      <c r="V28" s="29"/>
      <c r="W28" s="168"/>
    </row>
    <row r="29" spans="1:23" s="192" customFormat="1" ht="16">
      <c r="A29" s="182" t="s">
        <v>49</v>
      </c>
      <c r="B29" s="183" t="s">
        <v>97</v>
      </c>
      <c r="C29" s="193">
        <v>92</v>
      </c>
      <c r="D29" s="185" t="str">
        <f t="shared" si="1"/>
        <v>0x5C</v>
      </c>
      <c r="E29" s="186">
        <v>64</v>
      </c>
      <c r="F29" s="186"/>
      <c r="G29" s="187"/>
      <c r="H29" s="187"/>
      <c r="I29" s="187"/>
      <c r="J29" s="187"/>
      <c r="K29" s="188"/>
      <c r="L29" s="188"/>
      <c r="M29" s="188"/>
      <c r="N29" s="188"/>
      <c r="O29" s="189"/>
      <c r="P29" s="190"/>
      <c r="Q29" s="190"/>
      <c r="R29" s="190"/>
      <c r="S29" s="190"/>
      <c r="T29" s="190"/>
      <c r="U29" s="190"/>
      <c r="V29" s="190"/>
      <c r="W29" s="191"/>
    </row>
    <row r="30" spans="1:23" s="21" customFormat="1">
      <c r="A30" s="245" t="s">
        <v>316</v>
      </c>
      <c r="B30" s="173" t="s">
        <v>305</v>
      </c>
      <c r="C30" s="174"/>
      <c r="D30" s="175"/>
      <c r="E30" s="176"/>
      <c r="F30" s="176" t="s">
        <v>307</v>
      </c>
      <c r="G30" s="166"/>
      <c r="H30" s="166"/>
      <c r="I30" s="166"/>
      <c r="J30" s="133"/>
      <c r="K30" s="167"/>
      <c r="L30" s="167"/>
      <c r="M30" s="167"/>
      <c r="N30" s="167"/>
      <c r="O30" s="72"/>
      <c r="P30" s="29"/>
      <c r="Q30" s="29"/>
      <c r="R30" s="29"/>
      <c r="S30" s="29"/>
      <c r="T30" s="29"/>
      <c r="U30" s="29"/>
      <c r="V30" s="29"/>
      <c r="W30" s="168"/>
    </row>
    <row r="31" spans="1:23" s="192" customFormat="1" ht="16">
      <c r="A31" s="182" t="s">
        <v>308</v>
      </c>
      <c r="B31" s="183" t="s">
        <v>97</v>
      </c>
      <c r="C31" s="194">
        <v>93</v>
      </c>
      <c r="D31" s="185" t="str">
        <f t="shared" si="1"/>
        <v>0x5D</v>
      </c>
      <c r="E31" s="186">
        <v>2</v>
      </c>
      <c r="F31" s="186">
        <v>1</v>
      </c>
      <c r="G31" s="187"/>
      <c r="H31" s="187"/>
      <c r="I31" s="187"/>
      <c r="J31" s="187"/>
      <c r="K31" s="188"/>
      <c r="L31" s="188"/>
      <c r="M31" s="188"/>
      <c r="N31" s="188"/>
      <c r="O31" s="189"/>
      <c r="P31" s="190"/>
      <c r="Q31" s="190"/>
      <c r="R31" s="190"/>
      <c r="S31" s="190"/>
      <c r="T31" s="190"/>
      <c r="U31" s="190"/>
      <c r="V31" s="190"/>
      <c r="W31" s="191"/>
    </row>
    <row r="32" spans="1:23" s="21" customFormat="1">
      <c r="A32" s="246" t="s">
        <v>314</v>
      </c>
      <c r="B32" s="172" t="s">
        <v>305</v>
      </c>
      <c r="C32" s="170"/>
      <c r="D32" s="163"/>
      <c r="E32" s="165"/>
      <c r="F32" s="165" t="s">
        <v>306</v>
      </c>
      <c r="G32" s="166"/>
      <c r="H32" s="166"/>
      <c r="I32" s="166"/>
      <c r="J32" s="133"/>
      <c r="K32" s="167"/>
      <c r="L32" s="167"/>
      <c r="M32" s="167"/>
      <c r="N32" s="167"/>
      <c r="O32" s="72"/>
      <c r="P32" s="29"/>
      <c r="Q32" s="29"/>
      <c r="R32" s="29"/>
      <c r="S32" s="29"/>
      <c r="T32" s="29"/>
      <c r="U32" s="29"/>
      <c r="V32" s="29"/>
      <c r="W32" s="168"/>
    </row>
    <row r="33" spans="1:30" s="192" customFormat="1" ht="16">
      <c r="A33" s="182" t="s">
        <v>50</v>
      </c>
      <c r="B33" s="183" t="s">
        <v>97</v>
      </c>
      <c r="C33" s="194">
        <v>94</v>
      </c>
      <c r="D33" s="185" t="str">
        <f t="shared" si="1"/>
        <v>0x5E</v>
      </c>
      <c r="E33" s="186">
        <v>16</v>
      </c>
      <c r="F33" s="186">
        <v>4</v>
      </c>
      <c r="G33" s="187"/>
      <c r="H33" s="187"/>
      <c r="I33" s="187"/>
      <c r="J33" s="187"/>
      <c r="K33" s="188"/>
      <c r="L33" s="188"/>
      <c r="M33" s="188"/>
      <c r="N33" s="188"/>
      <c r="O33" s="189"/>
      <c r="P33" s="190"/>
      <c r="Q33" s="190"/>
      <c r="R33" s="190"/>
      <c r="S33" s="190"/>
      <c r="T33" s="190"/>
      <c r="U33" s="190"/>
      <c r="V33" s="190"/>
      <c r="W33" s="191"/>
    </row>
    <row r="34" spans="1:30" s="21" customFormat="1">
      <c r="A34" s="245" t="s">
        <v>316</v>
      </c>
      <c r="B34" s="172" t="s">
        <v>309</v>
      </c>
      <c r="C34" s="171"/>
      <c r="D34" s="163"/>
      <c r="E34" s="165"/>
      <c r="F34" s="165" t="s">
        <v>310</v>
      </c>
      <c r="G34" s="166"/>
      <c r="H34" s="166"/>
      <c r="I34" s="166"/>
      <c r="J34" s="133"/>
      <c r="K34" s="167"/>
      <c r="L34" s="167"/>
      <c r="M34" s="167"/>
      <c r="N34" s="167"/>
      <c r="O34" s="72"/>
      <c r="P34" s="29"/>
      <c r="Q34" s="29"/>
      <c r="R34" s="29"/>
      <c r="S34" s="29"/>
      <c r="T34" s="29"/>
      <c r="U34" s="29"/>
      <c r="V34" s="29"/>
      <c r="W34" s="168"/>
    </row>
    <row r="35" spans="1:30" s="192" customFormat="1" ht="16">
      <c r="A35" s="182" t="s">
        <v>51</v>
      </c>
      <c r="B35" s="183" t="s">
        <v>97</v>
      </c>
      <c r="C35" s="194">
        <v>95</v>
      </c>
      <c r="D35" s="185" t="str">
        <f t="shared" si="1"/>
        <v>0x5F</v>
      </c>
      <c r="E35" s="186">
        <v>16</v>
      </c>
      <c r="F35" s="186">
        <v>4</v>
      </c>
      <c r="G35" s="187"/>
      <c r="H35" s="187"/>
      <c r="I35" s="187"/>
      <c r="J35" s="187"/>
      <c r="K35" s="188"/>
      <c r="L35" s="188"/>
      <c r="M35" s="188"/>
      <c r="N35" s="188"/>
      <c r="O35" s="189"/>
      <c r="P35" s="190"/>
      <c r="Q35" s="190"/>
      <c r="R35" s="190"/>
      <c r="S35" s="190"/>
      <c r="T35" s="190"/>
      <c r="U35" s="190"/>
      <c r="V35" s="190"/>
      <c r="W35" s="191"/>
    </row>
    <row r="36" spans="1:30" s="21" customFormat="1">
      <c r="A36" s="245" t="s">
        <v>316</v>
      </c>
      <c r="B36" s="172" t="s">
        <v>309</v>
      </c>
      <c r="C36" s="171"/>
      <c r="D36" s="163"/>
      <c r="E36" s="165"/>
      <c r="F36" s="165" t="s">
        <v>311</v>
      </c>
      <c r="G36" s="166"/>
      <c r="H36" s="166"/>
      <c r="I36" s="166"/>
      <c r="J36" s="133"/>
      <c r="K36" s="167"/>
      <c r="L36" s="167"/>
      <c r="M36" s="167"/>
      <c r="N36" s="167"/>
      <c r="O36" s="72"/>
      <c r="P36" s="29"/>
      <c r="Q36" s="29"/>
      <c r="R36" s="29"/>
      <c r="S36" s="29"/>
      <c r="T36" s="29"/>
      <c r="U36" s="29"/>
      <c r="V36" s="29"/>
      <c r="W36" s="168"/>
    </row>
    <row r="37" spans="1:30" s="192" customFormat="1" ht="16">
      <c r="A37" s="182" t="s">
        <v>52</v>
      </c>
      <c r="B37" s="183" t="s">
        <v>97</v>
      </c>
      <c r="C37" s="194">
        <v>96</v>
      </c>
      <c r="D37" s="185" t="str">
        <f t="shared" si="1"/>
        <v>0x60</v>
      </c>
      <c r="E37" s="186">
        <v>16</v>
      </c>
      <c r="F37" s="186">
        <v>4</v>
      </c>
      <c r="G37" s="187"/>
      <c r="H37" s="187"/>
      <c r="I37" s="187"/>
      <c r="J37" s="187"/>
      <c r="K37" s="188"/>
      <c r="L37" s="188"/>
      <c r="M37" s="188"/>
      <c r="N37" s="188"/>
      <c r="O37" s="189"/>
      <c r="P37" s="190"/>
      <c r="Q37" s="190"/>
      <c r="R37" s="190"/>
      <c r="S37" s="190"/>
      <c r="T37" s="190"/>
      <c r="U37" s="190"/>
      <c r="V37" s="190"/>
      <c r="W37" s="191"/>
    </row>
    <row r="38" spans="1:30" s="21" customFormat="1">
      <c r="A38" s="245" t="s">
        <v>316</v>
      </c>
      <c r="B38" s="172" t="s">
        <v>312</v>
      </c>
      <c r="C38" s="171"/>
      <c r="D38" s="163"/>
      <c r="E38" s="165"/>
      <c r="F38" s="165" t="s">
        <v>310</v>
      </c>
      <c r="G38" s="166"/>
      <c r="H38" s="166"/>
      <c r="I38" s="166"/>
      <c r="J38" s="133"/>
      <c r="K38" s="167"/>
      <c r="L38" s="167"/>
      <c r="M38" s="167"/>
      <c r="N38" s="167"/>
      <c r="O38" s="72"/>
      <c r="P38" s="29"/>
      <c r="Q38" s="29"/>
      <c r="R38" s="29"/>
      <c r="S38" s="29"/>
      <c r="T38" s="29"/>
      <c r="U38" s="29"/>
      <c r="V38" s="29"/>
      <c r="W38" s="168"/>
    </row>
    <row r="39" spans="1:30" s="192" customFormat="1" ht="16">
      <c r="A39" s="182" t="s">
        <v>53</v>
      </c>
      <c r="B39" s="183" t="s">
        <v>97</v>
      </c>
      <c r="C39" s="194">
        <v>97</v>
      </c>
      <c r="D39" s="185" t="str">
        <f t="shared" si="1"/>
        <v>0x61</v>
      </c>
      <c r="E39" s="186">
        <v>16</v>
      </c>
      <c r="F39" s="186">
        <v>4</v>
      </c>
      <c r="G39" s="187"/>
      <c r="H39" s="187"/>
      <c r="I39" s="187"/>
      <c r="J39" s="187"/>
      <c r="K39" s="188"/>
      <c r="L39" s="188"/>
      <c r="M39" s="188"/>
      <c r="N39" s="188"/>
      <c r="O39" s="189"/>
      <c r="P39" s="190"/>
      <c r="Q39" s="190"/>
      <c r="R39" s="190"/>
      <c r="S39" s="190"/>
      <c r="T39" s="190"/>
      <c r="U39" s="190"/>
      <c r="V39" s="190"/>
      <c r="W39" s="191"/>
    </row>
    <row r="40" spans="1:30" s="14" customFormat="1">
      <c r="A40" s="245" t="s">
        <v>316</v>
      </c>
      <c r="B40" s="172" t="s">
        <v>312</v>
      </c>
      <c r="C40" s="171"/>
      <c r="D40" s="163"/>
      <c r="E40" s="165"/>
      <c r="F40" s="165" t="s">
        <v>311</v>
      </c>
      <c r="G40" s="96"/>
      <c r="H40" s="96"/>
      <c r="I40" s="96"/>
      <c r="J40" s="96"/>
      <c r="K40" s="76"/>
      <c r="L40" s="76"/>
      <c r="M40" s="76"/>
      <c r="N40" s="76"/>
      <c r="O40" s="68"/>
      <c r="P40" s="26"/>
      <c r="Q40" s="26"/>
      <c r="R40" s="26"/>
      <c r="S40" s="26"/>
      <c r="T40" s="26"/>
      <c r="U40" s="26"/>
      <c r="V40" s="26"/>
      <c r="W40" s="18"/>
    </row>
    <row r="41" spans="1:30" s="205" customFormat="1" ht="18">
      <c r="A41" s="195" t="s">
        <v>111</v>
      </c>
      <c r="B41" s="196"/>
      <c r="C41" s="197"/>
      <c r="D41" s="198"/>
      <c r="E41" s="199"/>
      <c r="F41" s="199"/>
      <c r="G41" s="200"/>
      <c r="H41" s="200"/>
      <c r="I41" s="200"/>
      <c r="J41" s="200"/>
      <c r="K41" s="201"/>
      <c r="L41" s="201"/>
      <c r="M41" s="201"/>
      <c r="N41" s="201"/>
      <c r="O41" s="202"/>
      <c r="P41" s="203"/>
      <c r="Q41" s="203"/>
      <c r="R41" s="203"/>
      <c r="S41" s="203"/>
      <c r="T41" s="203"/>
      <c r="U41" s="203"/>
      <c r="V41" s="203"/>
      <c r="W41" s="204"/>
    </row>
    <row r="42" spans="1:30" s="192" customFormat="1" ht="16">
      <c r="A42" s="206" t="s">
        <v>54</v>
      </c>
      <c r="B42" s="207" t="s">
        <v>97</v>
      </c>
      <c r="C42" s="208">
        <v>6</v>
      </c>
      <c r="D42" s="209" t="str">
        <f t="shared" si="1"/>
        <v>0x06</v>
      </c>
      <c r="E42" s="210">
        <v>16</v>
      </c>
      <c r="F42" s="210">
        <v>4</v>
      </c>
      <c r="G42" s="211"/>
      <c r="H42" s="211"/>
      <c r="I42" s="211"/>
      <c r="J42" s="211"/>
      <c r="K42" s="212"/>
      <c r="L42" s="212"/>
      <c r="M42" s="212"/>
      <c r="N42" s="212"/>
      <c r="O42" s="189"/>
      <c r="P42" s="190"/>
      <c r="Q42" s="190"/>
      <c r="R42" s="190"/>
      <c r="S42" s="190"/>
      <c r="T42" s="190"/>
      <c r="U42" s="190"/>
      <c r="V42" s="190"/>
      <c r="W42" s="191"/>
    </row>
    <row r="43" spans="1:30" s="14" customFormat="1">
      <c r="A43" s="127" t="s">
        <v>209</v>
      </c>
      <c r="B43" s="177" t="s">
        <v>315</v>
      </c>
      <c r="C43" s="178"/>
      <c r="D43" s="178"/>
      <c r="E43" s="179"/>
      <c r="F43" s="180"/>
      <c r="G43" s="135"/>
      <c r="H43" s="135"/>
      <c r="I43" s="135"/>
      <c r="J43" s="122"/>
      <c r="K43" s="122"/>
      <c r="L43" s="122"/>
      <c r="M43" s="122"/>
      <c r="N43" s="122"/>
      <c r="O43" s="68"/>
      <c r="P43" s="120"/>
      <c r="Q43" s="120"/>
      <c r="R43" s="120"/>
      <c r="S43" s="120"/>
      <c r="T43" s="120"/>
      <c r="U43" s="120"/>
      <c r="V43" s="120"/>
      <c r="W43" s="121"/>
      <c r="X43" s="121"/>
      <c r="Y43" s="121"/>
      <c r="Z43" s="121"/>
      <c r="AA43" s="121"/>
      <c r="AB43" s="121"/>
      <c r="AC43" s="121"/>
      <c r="AD43" s="121"/>
    </row>
    <row r="44" spans="1:30" s="192" customFormat="1" ht="16">
      <c r="A44" s="206" t="s">
        <v>55</v>
      </c>
      <c r="B44" s="207" t="s">
        <v>97</v>
      </c>
      <c r="C44" s="208">
        <v>9</v>
      </c>
      <c r="D44" s="209" t="str">
        <f t="shared" si="1"/>
        <v>0x09</v>
      </c>
      <c r="E44" s="210">
        <v>16</v>
      </c>
      <c r="F44" s="210">
        <v>4</v>
      </c>
      <c r="G44" s="211"/>
      <c r="H44" s="211"/>
      <c r="I44" s="211"/>
      <c r="J44" s="211"/>
      <c r="K44" s="212"/>
      <c r="L44" s="212"/>
      <c r="M44" s="212"/>
      <c r="N44" s="212"/>
      <c r="O44" s="189"/>
      <c r="P44" s="190"/>
      <c r="Q44" s="190"/>
      <c r="R44" s="190"/>
      <c r="S44" s="190"/>
      <c r="T44" s="190"/>
      <c r="U44" s="190"/>
      <c r="V44" s="190"/>
      <c r="W44" s="191"/>
    </row>
    <row r="45" spans="1:30" s="14" customFormat="1">
      <c r="A45" s="127" t="s">
        <v>209</v>
      </c>
      <c r="B45" s="177"/>
      <c r="C45" s="178"/>
      <c r="D45" s="178"/>
      <c r="E45" s="179"/>
      <c r="F45" s="180"/>
      <c r="G45" s="135"/>
      <c r="H45" s="135"/>
      <c r="I45" s="135"/>
      <c r="J45" s="96"/>
      <c r="K45" s="76"/>
      <c r="L45" s="76"/>
      <c r="M45" s="76"/>
      <c r="N45" s="76"/>
      <c r="O45" s="68"/>
      <c r="P45" s="26"/>
      <c r="Q45" s="26"/>
      <c r="R45" s="26"/>
      <c r="S45" s="26"/>
      <c r="T45" s="26"/>
      <c r="U45" s="26"/>
      <c r="V45" s="26"/>
      <c r="W45" s="18"/>
    </row>
    <row r="46" spans="1:30" s="192" customFormat="1" ht="16">
      <c r="A46" s="206" t="s">
        <v>56</v>
      </c>
      <c r="B46" s="206" t="s">
        <v>77</v>
      </c>
      <c r="C46" s="210" t="s">
        <v>57</v>
      </c>
      <c r="D46" s="209" t="s">
        <v>109</v>
      </c>
      <c r="E46" s="210">
        <v>128</v>
      </c>
      <c r="F46" s="210">
        <v>7</v>
      </c>
      <c r="G46" s="211"/>
      <c r="H46" s="211"/>
      <c r="I46" s="211"/>
      <c r="J46" s="211"/>
      <c r="K46" s="212"/>
      <c r="L46" s="212"/>
      <c r="M46" s="212"/>
      <c r="N46" s="212"/>
      <c r="O46" s="189"/>
      <c r="P46" s="190"/>
      <c r="Q46" s="190"/>
      <c r="R46" s="190"/>
      <c r="S46" s="190"/>
      <c r="T46" s="190"/>
      <c r="U46" s="190"/>
      <c r="V46" s="190"/>
      <c r="W46" s="191"/>
    </row>
    <row r="47" spans="1:30" s="14" customFormat="1">
      <c r="A47" s="127" t="s">
        <v>209</v>
      </c>
      <c r="B47" s="177"/>
      <c r="C47" s="178"/>
      <c r="D47" s="178"/>
      <c r="E47" s="179"/>
      <c r="F47" s="165" t="s">
        <v>303</v>
      </c>
      <c r="G47" s="135"/>
      <c r="H47" s="135"/>
      <c r="I47" s="135"/>
      <c r="J47" s="93"/>
      <c r="K47" s="94"/>
      <c r="L47" s="94"/>
      <c r="M47" s="94"/>
      <c r="N47" s="94"/>
      <c r="O47" s="68"/>
      <c r="P47" s="26"/>
      <c r="Q47" s="26"/>
      <c r="R47" s="26"/>
      <c r="S47" s="26"/>
      <c r="T47" s="26"/>
      <c r="U47" s="26"/>
      <c r="V47" s="26"/>
      <c r="W47" s="18"/>
    </row>
    <row r="48" spans="1:30" s="192" customFormat="1" ht="16">
      <c r="A48" s="206" t="s">
        <v>58</v>
      </c>
      <c r="B48" s="207" t="s">
        <v>97</v>
      </c>
      <c r="C48" s="208">
        <v>81</v>
      </c>
      <c r="D48" s="209" t="str">
        <f t="shared" si="1"/>
        <v>0x51</v>
      </c>
      <c r="E48" s="210">
        <v>18</v>
      </c>
      <c r="F48" s="210">
        <v>5</v>
      </c>
      <c r="G48" s="211"/>
      <c r="H48" s="211"/>
      <c r="I48" s="211"/>
      <c r="J48" s="211"/>
      <c r="K48" s="212"/>
      <c r="L48" s="212"/>
      <c r="M48" s="212"/>
      <c r="N48" s="212"/>
      <c r="O48" s="189"/>
      <c r="P48" s="190"/>
      <c r="Q48" s="190"/>
      <c r="R48" s="190"/>
      <c r="S48" s="190"/>
      <c r="T48" s="190"/>
      <c r="U48" s="190"/>
      <c r="V48" s="190"/>
      <c r="W48" s="191"/>
    </row>
    <row r="49" spans="1:23" s="14" customFormat="1">
      <c r="A49" s="127" t="s">
        <v>209</v>
      </c>
      <c r="B49" s="177"/>
      <c r="C49" s="178"/>
      <c r="D49" s="178"/>
      <c r="E49" s="179"/>
      <c r="F49" s="180"/>
      <c r="G49" s="135"/>
      <c r="H49" s="135"/>
      <c r="I49" s="135"/>
      <c r="J49" s="93"/>
      <c r="K49" s="94"/>
      <c r="L49" s="94"/>
      <c r="M49" s="94"/>
      <c r="N49" s="94"/>
      <c r="O49" s="68"/>
      <c r="P49" s="26"/>
      <c r="Q49" s="26"/>
      <c r="R49" s="26"/>
      <c r="S49" s="26"/>
      <c r="T49" s="26"/>
      <c r="U49" s="26"/>
      <c r="V49" s="26"/>
      <c r="W49" s="18"/>
    </row>
    <row r="50" spans="1:23" s="192" customFormat="1" ht="16">
      <c r="A50" s="206" t="s">
        <v>59</v>
      </c>
      <c r="B50" s="207" t="s">
        <v>97</v>
      </c>
      <c r="C50" s="210">
        <v>14</v>
      </c>
      <c r="D50" s="209" t="str">
        <f t="shared" si="1"/>
        <v>0x0E</v>
      </c>
      <c r="E50" s="210">
        <v>8</v>
      </c>
      <c r="F50" s="210">
        <v>3</v>
      </c>
      <c r="G50" s="211"/>
      <c r="H50" s="211"/>
      <c r="I50" s="211"/>
      <c r="J50" s="211"/>
      <c r="K50" s="212"/>
      <c r="L50" s="212"/>
      <c r="M50" s="212"/>
      <c r="N50" s="212"/>
      <c r="O50" s="189"/>
      <c r="P50" s="190"/>
      <c r="Q50" s="190"/>
      <c r="R50" s="190"/>
      <c r="S50" s="190"/>
      <c r="T50" s="190"/>
      <c r="U50" s="190"/>
      <c r="V50" s="190"/>
      <c r="W50" s="191"/>
    </row>
    <row r="51" spans="1:23" s="14" customFormat="1">
      <c r="A51" s="127" t="s">
        <v>209</v>
      </c>
      <c r="B51" s="177"/>
      <c r="C51" s="178"/>
      <c r="D51" s="178"/>
      <c r="E51" s="179"/>
      <c r="F51" s="180"/>
      <c r="G51" s="135"/>
      <c r="H51" s="135"/>
      <c r="I51" s="135"/>
      <c r="J51" s="93"/>
      <c r="K51" s="94"/>
      <c r="L51" s="94"/>
      <c r="M51" s="94"/>
      <c r="N51" s="94"/>
      <c r="O51" s="68"/>
      <c r="P51" s="26"/>
      <c r="Q51" s="26"/>
      <c r="R51" s="26"/>
      <c r="S51" s="26"/>
      <c r="T51" s="26"/>
      <c r="U51" s="26"/>
      <c r="V51" s="26"/>
      <c r="W51" s="18"/>
    </row>
    <row r="52" spans="1:23" s="192" customFormat="1" ht="16">
      <c r="A52" s="206" t="s">
        <v>60</v>
      </c>
      <c r="B52" s="207" t="s">
        <v>97</v>
      </c>
      <c r="C52" s="210">
        <v>15</v>
      </c>
      <c r="D52" s="209" t="str">
        <f t="shared" si="1"/>
        <v>0x0F</v>
      </c>
      <c r="E52" s="210">
        <v>8</v>
      </c>
      <c r="F52" s="210">
        <v>3</v>
      </c>
      <c r="G52" s="211"/>
      <c r="H52" s="211"/>
      <c r="I52" s="211"/>
      <c r="J52" s="211"/>
      <c r="K52" s="212"/>
      <c r="L52" s="212"/>
      <c r="M52" s="212"/>
      <c r="N52" s="212"/>
      <c r="O52" s="189"/>
      <c r="P52" s="190"/>
      <c r="Q52" s="190"/>
      <c r="R52" s="190"/>
      <c r="S52" s="190"/>
      <c r="T52" s="190"/>
      <c r="U52" s="190"/>
      <c r="V52" s="190"/>
      <c r="W52" s="191"/>
    </row>
    <row r="53" spans="1:23" s="14" customFormat="1">
      <c r="A53" s="127" t="s">
        <v>209</v>
      </c>
      <c r="B53" s="169"/>
      <c r="C53" s="170"/>
      <c r="D53" s="163"/>
      <c r="E53" s="165"/>
      <c r="F53" s="165"/>
      <c r="G53" s="134"/>
      <c r="H53" s="134"/>
      <c r="I53" s="134"/>
      <c r="J53" s="93"/>
      <c r="K53" s="94"/>
      <c r="L53" s="94"/>
      <c r="M53" s="94"/>
      <c r="N53" s="94"/>
      <c r="O53" s="68"/>
      <c r="P53" s="26"/>
      <c r="Q53" s="26"/>
      <c r="R53" s="26"/>
      <c r="S53" s="26"/>
      <c r="T53" s="26"/>
      <c r="U53" s="26"/>
      <c r="V53" s="26"/>
      <c r="W53" s="18"/>
    </row>
    <row r="54" spans="1:23" s="192" customFormat="1" ht="16">
      <c r="A54" s="206" t="s">
        <v>61</v>
      </c>
      <c r="B54" s="207" t="s">
        <v>97</v>
      </c>
      <c r="C54" s="208">
        <v>77</v>
      </c>
      <c r="D54" s="209" t="str">
        <f t="shared" si="1"/>
        <v>0x4D</v>
      </c>
      <c r="E54" s="210">
        <v>4</v>
      </c>
      <c r="F54" s="210">
        <v>2</v>
      </c>
      <c r="G54" s="211"/>
      <c r="H54" s="211"/>
      <c r="I54" s="211"/>
      <c r="J54" s="211"/>
      <c r="K54" s="212"/>
      <c r="L54" s="212"/>
      <c r="M54" s="212"/>
      <c r="N54" s="212"/>
      <c r="O54" s="189"/>
      <c r="P54" s="190"/>
      <c r="Q54" s="190"/>
      <c r="R54" s="190"/>
      <c r="S54" s="190"/>
      <c r="T54" s="190"/>
      <c r="U54" s="190"/>
      <c r="V54" s="190"/>
      <c r="W54" s="191"/>
    </row>
    <row r="55" spans="1:23" s="14" customFormat="1">
      <c r="A55" s="127" t="s">
        <v>209</v>
      </c>
      <c r="B55" s="169"/>
      <c r="C55" s="170"/>
      <c r="D55" s="163"/>
      <c r="E55" s="165"/>
      <c r="F55" s="165"/>
      <c r="G55" s="134"/>
      <c r="H55" s="134"/>
      <c r="I55" s="134"/>
      <c r="J55" s="93"/>
      <c r="K55" s="94"/>
      <c r="L55" s="94"/>
      <c r="M55" s="94"/>
      <c r="N55" s="94"/>
      <c r="O55" s="68"/>
      <c r="P55" s="26"/>
      <c r="Q55" s="26"/>
      <c r="R55" s="26"/>
      <c r="S55" s="26"/>
      <c r="T55" s="26"/>
      <c r="U55" s="26"/>
      <c r="V55" s="26"/>
      <c r="W55" s="18"/>
    </row>
    <row r="56" spans="1:23" s="192" customFormat="1" ht="16">
      <c r="A56" s="206" t="s">
        <v>200</v>
      </c>
      <c r="B56" s="207" t="s">
        <v>97</v>
      </c>
      <c r="C56" s="210">
        <v>76</v>
      </c>
      <c r="D56" s="209" t="str">
        <f t="shared" si="1"/>
        <v>0x4C</v>
      </c>
      <c r="E56" s="210">
        <v>8</v>
      </c>
      <c r="F56" s="210">
        <v>3</v>
      </c>
      <c r="G56" s="211"/>
      <c r="H56" s="211"/>
      <c r="I56" s="211"/>
      <c r="J56" s="211"/>
      <c r="K56" s="212"/>
      <c r="L56" s="212"/>
      <c r="M56" s="212"/>
      <c r="N56" s="212"/>
      <c r="O56" s="189"/>
      <c r="P56" s="190"/>
      <c r="Q56" s="190"/>
      <c r="R56" s="190"/>
      <c r="S56" s="190"/>
      <c r="T56" s="190"/>
      <c r="U56" s="190"/>
      <c r="V56" s="190"/>
      <c r="W56" s="191"/>
    </row>
    <row r="57" spans="1:23" s="14" customFormat="1">
      <c r="A57" s="127" t="s">
        <v>209</v>
      </c>
      <c r="B57" s="169"/>
      <c r="C57" s="165"/>
      <c r="D57" s="163"/>
      <c r="E57" s="165"/>
      <c r="F57" s="165"/>
      <c r="G57" s="134"/>
      <c r="H57" s="134"/>
      <c r="I57" s="134"/>
      <c r="J57" s="93"/>
      <c r="K57" s="94"/>
      <c r="L57" s="94"/>
      <c r="M57" s="94"/>
      <c r="N57" s="94"/>
      <c r="O57" s="68"/>
      <c r="P57" s="26"/>
      <c r="Q57" s="26"/>
      <c r="R57" s="26"/>
      <c r="S57" s="26"/>
      <c r="T57" s="26"/>
      <c r="U57" s="26"/>
      <c r="V57" s="26"/>
      <c r="W57" s="18"/>
    </row>
    <row r="58" spans="1:23" s="192" customFormat="1" ht="16">
      <c r="A58" s="206" t="s">
        <v>62</v>
      </c>
      <c r="B58" s="207" t="s">
        <v>97</v>
      </c>
      <c r="C58" s="210">
        <v>75</v>
      </c>
      <c r="D58" s="209" t="str">
        <f t="shared" si="1"/>
        <v>0x4B</v>
      </c>
      <c r="E58" s="210">
        <v>8</v>
      </c>
      <c r="F58" s="210">
        <v>3</v>
      </c>
      <c r="G58" s="211"/>
      <c r="H58" s="211"/>
      <c r="I58" s="211"/>
      <c r="J58" s="211"/>
      <c r="K58" s="212"/>
      <c r="L58" s="212"/>
      <c r="M58" s="212"/>
      <c r="N58" s="212"/>
      <c r="O58" s="189"/>
      <c r="P58" s="190"/>
      <c r="Q58" s="190"/>
      <c r="R58" s="190"/>
      <c r="S58" s="190"/>
      <c r="T58" s="190"/>
      <c r="U58" s="190"/>
      <c r="V58" s="190"/>
      <c r="W58" s="191"/>
    </row>
    <row r="59" spans="1:23" s="14" customFormat="1">
      <c r="A59" s="127" t="s">
        <v>209</v>
      </c>
      <c r="B59" s="169"/>
      <c r="C59" s="165"/>
      <c r="D59" s="163"/>
      <c r="E59" s="170"/>
      <c r="F59" s="165"/>
      <c r="G59" s="134"/>
      <c r="H59" s="134"/>
      <c r="I59" s="134"/>
      <c r="J59" s="93"/>
      <c r="K59" s="94"/>
      <c r="L59" s="94"/>
      <c r="M59" s="94"/>
      <c r="N59" s="94"/>
      <c r="O59" s="68"/>
      <c r="P59" s="26"/>
      <c r="Q59" s="26"/>
      <c r="R59" s="26"/>
      <c r="S59" s="26"/>
      <c r="T59" s="26"/>
      <c r="U59" s="26"/>
      <c r="V59" s="26"/>
      <c r="W59" s="18"/>
    </row>
    <row r="60" spans="1:23" s="192" customFormat="1" ht="16">
      <c r="A60" s="206" t="s">
        <v>63</v>
      </c>
      <c r="B60" s="207" t="s">
        <v>97</v>
      </c>
      <c r="C60" s="210">
        <v>90</v>
      </c>
      <c r="D60" s="209" t="str">
        <f t="shared" si="1"/>
        <v>0x5A</v>
      </c>
      <c r="E60" s="208">
        <v>16</v>
      </c>
      <c r="F60" s="210">
        <v>4</v>
      </c>
      <c r="G60" s="211"/>
      <c r="H60" s="211"/>
      <c r="I60" s="211"/>
      <c r="J60" s="211"/>
      <c r="K60" s="212"/>
      <c r="L60" s="212"/>
      <c r="M60" s="212"/>
      <c r="N60" s="212"/>
      <c r="O60" s="189"/>
      <c r="P60" s="190"/>
      <c r="Q60" s="190"/>
      <c r="R60" s="190"/>
      <c r="S60" s="190"/>
      <c r="T60" s="190"/>
      <c r="U60" s="190"/>
      <c r="V60" s="190"/>
      <c r="W60" s="191"/>
    </row>
    <row r="61" spans="1:23" s="14" customFormat="1">
      <c r="A61" s="127" t="s">
        <v>209</v>
      </c>
      <c r="B61" s="169"/>
      <c r="C61" s="165"/>
      <c r="D61" s="163"/>
      <c r="E61" s="164"/>
      <c r="F61" s="165"/>
      <c r="G61" s="134"/>
      <c r="H61" s="134"/>
      <c r="I61" s="134"/>
      <c r="J61" s="93"/>
      <c r="K61" s="94"/>
      <c r="L61" s="94"/>
      <c r="M61" s="94"/>
      <c r="N61" s="94"/>
      <c r="O61" s="68"/>
      <c r="P61" s="26"/>
      <c r="Q61" s="26"/>
      <c r="R61" s="26"/>
      <c r="S61" s="26"/>
      <c r="T61" s="26"/>
      <c r="U61" s="26"/>
      <c r="V61" s="26"/>
      <c r="W61" s="18"/>
    </row>
    <row r="62" spans="1:23" s="192" customFormat="1" ht="16">
      <c r="A62" s="206" t="s">
        <v>64</v>
      </c>
      <c r="B62" s="207" t="s">
        <v>97</v>
      </c>
      <c r="C62" s="210">
        <v>91</v>
      </c>
      <c r="D62" s="209" t="str">
        <f t="shared" si="1"/>
        <v>0x5B</v>
      </c>
      <c r="E62" s="208">
        <v>16</v>
      </c>
      <c r="F62" s="210">
        <v>4</v>
      </c>
      <c r="G62" s="211"/>
      <c r="H62" s="211"/>
      <c r="I62" s="211"/>
      <c r="J62" s="211"/>
      <c r="K62" s="212"/>
      <c r="L62" s="212"/>
      <c r="M62" s="212"/>
      <c r="N62" s="212"/>
      <c r="O62" s="189"/>
      <c r="P62" s="190"/>
      <c r="Q62" s="190"/>
      <c r="R62" s="190"/>
      <c r="S62" s="190"/>
      <c r="T62" s="190"/>
      <c r="U62" s="190"/>
      <c r="V62" s="190"/>
      <c r="W62" s="191"/>
    </row>
    <row r="63" spans="1:23" s="14" customFormat="1">
      <c r="A63" s="127" t="s">
        <v>209</v>
      </c>
      <c r="B63" s="169"/>
      <c r="C63" s="165"/>
      <c r="D63" s="163"/>
      <c r="E63" s="164"/>
      <c r="F63" s="165"/>
      <c r="G63" s="134"/>
      <c r="H63" s="134"/>
      <c r="I63" s="134"/>
      <c r="J63" s="93"/>
      <c r="K63" s="94"/>
      <c r="L63" s="94"/>
      <c r="M63" s="94"/>
      <c r="N63" s="94"/>
      <c r="O63" s="68"/>
      <c r="P63" s="26"/>
      <c r="Q63" s="26"/>
      <c r="R63" s="26"/>
      <c r="S63" s="26"/>
      <c r="T63" s="26"/>
      <c r="U63" s="26"/>
      <c r="V63" s="26"/>
      <c r="W63" s="18"/>
    </row>
    <row r="64" spans="1:23" s="192" customFormat="1" ht="16">
      <c r="A64" s="206" t="s">
        <v>65</v>
      </c>
      <c r="B64" s="207" t="s">
        <v>97</v>
      </c>
      <c r="C64" s="210">
        <v>92</v>
      </c>
      <c r="D64" s="209" t="str">
        <f t="shared" si="1"/>
        <v>0x5C</v>
      </c>
      <c r="E64" s="208">
        <v>16</v>
      </c>
      <c r="F64" s="210">
        <v>4</v>
      </c>
      <c r="G64" s="211"/>
      <c r="H64" s="211"/>
      <c r="I64" s="211"/>
      <c r="J64" s="211"/>
      <c r="K64" s="212"/>
      <c r="L64" s="212"/>
      <c r="M64" s="212"/>
      <c r="N64" s="212"/>
      <c r="O64" s="189"/>
      <c r="P64" s="190"/>
      <c r="Q64" s="190"/>
      <c r="R64" s="190"/>
      <c r="S64" s="190"/>
      <c r="T64" s="190"/>
      <c r="U64" s="190"/>
      <c r="V64" s="190"/>
      <c r="W64" s="191"/>
    </row>
    <row r="65" spans="1:23" s="14" customFormat="1">
      <c r="A65" s="127" t="s">
        <v>209</v>
      </c>
      <c r="B65" s="169"/>
      <c r="C65" s="165"/>
      <c r="D65" s="163"/>
      <c r="E65" s="164"/>
      <c r="F65" s="165"/>
      <c r="G65" s="134"/>
      <c r="H65" s="134"/>
      <c r="I65" s="134"/>
      <c r="J65" s="93"/>
      <c r="K65" s="94"/>
      <c r="L65" s="94"/>
      <c r="M65" s="94"/>
      <c r="N65" s="94"/>
      <c r="O65" s="68"/>
      <c r="P65" s="26"/>
      <c r="Q65" s="26"/>
      <c r="R65" s="26"/>
      <c r="S65" s="26"/>
      <c r="T65" s="26"/>
      <c r="U65" s="26"/>
      <c r="V65" s="26"/>
      <c r="W65" s="18"/>
    </row>
    <row r="66" spans="1:23" s="192" customFormat="1" ht="16">
      <c r="A66" s="206" t="s">
        <v>66</v>
      </c>
      <c r="B66" s="207" t="s">
        <v>97</v>
      </c>
      <c r="C66" s="210">
        <v>93</v>
      </c>
      <c r="D66" s="209" t="str">
        <f t="shared" si="1"/>
        <v>0x5D</v>
      </c>
      <c r="E66" s="208">
        <v>16</v>
      </c>
      <c r="F66" s="210">
        <v>4</v>
      </c>
      <c r="G66" s="211"/>
      <c r="H66" s="211"/>
      <c r="I66" s="211"/>
      <c r="J66" s="211"/>
      <c r="K66" s="212"/>
      <c r="L66" s="212"/>
      <c r="M66" s="212"/>
      <c r="N66" s="212"/>
      <c r="O66" s="189"/>
      <c r="P66" s="190"/>
      <c r="Q66" s="190"/>
      <c r="R66" s="190"/>
      <c r="S66" s="190"/>
      <c r="T66" s="190"/>
      <c r="U66" s="190"/>
      <c r="V66" s="190"/>
      <c r="W66" s="191"/>
    </row>
    <row r="67" spans="1:23" s="14" customFormat="1">
      <c r="A67" s="127" t="s">
        <v>209</v>
      </c>
      <c r="B67" s="181"/>
      <c r="C67" s="170"/>
      <c r="D67" s="163"/>
      <c r="E67" s="164"/>
      <c r="F67" s="165"/>
      <c r="G67" s="134"/>
      <c r="H67" s="134"/>
      <c r="I67" s="134"/>
      <c r="J67" s="93"/>
      <c r="K67" s="94"/>
      <c r="L67" s="94"/>
      <c r="M67" s="94"/>
      <c r="N67" s="94"/>
      <c r="O67" s="68"/>
      <c r="P67" s="26"/>
      <c r="Q67" s="26"/>
      <c r="R67" s="26"/>
      <c r="S67" s="26"/>
      <c r="T67" s="26"/>
      <c r="U67" s="26"/>
      <c r="V67" s="26"/>
      <c r="W67" s="18"/>
    </row>
    <row r="68" spans="1:23" s="14" customFormat="1">
      <c r="A68" s="105" t="s">
        <v>111</v>
      </c>
      <c r="B68" s="101"/>
      <c r="C68" s="106"/>
      <c r="D68" s="102"/>
      <c r="E68" s="106"/>
      <c r="F68" s="102"/>
      <c r="G68" s="103"/>
      <c r="H68" s="103"/>
      <c r="I68" s="103"/>
      <c r="J68" s="103"/>
      <c r="K68" s="104"/>
      <c r="L68" s="104"/>
      <c r="M68" s="104"/>
      <c r="N68" s="104"/>
      <c r="O68" s="68"/>
      <c r="P68" s="26"/>
      <c r="Q68" s="26"/>
      <c r="R68" s="26"/>
      <c r="S68" s="26"/>
      <c r="T68" s="26"/>
      <c r="U68" s="26"/>
      <c r="V68" s="26"/>
      <c r="W68" s="18"/>
    </row>
    <row r="69" spans="1:23" s="14" customFormat="1">
      <c r="A69" s="105" t="s">
        <v>116</v>
      </c>
      <c r="B69" s="101" t="s">
        <v>97</v>
      </c>
      <c r="C69" s="106"/>
      <c r="D69" s="102"/>
      <c r="E69" s="102"/>
      <c r="F69" s="102"/>
      <c r="G69" s="103"/>
      <c r="H69" s="103"/>
      <c r="I69" s="103"/>
      <c r="J69" s="103"/>
      <c r="K69" s="104"/>
      <c r="L69" s="104"/>
      <c r="M69" s="104"/>
      <c r="N69" s="104"/>
      <c r="O69" s="68"/>
      <c r="P69" s="26"/>
      <c r="Q69" s="26"/>
      <c r="R69" s="26"/>
      <c r="S69" s="26"/>
      <c r="T69" s="26"/>
      <c r="U69" s="26"/>
      <c r="V69" s="26"/>
      <c r="W69" s="18"/>
    </row>
    <row r="70" spans="1:23" s="192" customFormat="1" ht="16">
      <c r="A70" s="213" t="s">
        <v>117</v>
      </c>
      <c r="B70" s="213" t="s">
        <v>97</v>
      </c>
      <c r="C70" s="214">
        <v>16</v>
      </c>
      <c r="D70" s="214"/>
      <c r="E70" s="214">
        <v>128</v>
      </c>
      <c r="F70" s="214">
        <v>7</v>
      </c>
      <c r="G70" s="215"/>
      <c r="H70" s="215"/>
      <c r="I70" s="215"/>
      <c r="J70" s="215"/>
      <c r="K70" s="216"/>
      <c r="L70" s="216"/>
      <c r="M70" s="216"/>
      <c r="N70" s="216"/>
      <c r="O70" s="189"/>
      <c r="P70" s="190"/>
      <c r="Q70" s="190"/>
      <c r="R70" s="190"/>
      <c r="S70" s="190"/>
      <c r="T70" s="190"/>
      <c r="U70" s="190"/>
      <c r="V70" s="190"/>
      <c r="W70" s="191"/>
    </row>
    <row r="71" spans="1:23" s="14" customFormat="1">
      <c r="A71" s="127" t="s">
        <v>209</v>
      </c>
      <c r="B71" s="128"/>
      <c r="C71" s="126"/>
      <c r="D71" s="123"/>
      <c r="E71" s="124"/>
      <c r="F71" s="165" t="s">
        <v>303</v>
      </c>
      <c r="G71" s="134"/>
      <c r="H71" s="134"/>
      <c r="I71" s="134"/>
      <c r="J71" s="103"/>
      <c r="K71" s="104"/>
      <c r="L71" s="104"/>
      <c r="M71" s="104"/>
      <c r="N71" s="104"/>
      <c r="O71" s="68"/>
      <c r="P71" s="26"/>
      <c r="Q71" s="26"/>
      <c r="R71" s="26"/>
      <c r="S71" s="26"/>
      <c r="T71" s="26"/>
      <c r="U71" s="26"/>
      <c r="V71" s="26"/>
      <c r="W71" s="18"/>
    </row>
    <row r="72" spans="1:23" s="192" customFormat="1" ht="16">
      <c r="A72" s="213" t="s">
        <v>118</v>
      </c>
      <c r="B72" s="213" t="s">
        <v>97</v>
      </c>
      <c r="C72" s="214">
        <v>17</v>
      </c>
      <c r="D72" s="214"/>
      <c r="E72" s="214">
        <v>128</v>
      </c>
      <c r="F72" s="214">
        <v>7</v>
      </c>
      <c r="G72" s="215"/>
      <c r="H72" s="215"/>
      <c r="I72" s="215"/>
      <c r="J72" s="215"/>
      <c r="K72" s="216"/>
      <c r="L72" s="216"/>
      <c r="M72" s="216"/>
      <c r="N72" s="216"/>
      <c r="O72" s="189"/>
      <c r="P72" s="190"/>
      <c r="Q72" s="190"/>
      <c r="R72" s="190"/>
      <c r="S72" s="190"/>
      <c r="T72" s="190"/>
      <c r="U72" s="190"/>
      <c r="V72" s="190"/>
      <c r="W72" s="191"/>
    </row>
    <row r="73" spans="1:23" s="14" customFormat="1">
      <c r="A73" s="127" t="s">
        <v>209</v>
      </c>
      <c r="B73" s="128"/>
      <c r="C73" s="126"/>
      <c r="D73" s="123"/>
      <c r="E73" s="124"/>
      <c r="F73" s="165" t="s">
        <v>303</v>
      </c>
      <c r="G73" s="134"/>
      <c r="H73" s="134"/>
      <c r="I73" s="134"/>
      <c r="J73" s="103"/>
      <c r="K73" s="104"/>
      <c r="L73" s="104"/>
      <c r="M73" s="104"/>
      <c r="N73" s="104"/>
      <c r="O73" s="68"/>
      <c r="P73" s="26"/>
      <c r="Q73" s="26"/>
      <c r="R73" s="26"/>
      <c r="S73" s="26"/>
      <c r="T73" s="26"/>
      <c r="U73" s="26"/>
      <c r="V73" s="26"/>
      <c r="W73" s="18"/>
    </row>
    <row r="74" spans="1:23" s="192" customFormat="1" ht="16">
      <c r="A74" s="213" t="s">
        <v>119</v>
      </c>
      <c r="B74" s="213" t="s">
        <v>97</v>
      </c>
      <c r="C74" s="214">
        <v>18</v>
      </c>
      <c r="D74" s="214"/>
      <c r="E74" s="214">
        <v>128</v>
      </c>
      <c r="F74" s="214">
        <v>7</v>
      </c>
      <c r="G74" s="215"/>
      <c r="H74" s="215"/>
      <c r="I74" s="215"/>
      <c r="J74" s="215"/>
      <c r="K74" s="216"/>
      <c r="L74" s="216"/>
      <c r="M74" s="216"/>
      <c r="N74" s="216"/>
      <c r="O74" s="189"/>
      <c r="P74" s="190"/>
      <c r="Q74" s="190"/>
      <c r="R74" s="190"/>
      <c r="S74" s="190"/>
      <c r="T74" s="190"/>
      <c r="U74" s="190"/>
      <c r="V74" s="190"/>
      <c r="W74" s="191"/>
    </row>
    <row r="75" spans="1:23" s="14" customFormat="1">
      <c r="A75" s="127" t="s">
        <v>209</v>
      </c>
      <c r="B75" s="128"/>
      <c r="C75" s="126"/>
      <c r="D75" s="123"/>
      <c r="E75" s="124"/>
      <c r="F75" s="165" t="s">
        <v>303</v>
      </c>
      <c r="G75" s="134"/>
      <c r="H75" s="134"/>
      <c r="I75" s="134"/>
      <c r="J75" s="103"/>
      <c r="K75" s="104"/>
      <c r="L75" s="104"/>
      <c r="M75" s="104"/>
      <c r="N75" s="104"/>
      <c r="O75" s="68"/>
      <c r="P75" s="26"/>
      <c r="Q75" s="26"/>
      <c r="R75" s="26"/>
      <c r="S75" s="26"/>
      <c r="T75" s="26"/>
      <c r="U75" s="26"/>
      <c r="V75" s="26"/>
      <c r="W75" s="18"/>
    </row>
    <row r="76" spans="1:23" s="192" customFormat="1" ht="16">
      <c r="A76" s="213" t="s">
        <v>120</v>
      </c>
      <c r="B76" s="213" t="s">
        <v>97</v>
      </c>
      <c r="C76" s="214">
        <v>19</v>
      </c>
      <c r="D76" s="214"/>
      <c r="E76" s="214">
        <v>128</v>
      </c>
      <c r="F76" s="214">
        <v>7</v>
      </c>
      <c r="G76" s="215"/>
      <c r="H76" s="215"/>
      <c r="I76" s="215"/>
      <c r="J76" s="215"/>
      <c r="K76" s="216"/>
      <c r="L76" s="216"/>
      <c r="M76" s="216"/>
      <c r="N76" s="216"/>
      <c r="O76" s="189"/>
      <c r="P76" s="190"/>
      <c r="Q76" s="190"/>
      <c r="R76" s="190"/>
      <c r="S76" s="190"/>
      <c r="T76" s="190"/>
      <c r="U76" s="190"/>
      <c r="V76" s="190"/>
      <c r="W76" s="191"/>
    </row>
    <row r="77" spans="1:23" s="14" customFormat="1">
      <c r="A77" s="127" t="s">
        <v>209</v>
      </c>
      <c r="B77" s="128"/>
      <c r="C77" s="126"/>
      <c r="D77" s="123"/>
      <c r="E77" s="124"/>
      <c r="F77" s="165" t="s">
        <v>303</v>
      </c>
      <c r="G77" s="134"/>
      <c r="H77" s="134"/>
      <c r="I77" s="134"/>
      <c r="J77" s="103"/>
      <c r="K77" s="104"/>
      <c r="L77" s="104"/>
      <c r="M77" s="104"/>
      <c r="N77" s="104"/>
      <c r="O77" s="68"/>
      <c r="P77" s="26"/>
      <c r="Q77" s="26"/>
      <c r="R77" s="26"/>
      <c r="S77" s="26"/>
      <c r="T77" s="26"/>
      <c r="U77" s="26"/>
      <c r="V77" s="26"/>
      <c r="W77" s="18"/>
    </row>
    <row r="78" spans="1:23" s="192" customFormat="1" ht="16">
      <c r="A78" s="213" t="s">
        <v>121</v>
      </c>
      <c r="B78" s="213" t="s">
        <v>97</v>
      </c>
      <c r="C78" s="214">
        <v>20</v>
      </c>
      <c r="D78" s="214"/>
      <c r="E78" s="214">
        <v>16</v>
      </c>
      <c r="F78" s="214"/>
      <c r="G78" s="215"/>
      <c r="H78" s="215"/>
      <c r="I78" s="215"/>
      <c r="J78" s="215"/>
      <c r="K78" s="216"/>
      <c r="L78" s="216"/>
      <c r="M78" s="216"/>
      <c r="N78" s="216"/>
      <c r="O78" s="189"/>
      <c r="P78" s="190"/>
      <c r="Q78" s="190"/>
      <c r="R78" s="190"/>
      <c r="S78" s="190"/>
      <c r="T78" s="190"/>
      <c r="U78" s="190"/>
      <c r="V78" s="190"/>
      <c r="W78" s="191"/>
    </row>
    <row r="79" spans="1:23" s="14" customFormat="1">
      <c r="A79" s="127" t="s">
        <v>209</v>
      </c>
      <c r="B79" s="128"/>
      <c r="C79" s="126"/>
      <c r="D79" s="123"/>
      <c r="E79" s="124"/>
      <c r="F79" s="125"/>
      <c r="G79" s="134"/>
      <c r="H79" s="134"/>
      <c r="I79" s="134"/>
      <c r="J79" s="103"/>
      <c r="K79" s="104"/>
      <c r="L79" s="104"/>
      <c r="M79" s="104"/>
      <c r="N79" s="104"/>
      <c r="O79" s="68"/>
      <c r="P79" s="26"/>
      <c r="Q79" s="26"/>
      <c r="R79" s="26"/>
      <c r="S79" s="26"/>
      <c r="T79" s="26"/>
      <c r="U79" s="26"/>
      <c r="V79" s="26"/>
      <c r="W79" s="18"/>
    </row>
    <row r="80" spans="1:23" s="192" customFormat="1" ht="16">
      <c r="A80" s="213" t="s">
        <v>122</v>
      </c>
      <c r="B80" s="213" t="s">
        <v>97</v>
      </c>
      <c r="C80" s="214">
        <v>21</v>
      </c>
      <c r="D80" s="214"/>
      <c r="E80" s="214">
        <v>16</v>
      </c>
      <c r="F80" s="214"/>
      <c r="G80" s="215"/>
      <c r="H80" s="215"/>
      <c r="I80" s="215"/>
      <c r="J80" s="215"/>
      <c r="K80" s="216"/>
      <c r="L80" s="216"/>
      <c r="M80" s="216"/>
      <c r="N80" s="216"/>
      <c r="O80" s="189"/>
      <c r="P80" s="190"/>
      <c r="Q80" s="190"/>
      <c r="R80" s="190"/>
      <c r="S80" s="190"/>
      <c r="T80" s="190"/>
      <c r="U80" s="190"/>
      <c r="V80" s="190"/>
      <c r="W80" s="191"/>
    </row>
    <row r="81" spans="1:23" s="14" customFormat="1">
      <c r="A81" s="127" t="s">
        <v>209</v>
      </c>
      <c r="B81" s="128"/>
      <c r="C81" s="126"/>
      <c r="D81" s="123"/>
      <c r="E81" s="124"/>
      <c r="F81" s="125"/>
      <c r="G81" s="134"/>
      <c r="H81" s="134"/>
      <c r="I81" s="134"/>
      <c r="J81" s="103"/>
      <c r="K81" s="104"/>
      <c r="L81" s="104"/>
      <c r="M81" s="104"/>
      <c r="N81" s="104"/>
      <c r="O81" s="68"/>
      <c r="P81" s="26"/>
      <c r="Q81" s="26"/>
      <c r="R81" s="26"/>
      <c r="S81" s="26"/>
      <c r="T81" s="26"/>
      <c r="U81" s="26"/>
      <c r="V81" s="26"/>
      <c r="W81" s="18"/>
    </row>
    <row r="82" spans="1:23" s="192" customFormat="1" ht="16">
      <c r="A82" s="213" t="s">
        <v>123</v>
      </c>
      <c r="B82" s="213" t="s">
        <v>97</v>
      </c>
      <c r="C82" s="214">
        <v>22</v>
      </c>
      <c r="D82" s="214"/>
      <c r="E82" s="214">
        <v>16</v>
      </c>
      <c r="F82" s="214"/>
      <c r="G82" s="215"/>
      <c r="H82" s="215"/>
      <c r="I82" s="215"/>
      <c r="J82" s="215"/>
      <c r="K82" s="216"/>
      <c r="L82" s="216"/>
      <c r="M82" s="216"/>
      <c r="N82" s="216"/>
      <c r="O82" s="189"/>
      <c r="P82" s="190"/>
      <c r="Q82" s="190"/>
      <c r="R82" s="190"/>
      <c r="S82" s="190"/>
      <c r="T82" s="190"/>
      <c r="U82" s="190"/>
      <c r="V82" s="190"/>
      <c r="W82" s="191"/>
    </row>
    <row r="83" spans="1:23" s="14" customFormat="1">
      <c r="A83" s="127" t="s">
        <v>209</v>
      </c>
      <c r="B83" s="128"/>
      <c r="C83" s="126"/>
      <c r="D83" s="123"/>
      <c r="E83" s="124"/>
      <c r="F83" s="125"/>
      <c r="G83" s="134"/>
      <c r="H83" s="134"/>
      <c r="I83" s="134"/>
      <c r="J83" s="103"/>
      <c r="K83" s="104"/>
      <c r="L83" s="104"/>
      <c r="M83" s="104"/>
      <c r="N83" s="104"/>
      <c r="O83" s="68"/>
      <c r="P83" s="26"/>
      <c r="Q83" s="26"/>
      <c r="R83" s="26"/>
      <c r="S83" s="26"/>
      <c r="T83" s="26"/>
      <c r="U83" s="26"/>
      <c r="V83" s="26"/>
      <c r="W83" s="18"/>
    </row>
    <row r="84" spans="1:23" s="192" customFormat="1" ht="16">
      <c r="A84" s="213" t="s">
        <v>124</v>
      </c>
      <c r="B84" s="213" t="s">
        <v>97</v>
      </c>
      <c r="C84" s="214">
        <v>23</v>
      </c>
      <c r="D84" s="214"/>
      <c r="E84" s="214">
        <v>16</v>
      </c>
      <c r="F84" s="214"/>
      <c r="G84" s="215"/>
      <c r="H84" s="215"/>
      <c r="I84" s="215"/>
      <c r="J84" s="215"/>
      <c r="K84" s="216"/>
      <c r="L84" s="216"/>
      <c r="M84" s="216"/>
      <c r="N84" s="216"/>
      <c r="O84" s="189"/>
      <c r="P84" s="190"/>
      <c r="Q84" s="190"/>
      <c r="R84" s="190"/>
      <c r="S84" s="190"/>
      <c r="T84" s="190"/>
      <c r="U84" s="190"/>
      <c r="V84" s="190"/>
      <c r="W84" s="191"/>
    </row>
    <row r="85" spans="1:23" s="14" customFormat="1">
      <c r="A85" s="127" t="s">
        <v>209</v>
      </c>
      <c r="B85" s="128"/>
      <c r="C85" s="126"/>
      <c r="D85" s="123"/>
      <c r="E85" s="124"/>
      <c r="F85" s="125"/>
      <c r="G85" s="134"/>
      <c r="H85" s="134"/>
      <c r="I85" s="134"/>
      <c r="J85" s="103"/>
      <c r="K85" s="104"/>
      <c r="L85" s="104"/>
      <c r="M85" s="104"/>
      <c r="N85" s="104"/>
      <c r="O85" s="68"/>
      <c r="P85" s="26"/>
      <c r="Q85" s="26"/>
      <c r="R85" s="26"/>
      <c r="S85" s="26"/>
      <c r="T85" s="26"/>
      <c r="U85" s="26"/>
      <c r="V85" s="26"/>
      <c r="W85" s="18"/>
    </row>
    <row r="86" spans="1:23" s="192" customFormat="1" ht="16">
      <c r="A86" s="213" t="s">
        <v>125</v>
      </c>
      <c r="B86" s="213" t="s">
        <v>97</v>
      </c>
      <c r="C86" s="214">
        <v>24</v>
      </c>
      <c r="D86" s="214"/>
      <c r="E86" s="214">
        <v>8</v>
      </c>
      <c r="F86" s="214"/>
      <c r="G86" s="215"/>
      <c r="H86" s="215"/>
      <c r="I86" s="215"/>
      <c r="J86" s="215"/>
      <c r="K86" s="216"/>
      <c r="L86" s="216"/>
      <c r="M86" s="216"/>
      <c r="N86" s="216"/>
      <c r="O86" s="189"/>
      <c r="P86" s="190"/>
      <c r="Q86" s="190"/>
      <c r="R86" s="190"/>
      <c r="S86" s="190"/>
      <c r="T86" s="190"/>
      <c r="U86" s="190"/>
      <c r="V86" s="190"/>
      <c r="W86" s="191"/>
    </row>
    <row r="87" spans="1:23" s="14" customFormat="1">
      <c r="A87" s="127" t="s">
        <v>209</v>
      </c>
      <c r="B87" s="128"/>
      <c r="C87" s="126"/>
      <c r="D87" s="123"/>
      <c r="E87" s="124"/>
      <c r="F87" s="125"/>
      <c r="G87" s="134"/>
      <c r="H87" s="134"/>
      <c r="I87" s="134"/>
      <c r="J87" s="103"/>
      <c r="K87" s="104"/>
      <c r="L87" s="104"/>
      <c r="M87" s="104"/>
      <c r="N87" s="104"/>
      <c r="O87" s="68"/>
      <c r="P87" s="26"/>
      <c r="Q87" s="26"/>
      <c r="R87" s="26"/>
      <c r="S87" s="26"/>
      <c r="T87" s="26"/>
      <c r="U87" s="26"/>
      <c r="V87" s="26"/>
      <c r="W87" s="18"/>
    </row>
    <row r="88" spans="1:23" s="192" customFormat="1" ht="16">
      <c r="A88" s="213" t="s">
        <v>126</v>
      </c>
      <c r="B88" s="213" t="s">
        <v>97</v>
      </c>
      <c r="C88" s="214">
        <v>25</v>
      </c>
      <c r="D88" s="214"/>
      <c r="E88" s="214">
        <v>8</v>
      </c>
      <c r="F88" s="214"/>
      <c r="G88" s="215"/>
      <c r="H88" s="215"/>
      <c r="I88" s="215"/>
      <c r="J88" s="215"/>
      <c r="K88" s="216"/>
      <c r="L88" s="216"/>
      <c r="M88" s="216"/>
      <c r="N88" s="216"/>
      <c r="O88" s="189"/>
      <c r="P88" s="190"/>
      <c r="Q88" s="190"/>
      <c r="R88" s="190"/>
      <c r="S88" s="190"/>
      <c r="T88" s="190"/>
      <c r="U88" s="190"/>
      <c r="V88" s="190"/>
      <c r="W88" s="191"/>
    </row>
    <row r="89" spans="1:23" s="14" customFormat="1">
      <c r="A89" s="127" t="s">
        <v>209</v>
      </c>
      <c r="B89" s="128"/>
      <c r="C89" s="126"/>
      <c r="D89" s="123"/>
      <c r="E89" s="124"/>
      <c r="F89" s="125"/>
      <c r="G89" s="134"/>
      <c r="H89" s="134"/>
      <c r="I89" s="134"/>
      <c r="J89" s="103"/>
      <c r="K89" s="104"/>
      <c r="L89" s="104"/>
      <c r="M89" s="104"/>
      <c r="N89" s="104"/>
      <c r="O89" s="68"/>
      <c r="P89" s="26"/>
      <c r="Q89" s="26"/>
      <c r="R89" s="26"/>
      <c r="S89" s="26"/>
      <c r="T89" s="26"/>
      <c r="U89" s="26"/>
      <c r="V89" s="26"/>
      <c r="W89" s="18"/>
    </row>
    <row r="90" spans="1:23" s="192" customFormat="1" ht="16">
      <c r="A90" s="213" t="s">
        <v>127</v>
      </c>
      <c r="B90" s="213" t="s">
        <v>97</v>
      </c>
      <c r="C90" s="214">
        <v>26</v>
      </c>
      <c r="D90" s="214"/>
      <c r="E90" s="214">
        <v>8</v>
      </c>
      <c r="F90" s="214"/>
      <c r="G90" s="215"/>
      <c r="H90" s="215"/>
      <c r="I90" s="215"/>
      <c r="J90" s="215"/>
      <c r="K90" s="216"/>
      <c r="L90" s="216"/>
      <c r="M90" s="216"/>
      <c r="N90" s="216"/>
      <c r="O90" s="189"/>
      <c r="P90" s="190"/>
      <c r="Q90" s="190"/>
      <c r="R90" s="190"/>
      <c r="S90" s="190"/>
      <c r="T90" s="190"/>
      <c r="U90" s="190"/>
      <c r="V90" s="190"/>
      <c r="W90" s="191"/>
    </row>
    <row r="91" spans="1:23" s="14" customFormat="1">
      <c r="A91" s="127" t="s">
        <v>209</v>
      </c>
      <c r="B91" s="128"/>
      <c r="C91" s="126"/>
      <c r="D91" s="123"/>
      <c r="E91" s="124"/>
      <c r="F91" s="125"/>
      <c r="G91" s="134"/>
      <c r="H91" s="134"/>
      <c r="I91" s="134"/>
      <c r="J91" s="103"/>
      <c r="K91" s="104"/>
      <c r="L91" s="104"/>
      <c r="M91" s="104"/>
      <c r="N91" s="104"/>
      <c r="O91" s="68"/>
      <c r="P91" s="26"/>
      <c r="Q91" s="26"/>
      <c r="R91" s="26"/>
      <c r="S91" s="26"/>
      <c r="T91" s="26"/>
      <c r="U91" s="26"/>
      <c r="V91" s="26"/>
      <c r="W91" s="18"/>
    </row>
    <row r="92" spans="1:23" s="192" customFormat="1" ht="16">
      <c r="A92" s="213" t="s">
        <v>128</v>
      </c>
      <c r="B92" s="213" t="s">
        <v>97</v>
      </c>
      <c r="C92" s="214">
        <v>27</v>
      </c>
      <c r="D92" s="214"/>
      <c r="E92" s="214">
        <v>8</v>
      </c>
      <c r="F92" s="214"/>
      <c r="G92" s="216"/>
      <c r="H92" s="216"/>
      <c r="I92" s="216"/>
      <c r="J92" s="216"/>
      <c r="K92" s="216"/>
      <c r="L92" s="216"/>
      <c r="M92" s="216"/>
      <c r="N92" s="216"/>
      <c r="O92" s="189"/>
      <c r="P92" s="190"/>
      <c r="Q92" s="190"/>
      <c r="R92" s="190"/>
      <c r="S92" s="190"/>
      <c r="T92" s="190"/>
      <c r="U92" s="190"/>
      <c r="V92" s="190"/>
      <c r="W92" s="191"/>
    </row>
    <row r="93" spans="1:23" s="14" customFormat="1">
      <c r="A93" s="127" t="s">
        <v>209</v>
      </c>
      <c r="B93" s="128"/>
      <c r="C93" s="126"/>
      <c r="D93" s="123"/>
      <c r="E93" s="124"/>
      <c r="F93" s="125"/>
      <c r="G93" s="136"/>
      <c r="H93" s="136"/>
      <c r="I93" s="136"/>
      <c r="J93" s="104"/>
      <c r="K93" s="104"/>
      <c r="L93" s="104"/>
      <c r="M93" s="104"/>
      <c r="N93" s="104"/>
      <c r="O93" s="68"/>
      <c r="P93" s="26"/>
      <c r="Q93" s="26"/>
      <c r="R93" s="26"/>
      <c r="S93" s="26"/>
      <c r="T93" s="26"/>
      <c r="U93" s="26"/>
      <c r="V93" s="26"/>
      <c r="W93" s="18"/>
    </row>
    <row r="94" spans="1:23" s="192" customFormat="1" ht="16">
      <c r="A94" s="213" t="s">
        <v>129</v>
      </c>
      <c r="B94" s="213" t="s">
        <v>97</v>
      </c>
      <c r="C94" s="214">
        <v>39</v>
      </c>
      <c r="D94" s="214"/>
      <c r="E94" s="214">
        <v>4</v>
      </c>
      <c r="F94" s="217"/>
      <c r="G94" s="218"/>
      <c r="H94" s="218"/>
      <c r="I94" s="218"/>
      <c r="J94" s="216"/>
      <c r="K94" s="216"/>
      <c r="L94" s="216"/>
      <c r="M94" s="216"/>
      <c r="N94" s="216"/>
      <c r="O94" s="189"/>
      <c r="P94" s="190"/>
      <c r="Q94" s="190"/>
      <c r="R94" s="190"/>
      <c r="S94" s="190"/>
      <c r="T94" s="190"/>
      <c r="U94" s="190"/>
      <c r="V94" s="190"/>
      <c r="W94" s="191"/>
    </row>
    <row r="95" spans="1:23" s="14" customFormat="1">
      <c r="A95" s="127" t="s">
        <v>209</v>
      </c>
      <c r="B95" s="128"/>
      <c r="C95" s="126"/>
      <c r="D95" s="123"/>
      <c r="E95" s="124"/>
      <c r="F95" s="125"/>
      <c r="G95" s="136"/>
      <c r="H95" s="136"/>
      <c r="I95" s="136"/>
      <c r="J95" s="104"/>
      <c r="K95" s="104"/>
      <c r="L95" s="104"/>
      <c r="M95" s="104"/>
      <c r="N95" s="104"/>
      <c r="O95" s="68"/>
      <c r="P95" s="26"/>
      <c r="Q95" s="26"/>
      <c r="R95" s="26"/>
      <c r="S95" s="26"/>
      <c r="T95" s="26"/>
      <c r="U95" s="26"/>
      <c r="V95" s="26"/>
      <c r="W95" s="18"/>
    </row>
    <row r="96" spans="1:23" s="192" customFormat="1" ht="16">
      <c r="A96" s="213" t="s">
        <v>130</v>
      </c>
      <c r="B96" s="213" t="s">
        <v>97</v>
      </c>
      <c r="C96" s="214">
        <v>40</v>
      </c>
      <c r="D96" s="214"/>
      <c r="E96" s="214">
        <v>4</v>
      </c>
      <c r="F96" s="217"/>
      <c r="G96" s="218"/>
      <c r="H96" s="218"/>
      <c r="I96" s="218"/>
      <c r="J96" s="216"/>
      <c r="K96" s="216"/>
      <c r="L96" s="216"/>
      <c r="M96" s="216"/>
      <c r="N96" s="216"/>
      <c r="O96" s="189"/>
      <c r="P96" s="190"/>
      <c r="Q96" s="190"/>
      <c r="R96" s="190"/>
      <c r="S96" s="190"/>
      <c r="T96" s="190"/>
      <c r="U96" s="190"/>
      <c r="V96" s="190"/>
      <c r="W96" s="191"/>
    </row>
    <row r="97" spans="1:23" s="14" customFormat="1">
      <c r="A97" s="127" t="s">
        <v>209</v>
      </c>
      <c r="B97" s="128"/>
      <c r="C97" s="126"/>
      <c r="D97" s="123"/>
      <c r="E97" s="124"/>
      <c r="F97" s="125"/>
      <c r="G97" s="136"/>
      <c r="H97" s="136"/>
      <c r="I97" s="136"/>
      <c r="J97" s="104"/>
      <c r="K97" s="104"/>
      <c r="L97" s="104"/>
      <c r="M97" s="104"/>
      <c r="N97" s="104"/>
      <c r="O97" s="68"/>
      <c r="P97" s="26"/>
      <c r="Q97" s="26"/>
      <c r="R97" s="26"/>
      <c r="S97" s="26"/>
      <c r="T97" s="26"/>
      <c r="U97" s="26"/>
      <c r="V97" s="26"/>
      <c r="W97" s="18"/>
    </row>
    <row r="98" spans="1:23" s="192" customFormat="1" ht="16">
      <c r="A98" s="213" t="s">
        <v>131</v>
      </c>
      <c r="B98" s="213" t="s">
        <v>97</v>
      </c>
      <c r="C98" s="214">
        <v>41</v>
      </c>
      <c r="D98" s="214"/>
      <c r="E98" s="214">
        <v>4</v>
      </c>
      <c r="F98" s="217"/>
      <c r="G98" s="218"/>
      <c r="H98" s="218"/>
      <c r="I98" s="218"/>
      <c r="J98" s="216"/>
      <c r="K98" s="216"/>
      <c r="L98" s="216"/>
      <c r="M98" s="216"/>
      <c r="N98" s="216"/>
      <c r="O98" s="189"/>
      <c r="P98" s="190"/>
      <c r="Q98" s="190"/>
      <c r="R98" s="190"/>
      <c r="S98" s="190"/>
      <c r="T98" s="190"/>
      <c r="U98" s="190"/>
      <c r="V98" s="190"/>
      <c r="W98" s="191"/>
    </row>
    <row r="99" spans="1:23" s="14" customFormat="1">
      <c r="A99" s="127" t="s">
        <v>209</v>
      </c>
      <c r="B99" s="128"/>
      <c r="C99" s="126"/>
      <c r="D99" s="123"/>
      <c r="E99" s="124"/>
      <c r="F99" s="125"/>
      <c r="G99" s="136"/>
      <c r="H99" s="136"/>
      <c r="I99" s="136"/>
      <c r="J99" s="104"/>
      <c r="K99" s="104"/>
      <c r="L99" s="104"/>
      <c r="M99" s="104"/>
      <c r="N99" s="104"/>
      <c r="O99" s="68"/>
      <c r="P99" s="26"/>
      <c r="Q99" s="26"/>
      <c r="R99" s="26"/>
      <c r="S99" s="26"/>
      <c r="T99" s="26"/>
      <c r="U99" s="26"/>
      <c r="V99" s="26"/>
      <c r="W99" s="18"/>
    </row>
    <row r="100" spans="1:23" s="192" customFormat="1" ht="16">
      <c r="A100" s="213" t="s">
        <v>132</v>
      </c>
      <c r="B100" s="213" t="s">
        <v>97</v>
      </c>
      <c r="C100" s="214">
        <v>42</v>
      </c>
      <c r="D100" s="214"/>
      <c r="E100" s="214">
        <v>4</v>
      </c>
      <c r="F100" s="217"/>
      <c r="G100" s="218"/>
      <c r="H100" s="218"/>
      <c r="I100" s="218"/>
      <c r="J100" s="216"/>
      <c r="K100" s="216"/>
      <c r="L100" s="216"/>
      <c r="M100" s="216"/>
      <c r="N100" s="216"/>
      <c r="O100" s="189"/>
      <c r="P100" s="190"/>
      <c r="Q100" s="190"/>
      <c r="R100" s="190"/>
      <c r="S100" s="190"/>
      <c r="T100" s="190"/>
      <c r="U100" s="190"/>
      <c r="V100" s="190"/>
      <c r="W100" s="191"/>
    </row>
    <row r="101" spans="1:23" s="14" customFormat="1">
      <c r="A101" s="127" t="s">
        <v>209</v>
      </c>
      <c r="B101" s="128"/>
      <c r="C101" s="126"/>
      <c r="D101" s="123"/>
      <c r="E101" s="124"/>
      <c r="F101" s="125"/>
      <c r="G101" s="136"/>
      <c r="H101" s="136"/>
      <c r="I101" s="136"/>
      <c r="J101" s="104"/>
      <c r="K101" s="104"/>
      <c r="L101" s="104"/>
      <c r="M101" s="104"/>
      <c r="N101" s="104"/>
      <c r="O101" s="68"/>
      <c r="P101" s="26"/>
      <c r="Q101" s="26"/>
      <c r="R101" s="26"/>
      <c r="S101" s="26"/>
      <c r="T101" s="26"/>
      <c r="U101" s="26"/>
      <c r="V101" s="26"/>
      <c r="W101" s="18"/>
    </row>
    <row r="102" spans="1:23" s="192" customFormat="1" ht="16">
      <c r="A102" s="213" t="s">
        <v>133</v>
      </c>
      <c r="B102" s="213" t="s">
        <v>97</v>
      </c>
      <c r="C102" s="214">
        <v>43</v>
      </c>
      <c r="D102" s="214"/>
      <c r="E102" s="214">
        <v>32</v>
      </c>
      <c r="F102" s="217"/>
      <c r="G102" s="218"/>
      <c r="H102" s="218"/>
      <c r="I102" s="218"/>
      <c r="J102" s="216"/>
      <c r="K102" s="216"/>
      <c r="L102" s="216"/>
      <c r="M102" s="216"/>
      <c r="N102" s="216"/>
      <c r="O102" s="189"/>
      <c r="P102" s="190"/>
      <c r="Q102" s="190"/>
      <c r="R102" s="190"/>
      <c r="S102" s="190"/>
      <c r="T102" s="190"/>
      <c r="U102" s="190"/>
      <c r="V102" s="190"/>
      <c r="W102" s="191"/>
    </row>
    <row r="103" spans="1:23" s="14" customFormat="1">
      <c r="A103" s="127" t="s">
        <v>209</v>
      </c>
      <c r="B103" s="128"/>
      <c r="C103" s="126"/>
      <c r="D103" s="123"/>
      <c r="E103" s="124"/>
      <c r="F103" s="125"/>
      <c r="G103" s="136"/>
      <c r="H103" s="136"/>
      <c r="I103" s="136"/>
      <c r="J103" s="104"/>
      <c r="K103" s="104"/>
      <c r="L103" s="104"/>
      <c r="M103" s="104"/>
      <c r="N103" s="104"/>
      <c r="O103" s="68"/>
      <c r="P103" s="26"/>
      <c r="Q103" s="26"/>
      <c r="R103" s="26"/>
      <c r="S103" s="26"/>
      <c r="T103" s="26"/>
      <c r="U103" s="26"/>
      <c r="V103" s="26"/>
      <c r="W103" s="18"/>
    </row>
    <row r="104" spans="1:23" s="192" customFormat="1" ht="16">
      <c r="A104" s="213" t="s">
        <v>134</v>
      </c>
      <c r="B104" s="213" t="s">
        <v>97</v>
      </c>
      <c r="C104" s="214">
        <v>44</v>
      </c>
      <c r="D104" s="214"/>
      <c r="E104" s="214">
        <v>32</v>
      </c>
      <c r="F104" s="217"/>
      <c r="G104" s="218"/>
      <c r="H104" s="218"/>
      <c r="I104" s="218"/>
      <c r="J104" s="216"/>
      <c r="K104" s="216"/>
      <c r="L104" s="216"/>
      <c r="M104" s="216"/>
      <c r="N104" s="216"/>
      <c r="O104" s="189"/>
      <c r="P104" s="190"/>
      <c r="Q104" s="190"/>
      <c r="R104" s="190"/>
      <c r="S104" s="190"/>
      <c r="T104" s="190"/>
      <c r="U104" s="190"/>
      <c r="V104" s="190"/>
      <c r="W104" s="191"/>
    </row>
    <row r="105" spans="1:23" s="14" customFormat="1">
      <c r="A105" s="127" t="s">
        <v>209</v>
      </c>
      <c r="B105" s="128"/>
      <c r="C105" s="126"/>
      <c r="D105" s="123"/>
      <c r="E105" s="124"/>
      <c r="F105" s="125"/>
      <c r="G105" s="136"/>
      <c r="H105" s="136"/>
      <c r="I105" s="136"/>
      <c r="J105" s="104"/>
      <c r="K105" s="104"/>
      <c r="L105" s="104"/>
      <c r="M105" s="104"/>
      <c r="N105" s="104"/>
      <c r="O105" s="68"/>
      <c r="P105" s="26"/>
      <c r="Q105" s="26"/>
      <c r="R105" s="26"/>
      <c r="S105" s="26"/>
      <c r="T105" s="26"/>
      <c r="U105" s="26"/>
      <c r="V105" s="26"/>
      <c r="W105" s="18"/>
    </row>
    <row r="106" spans="1:23" s="192" customFormat="1" ht="16">
      <c r="A106" s="213" t="s">
        <v>135</v>
      </c>
      <c r="B106" s="213" t="s">
        <v>97</v>
      </c>
      <c r="C106" s="214">
        <v>45</v>
      </c>
      <c r="D106" s="214"/>
      <c r="E106" s="214">
        <v>32</v>
      </c>
      <c r="F106" s="217"/>
      <c r="G106" s="218"/>
      <c r="H106" s="218"/>
      <c r="I106" s="218"/>
      <c r="J106" s="216"/>
      <c r="K106" s="216"/>
      <c r="L106" s="216"/>
      <c r="M106" s="216"/>
      <c r="N106" s="216"/>
      <c r="O106" s="189"/>
      <c r="P106" s="190"/>
      <c r="Q106" s="190"/>
      <c r="R106" s="190"/>
      <c r="S106" s="190"/>
      <c r="T106" s="190"/>
      <c r="U106" s="190"/>
      <c r="V106" s="190"/>
      <c r="W106" s="191"/>
    </row>
    <row r="107" spans="1:23" s="14" customFormat="1">
      <c r="A107" s="127" t="s">
        <v>209</v>
      </c>
      <c r="B107" s="128"/>
      <c r="C107" s="126"/>
      <c r="D107" s="123"/>
      <c r="E107" s="124"/>
      <c r="F107" s="125"/>
      <c r="G107" s="136"/>
      <c r="H107" s="136"/>
      <c r="I107" s="136"/>
      <c r="J107" s="104"/>
      <c r="K107" s="104"/>
      <c r="L107" s="104"/>
      <c r="M107" s="104"/>
      <c r="N107" s="104"/>
      <c r="O107" s="68"/>
      <c r="P107" s="26"/>
      <c r="Q107" s="26"/>
      <c r="R107" s="26"/>
      <c r="S107" s="26"/>
      <c r="T107" s="26"/>
      <c r="U107" s="26"/>
      <c r="V107" s="26"/>
      <c r="W107" s="18"/>
    </row>
    <row r="108" spans="1:23" s="192" customFormat="1" ht="16">
      <c r="A108" s="213" t="s">
        <v>136</v>
      </c>
      <c r="B108" s="213" t="s">
        <v>97</v>
      </c>
      <c r="C108" s="214">
        <v>46</v>
      </c>
      <c r="D108" s="214"/>
      <c r="E108" s="214">
        <v>32</v>
      </c>
      <c r="F108" s="217"/>
      <c r="G108" s="218"/>
      <c r="H108" s="218"/>
      <c r="I108" s="218"/>
      <c r="J108" s="216"/>
      <c r="K108" s="216"/>
      <c r="L108" s="216"/>
      <c r="M108" s="216"/>
      <c r="N108" s="216"/>
      <c r="O108" s="189"/>
      <c r="P108" s="190"/>
      <c r="Q108" s="190"/>
      <c r="R108" s="190"/>
      <c r="S108" s="190"/>
      <c r="T108" s="190"/>
      <c r="U108" s="190"/>
      <c r="V108" s="190"/>
      <c r="W108" s="191"/>
    </row>
    <row r="109" spans="1:23" s="14" customFormat="1">
      <c r="A109" s="127" t="s">
        <v>209</v>
      </c>
      <c r="B109" s="128"/>
      <c r="C109" s="126"/>
      <c r="D109" s="123"/>
      <c r="E109" s="124"/>
      <c r="F109" s="125"/>
      <c r="G109" s="136"/>
      <c r="H109" s="136"/>
      <c r="I109" s="136"/>
      <c r="J109" s="104"/>
      <c r="K109" s="104"/>
      <c r="L109" s="104"/>
      <c r="M109" s="104"/>
      <c r="N109" s="104"/>
      <c r="O109" s="68"/>
      <c r="P109" s="26"/>
      <c r="Q109" s="26"/>
      <c r="R109" s="26"/>
      <c r="S109" s="26"/>
      <c r="T109" s="26"/>
      <c r="U109" s="26"/>
      <c r="V109" s="26"/>
      <c r="W109" s="18"/>
    </row>
    <row r="110" spans="1:23" s="192" customFormat="1" ht="16">
      <c r="A110" s="213" t="s">
        <v>137</v>
      </c>
      <c r="B110" s="213" t="s">
        <v>97</v>
      </c>
      <c r="C110" s="214">
        <v>47</v>
      </c>
      <c r="D110" s="214"/>
      <c r="E110" s="214">
        <v>32</v>
      </c>
      <c r="F110" s="217"/>
      <c r="G110" s="218"/>
      <c r="H110" s="218"/>
      <c r="I110" s="218"/>
      <c r="J110" s="216"/>
      <c r="K110" s="216"/>
      <c r="L110" s="216"/>
      <c r="M110" s="216"/>
      <c r="N110" s="216"/>
      <c r="O110" s="189"/>
      <c r="P110" s="190"/>
      <c r="Q110" s="190"/>
      <c r="R110" s="190"/>
      <c r="S110" s="190"/>
      <c r="T110" s="190"/>
      <c r="U110" s="190"/>
      <c r="V110" s="190"/>
      <c r="W110" s="191"/>
    </row>
    <row r="111" spans="1:23" s="14" customFormat="1">
      <c r="A111" s="127" t="s">
        <v>209</v>
      </c>
      <c r="B111" s="128"/>
      <c r="C111" s="126"/>
      <c r="D111" s="123"/>
      <c r="E111" s="124"/>
      <c r="F111" s="125"/>
      <c r="G111" s="136"/>
      <c r="H111" s="136"/>
      <c r="I111" s="136"/>
      <c r="J111" s="104"/>
      <c r="K111" s="104"/>
      <c r="L111" s="104"/>
      <c r="M111" s="104"/>
      <c r="N111" s="104"/>
      <c r="O111" s="68"/>
      <c r="P111" s="26"/>
      <c r="Q111" s="26"/>
      <c r="R111" s="26"/>
      <c r="S111" s="26"/>
      <c r="T111" s="26"/>
      <c r="U111" s="26"/>
      <c r="V111" s="26"/>
      <c r="W111" s="18"/>
    </row>
    <row r="112" spans="1:23" s="192" customFormat="1" ht="16">
      <c r="A112" s="213" t="s">
        <v>138</v>
      </c>
      <c r="B112" s="213" t="s">
        <v>97</v>
      </c>
      <c r="C112" s="214">
        <v>48</v>
      </c>
      <c r="D112" s="214"/>
      <c r="E112" s="214">
        <v>32</v>
      </c>
      <c r="F112" s="217"/>
      <c r="G112" s="218"/>
      <c r="H112" s="218"/>
      <c r="I112" s="218"/>
      <c r="J112" s="216"/>
      <c r="K112" s="216"/>
      <c r="L112" s="216"/>
      <c r="M112" s="216"/>
      <c r="N112" s="216"/>
      <c r="O112" s="189"/>
      <c r="P112" s="190"/>
      <c r="Q112" s="190"/>
      <c r="R112" s="190"/>
      <c r="S112" s="190"/>
      <c r="T112" s="190"/>
      <c r="U112" s="190"/>
      <c r="V112" s="190"/>
      <c r="W112" s="191"/>
    </row>
    <row r="113" spans="1:23" s="14" customFormat="1">
      <c r="A113" s="127" t="s">
        <v>209</v>
      </c>
      <c r="B113" s="128"/>
      <c r="C113" s="126"/>
      <c r="D113" s="123"/>
      <c r="E113" s="124"/>
      <c r="F113" s="125"/>
      <c r="G113" s="136"/>
      <c r="H113" s="136"/>
      <c r="I113" s="136"/>
      <c r="J113" s="104"/>
      <c r="K113" s="104"/>
      <c r="L113" s="104"/>
      <c r="M113" s="104"/>
      <c r="N113" s="104"/>
      <c r="O113" s="68"/>
      <c r="P113" s="26"/>
      <c r="Q113" s="26"/>
      <c r="R113" s="26"/>
      <c r="S113" s="26"/>
      <c r="T113" s="26"/>
      <c r="U113" s="26"/>
      <c r="V113" s="26"/>
      <c r="W113" s="18"/>
    </row>
    <row r="114" spans="1:23" s="192" customFormat="1" ht="16">
      <c r="A114" s="213" t="s">
        <v>139</v>
      </c>
      <c r="B114" s="213" t="s">
        <v>97</v>
      </c>
      <c r="C114" s="214">
        <v>49</v>
      </c>
      <c r="D114" s="214"/>
      <c r="E114" s="214">
        <v>32</v>
      </c>
      <c r="F114" s="217"/>
      <c r="G114" s="218"/>
      <c r="H114" s="218"/>
      <c r="I114" s="218"/>
      <c r="J114" s="216"/>
      <c r="K114" s="216"/>
      <c r="L114" s="216"/>
      <c r="M114" s="216"/>
      <c r="N114" s="216"/>
      <c r="O114" s="189"/>
      <c r="P114" s="190"/>
      <c r="Q114" s="190"/>
      <c r="R114" s="190"/>
      <c r="S114" s="190"/>
      <c r="T114" s="190"/>
      <c r="U114" s="190"/>
      <c r="V114" s="190"/>
      <c r="W114" s="191"/>
    </row>
    <row r="115" spans="1:23" s="14" customFormat="1">
      <c r="A115" s="127" t="s">
        <v>209</v>
      </c>
      <c r="B115" s="128"/>
      <c r="C115" s="126"/>
      <c r="D115" s="123"/>
      <c r="E115" s="124"/>
      <c r="F115" s="125"/>
      <c r="G115" s="136"/>
      <c r="H115" s="136"/>
      <c r="I115" s="136"/>
      <c r="J115" s="104"/>
      <c r="K115" s="104"/>
      <c r="L115" s="104"/>
      <c r="M115" s="104"/>
      <c r="N115" s="104"/>
      <c r="O115" s="68"/>
      <c r="P115" s="26"/>
      <c r="Q115" s="26"/>
      <c r="R115" s="26"/>
      <c r="S115" s="26"/>
      <c r="T115" s="26"/>
      <c r="U115" s="26"/>
      <c r="V115" s="26"/>
      <c r="W115" s="18"/>
    </row>
    <row r="116" spans="1:23" s="192" customFormat="1" ht="16">
      <c r="A116" s="213" t="s">
        <v>140</v>
      </c>
      <c r="B116" s="213" t="s">
        <v>97</v>
      </c>
      <c r="C116" s="214">
        <v>50</v>
      </c>
      <c r="D116" s="214"/>
      <c r="E116" s="214">
        <v>32</v>
      </c>
      <c r="F116" s="217"/>
      <c r="G116" s="218"/>
      <c r="H116" s="218"/>
      <c r="I116" s="218"/>
      <c r="J116" s="216"/>
      <c r="K116" s="216"/>
      <c r="L116" s="216"/>
      <c r="M116" s="216"/>
      <c r="N116" s="216"/>
      <c r="O116" s="189"/>
      <c r="P116" s="190"/>
      <c r="Q116" s="190"/>
      <c r="R116" s="190"/>
      <c r="S116" s="190"/>
      <c r="T116" s="190"/>
      <c r="U116" s="190"/>
      <c r="V116" s="190"/>
      <c r="W116" s="191"/>
    </row>
    <row r="117" spans="1:23" s="14" customFormat="1">
      <c r="A117" s="127" t="s">
        <v>209</v>
      </c>
      <c r="B117" s="128"/>
      <c r="C117" s="126"/>
      <c r="D117" s="123"/>
      <c r="E117" s="124"/>
      <c r="F117" s="125"/>
      <c r="G117" s="136"/>
      <c r="H117" s="136"/>
      <c r="I117" s="136"/>
      <c r="J117" s="104"/>
      <c r="K117" s="104"/>
      <c r="L117" s="104"/>
      <c r="M117" s="104"/>
      <c r="N117" s="104"/>
      <c r="O117" s="68"/>
      <c r="P117" s="26"/>
      <c r="Q117" s="26"/>
      <c r="R117" s="26"/>
      <c r="S117" s="26"/>
      <c r="T117" s="26"/>
      <c r="U117" s="26"/>
      <c r="V117" s="26"/>
      <c r="W117" s="18"/>
    </row>
    <row r="118" spans="1:23" s="192" customFormat="1" ht="16">
      <c r="A118" s="213" t="s">
        <v>141</v>
      </c>
      <c r="B118" s="213" t="s">
        <v>97</v>
      </c>
      <c r="C118" s="214">
        <v>51</v>
      </c>
      <c r="D118" s="214"/>
      <c r="E118" s="214">
        <v>16</v>
      </c>
      <c r="F118" s="217"/>
      <c r="G118" s="218"/>
      <c r="H118" s="218"/>
      <c r="I118" s="218"/>
      <c r="J118" s="216"/>
      <c r="K118" s="216"/>
      <c r="L118" s="216"/>
      <c r="M118" s="216"/>
      <c r="N118" s="216"/>
      <c r="O118" s="189"/>
      <c r="P118" s="190"/>
      <c r="Q118" s="190"/>
      <c r="R118" s="190"/>
      <c r="S118" s="190"/>
      <c r="T118" s="190"/>
      <c r="U118" s="190"/>
      <c r="V118" s="190"/>
      <c r="W118" s="191"/>
    </row>
    <row r="119" spans="1:23" s="14" customFormat="1">
      <c r="A119" s="127" t="s">
        <v>209</v>
      </c>
      <c r="B119" s="128"/>
      <c r="C119" s="126"/>
      <c r="D119" s="123"/>
      <c r="E119" s="124"/>
      <c r="F119" s="125"/>
      <c r="G119" s="136"/>
      <c r="H119" s="136"/>
      <c r="I119" s="136"/>
      <c r="J119" s="104"/>
      <c r="K119" s="104"/>
      <c r="L119" s="104"/>
      <c r="M119" s="104"/>
      <c r="N119" s="104"/>
      <c r="O119" s="68"/>
      <c r="P119" s="26"/>
      <c r="Q119" s="26"/>
      <c r="R119" s="26"/>
      <c r="S119" s="26"/>
      <c r="T119" s="26"/>
      <c r="U119" s="26"/>
      <c r="V119" s="26"/>
      <c r="W119" s="18"/>
    </row>
    <row r="120" spans="1:23" s="192" customFormat="1" ht="16">
      <c r="A120" s="213" t="s">
        <v>142</v>
      </c>
      <c r="B120" s="213" t="s">
        <v>97</v>
      </c>
      <c r="C120" s="214">
        <v>52</v>
      </c>
      <c r="D120" s="214"/>
      <c r="E120" s="214">
        <v>16</v>
      </c>
      <c r="F120" s="217"/>
      <c r="G120" s="218"/>
      <c r="H120" s="218"/>
      <c r="I120" s="218"/>
      <c r="J120" s="216"/>
      <c r="K120" s="216"/>
      <c r="L120" s="216"/>
      <c r="M120" s="216"/>
      <c r="N120" s="216"/>
      <c r="O120" s="189"/>
      <c r="P120" s="190"/>
      <c r="Q120" s="190"/>
      <c r="R120" s="190"/>
      <c r="S120" s="190"/>
      <c r="T120" s="190"/>
      <c r="U120" s="190"/>
      <c r="V120" s="190"/>
      <c r="W120" s="191"/>
    </row>
    <row r="121" spans="1:23" s="14" customFormat="1">
      <c r="A121" s="127" t="s">
        <v>209</v>
      </c>
      <c r="B121" s="128"/>
      <c r="C121" s="126"/>
      <c r="D121" s="123"/>
      <c r="E121" s="124"/>
      <c r="F121" s="125"/>
      <c r="G121" s="136"/>
      <c r="H121" s="136"/>
      <c r="I121" s="136"/>
      <c r="J121" s="104"/>
      <c r="K121" s="104"/>
      <c r="L121" s="104"/>
      <c r="M121" s="104"/>
      <c r="N121" s="104"/>
      <c r="O121" s="68"/>
      <c r="P121" s="26"/>
      <c r="Q121" s="26"/>
      <c r="R121" s="26"/>
      <c r="S121" s="26"/>
      <c r="T121" s="26"/>
      <c r="U121" s="26"/>
      <c r="V121" s="26"/>
      <c r="W121" s="18"/>
    </row>
    <row r="122" spans="1:23" s="192" customFormat="1" ht="16">
      <c r="A122" s="213" t="s">
        <v>143</v>
      </c>
      <c r="B122" s="213" t="s">
        <v>97</v>
      </c>
      <c r="C122" s="214">
        <v>53</v>
      </c>
      <c r="D122" s="214"/>
      <c r="E122" s="214">
        <v>16</v>
      </c>
      <c r="F122" s="217"/>
      <c r="G122" s="218"/>
      <c r="H122" s="218"/>
      <c r="I122" s="218"/>
      <c r="J122" s="216"/>
      <c r="K122" s="216"/>
      <c r="L122" s="216"/>
      <c r="M122" s="216"/>
      <c r="N122" s="216"/>
      <c r="O122" s="189"/>
      <c r="P122" s="190"/>
      <c r="Q122" s="190"/>
      <c r="R122" s="190"/>
      <c r="S122" s="190"/>
      <c r="T122" s="190"/>
      <c r="U122" s="190"/>
      <c r="V122" s="190"/>
      <c r="W122" s="191"/>
    </row>
    <row r="123" spans="1:23" s="14" customFormat="1">
      <c r="A123" s="127" t="s">
        <v>209</v>
      </c>
      <c r="B123" s="128"/>
      <c r="C123" s="126"/>
      <c r="D123" s="123"/>
      <c r="E123" s="124"/>
      <c r="F123" s="125"/>
      <c r="G123" s="136"/>
      <c r="H123" s="136"/>
      <c r="I123" s="136"/>
      <c r="J123" s="104"/>
      <c r="K123" s="104"/>
      <c r="L123" s="104"/>
      <c r="M123" s="104"/>
      <c r="N123" s="104"/>
      <c r="O123" s="68"/>
      <c r="P123" s="26"/>
      <c r="Q123" s="26"/>
      <c r="R123" s="26"/>
      <c r="S123" s="26"/>
      <c r="T123" s="26"/>
      <c r="U123" s="26"/>
      <c r="V123" s="26"/>
      <c r="W123" s="18"/>
    </row>
    <row r="124" spans="1:23" s="192" customFormat="1" ht="16">
      <c r="A124" s="213" t="s">
        <v>144</v>
      </c>
      <c r="B124" s="213" t="s">
        <v>97</v>
      </c>
      <c r="C124" s="214">
        <v>54</v>
      </c>
      <c r="D124" s="214"/>
      <c r="E124" s="214">
        <v>16</v>
      </c>
      <c r="F124" s="217"/>
      <c r="G124" s="218"/>
      <c r="H124" s="218"/>
      <c r="I124" s="218"/>
      <c r="J124" s="216"/>
      <c r="K124" s="216"/>
      <c r="L124" s="216"/>
      <c r="M124" s="216"/>
      <c r="N124" s="216"/>
      <c r="O124" s="189"/>
      <c r="P124" s="190"/>
      <c r="Q124" s="190"/>
      <c r="R124" s="190"/>
      <c r="S124" s="190"/>
      <c r="T124" s="190"/>
      <c r="U124" s="190"/>
      <c r="V124" s="190"/>
      <c r="W124" s="191"/>
    </row>
    <row r="125" spans="1:23" s="14" customFormat="1">
      <c r="A125" s="127" t="s">
        <v>209</v>
      </c>
      <c r="B125" s="128"/>
      <c r="C125" s="126"/>
      <c r="D125" s="123"/>
      <c r="E125" s="124"/>
      <c r="F125" s="125"/>
      <c r="G125" s="136"/>
      <c r="H125" s="136"/>
      <c r="I125" s="136"/>
      <c r="J125" s="104"/>
      <c r="K125" s="104"/>
      <c r="L125" s="104"/>
      <c r="M125" s="104"/>
      <c r="N125" s="104"/>
      <c r="O125" s="68"/>
      <c r="P125" s="26"/>
      <c r="Q125" s="26"/>
      <c r="R125" s="26"/>
      <c r="S125" s="26"/>
      <c r="T125" s="26"/>
      <c r="U125" s="26"/>
      <c r="V125" s="26"/>
      <c r="W125" s="18"/>
    </row>
    <row r="126" spans="1:23" s="192" customFormat="1" ht="16">
      <c r="A126" s="213" t="s">
        <v>145</v>
      </c>
      <c r="B126" s="213" t="s">
        <v>97</v>
      </c>
      <c r="C126" s="214">
        <v>55</v>
      </c>
      <c r="D126" s="214"/>
      <c r="E126" s="214">
        <v>16</v>
      </c>
      <c r="F126" s="217"/>
      <c r="G126" s="218"/>
      <c r="H126" s="218"/>
      <c r="I126" s="218"/>
      <c r="J126" s="216"/>
      <c r="K126" s="216"/>
      <c r="L126" s="216"/>
      <c r="M126" s="216"/>
      <c r="N126" s="216"/>
      <c r="O126" s="189"/>
      <c r="P126" s="190"/>
      <c r="Q126" s="190"/>
      <c r="R126" s="190"/>
      <c r="S126" s="190"/>
      <c r="T126" s="190"/>
      <c r="U126" s="190"/>
      <c r="V126" s="190"/>
      <c r="W126" s="191"/>
    </row>
    <row r="127" spans="1:23" s="14" customFormat="1">
      <c r="A127" s="127" t="s">
        <v>209</v>
      </c>
      <c r="B127" s="128"/>
      <c r="C127" s="126"/>
      <c r="D127" s="123"/>
      <c r="E127" s="124"/>
      <c r="F127" s="125"/>
      <c r="G127" s="136"/>
      <c r="H127" s="136"/>
      <c r="I127" s="136"/>
      <c r="J127" s="104"/>
      <c r="K127" s="104"/>
      <c r="L127" s="104"/>
      <c r="M127" s="104"/>
      <c r="N127" s="104"/>
      <c r="O127" s="68"/>
      <c r="P127" s="26"/>
      <c r="Q127" s="26"/>
      <c r="R127" s="26"/>
      <c r="S127" s="26"/>
      <c r="T127" s="26"/>
      <c r="U127" s="26"/>
      <c r="V127" s="26"/>
      <c r="W127" s="18"/>
    </row>
    <row r="128" spans="1:23" s="192" customFormat="1" ht="16">
      <c r="A128" s="213" t="s">
        <v>146</v>
      </c>
      <c r="B128" s="213" t="s">
        <v>97</v>
      </c>
      <c r="C128" s="214">
        <v>56</v>
      </c>
      <c r="D128" s="214"/>
      <c r="E128" s="214">
        <v>16</v>
      </c>
      <c r="F128" s="217"/>
      <c r="G128" s="218"/>
      <c r="H128" s="218"/>
      <c r="I128" s="218"/>
      <c r="J128" s="216"/>
      <c r="K128" s="216"/>
      <c r="L128" s="216"/>
      <c r="M128" s="216"/>
      <c r="N128" s="216"/>
      <c r="O128" s="189"/>
      <c r="P128" s="190"/>
      <c r="Q128" s="190"/>
      <c r="R128" s="190"/>
      <c r="S128" s="190"/>
      <c r="T128" s="190"/>
      <c r="U128" s="190"/>
      <c r="V128" s="190"/>
      <c r="W128" s="191"/>
    </row>
    <row r="129" spans="1:23" s="14" customFormat="1">
      <c r="A129" s="127" t="s">
        <v>209</v>
      </c>
      <c r="B129" s="128"/>
      <c r="C129" s="126"/>
      <c r="D129" s="123"/>
      <c r="E129" s="124"/>
      <c r="F129" s="125"/>
      <c r="G129" s="136"/>
      <c r="H129" s="136"/>
      <c r="I129" s="136"/>
      <c r="J129" s="104"/>
      <c r="K129" s="104"/>
      <c r="L129" s="104"/>
      <c r="M129" s="104"/>
      <c r="N129" s="104"/>
      <c r="O129" s="68"/>
      <c r="P129" s="26"/>
      <c r="Q129" s="26"/>
      <c r="R129" s="26"/>
      <c r="S129" s="26"/>
      <c r="T129" s="26"/>
      <c r="U129" s="26"/>
      <c r="V129" s="26"/>
      <c r="W129" s="18"/>
    </row>
    <row r="130" spans="1:23" s="192" customFormat="1" ht="16">
      <c r="A130" s="213" t="s">
        <v>147</v>
      </c>
      <c r="B130" s="213" t="s">
        <v>97</v>
      </c>
      <c r="C130" s="214">
        <v>57</v>
      </c>
      <c r="D130" s="214"/>
      <c r="E130" s="214">
        <v>16</v>
      </c>
      <c r="F130" s="217"/>
      <c r="G130" s="218"/>
      <c r="H130" s="218"/>
      <c r="I130" s="218"/>
      <c r="J130" s="216"/>
      <c r="K130" s="216"/>
      <c r="L130" s="216"/>
      <c r="M130" s="216"/>
      <c r="N130" s="216"/>
      <c r="O130" s="189"/>
      <c r="P130" s="190"/>
      <c r="Q130" s="190"/>
      <c r="R130" s="190"/>
      <c r="S130" s="190"/>
      <c r="T130" s="190"/>
      <c r="U130" s="190"/>
      <c r="V130" s="190"/>
      <c r="W130" s="191"/>
    </row>
    <row r="131" spans="1:23" s="14" customFormat="1">
      <c r="A131" s="127" t="s">
        <v>209</v>
      </c>
      <c r="B131" s="128"/>
      <c r="C131" s="126"/>
      <c r="D131" s="123"/>
      <c r="E131" s="124"/>
      <c r="F131" s="125"/>
      <c r="G131" s="136"/>
      <c r="H131" s="136"/>
      <c r="I131" s="136"/>
      <c r="J131" s="104"/>
      <c r="K131" s="104"/>
      <c r="L131" s="104"/>
      <c r="M131" s="104"/>
      <c r="N131" s="104"/>
      <c r="O131" s="68"/>
      <c r="P131" s="26"/>
      <c r="Q131" s="26"/>
      <c r="R131" s="26"/>
      <c r="S131" s="26"/>
      <c r="T131" s="26"/>
      <c r="U131" s="26"/>
      <c r="V131" s="26"/>
      <c r="W131" s="18"/>
    </row>
    <row r="132" spans="1:23" s="192" customFormat="1" ht="16">
      <c r="A132" s="213" t="s">
        <v>148</v>
      </c>
      <c r="B132" s="213" t="s">
        <v>97</v>
      </c>
      <c r="C132" s="214">
        <v>58</v>
      </c>
      <c r="D132" s="214"/>
      <c r="E132" s="214">
        <v>16</v>
      </c>
      <c r="F132" s="217"/>
      <c r="G132" s="218"/>
      <c r="H132" s="218"/>
      <c r="I132" s="218"/>
      <c r="J132" s="216"/>
      <c r="K132" s="216"/>
      <c r="L132" s="216"/>
      <c r="M132" s="216"/>
      <c r="N132" s="216"/>
      <c r="O132" s="189"/>
      <c r="P132" s="190"/>
      <c r="Q132" s="190"/>
      <c r="R132" s="190"/>
      <c r="S132" s="190"/>
      <c r="T132" s="190"/>
      <c r="U132" s="190"/>
      <c r="V132" s="190"/>
      <c r="W132" s="191"/>
    </row>
    <row r="133" spans="1:23" s="14" customFormat="1">
      <c r="A133" s="127" t="s">
        <v>209</v>
      </c>
      <c r="B133" s="128"/>
      <c r="C133" s="126"/>
      <c r="D133" s="123"/>
      <c r="E133" s="124"/>
      <c r="F133" s="125"/>
      <c r="G133" s="136"/>
      <c r="H133" s="136"/>
      <c r="I133" s="136"/>
      <c r="J133" s="104"/>
      <c r="K133" s="104"/>
      <c r="L133" s="104"/>
      <c r="M133" s="104"/>
      <c r="N133" s="104"/>
      <c r="O133" s="68"/>
      <c r="P133" s="26"/>
      <c r="Q133" s="26"/>
      <c r="R133" s="26"/>
      <c r="S133" s="26"/>
      <c r="T133" s="26"/>
      <c r="U133" s="26"/>
      <c r="V133" s="26"/>
      <c r="W133" s="18"/>
    </row>
    <row r="134" spans="1:23" s="192" customFormat="1" ht="16">
      <c r="A134" s="213" t="s">
        <v>149</v>
      </c>
      <c r="B134" s="213" t="s">
        <v>97</v>
      </c>
      <c r="C134" s="214">
        <v>59</v>
      </c>
      <c r="D134" s="214"/>
      <c r="E134" s="214">
        <v>16</v>
      </c>
      <c r="F134" s="217"/>
      <c r="G134" s="218"/>
      <c r="H134" s="218"/>
      <c r="I134" s="218"/>
      <c r="J134" s="216"/>
      <c r="K134" s="216"/>
      <c r="L134" s="216"/>
      <c r="M134" s="216"/>
      <c r="N134" s="216"/>
      <c r="O134" s="189"/>
      <c r="P134" s="190"/>
      <c r="Q134" s="190"/>
      <c r="R134" s="190"/>
      <c r="S134" s="190"/>
      <c r="T134" s="190"/>
      <c r="U134" s="190"/>
      <c r="V134" s="190"/>
      <c r="W134" s="191"/>
    </row>
    <row r="135" spans="1:23" s="14" customFormat="1">
      <c r="A135" s="127" t="s">
        <v>209</v>
      </c>
      <c r="B135" s="128"/>
      <c r="C135" s="126"/>
      <c r="D135" s="123"/>
      <c r="E135" s="124"/>
      <c r="F135" s="125"/>
      <c r="G135" s="136"/>
      <c r="H135" s="136"/>
      <c r="I135" s="136"/>
      <c r="J135" s="104"/>
      <c r="K135" s="104"/>
      <c r="L135" s="104"/>
      <c r="M135" s="104"/>
      <c r="N135" s="104"/>
      <c r="O135" s="68"/>
      <c r="P135" s="26"/>
      <c r="Q135" s="26"/>
      <c r="R135" s="26"/>
      <c r="S135" s="26"/>
      <c r="T135" s="26"/>
      <c r="U135" s="26"/>
      <c r="V135" s="26"/>
      <c r="W135" s="18"/>
    </row>
    <row r="136" spans="1:23" s="192" customFormat="1" ht="16">
      <c r="A136" s="213" t="s">
        <v>150</v>
      </c>
      <c r="B136" s="213" t="s">
        <v>97</v>
      </c>
      <c r="C136" s="214">
        <v>60</v>
      </c>
      <c r="D136" s="214"/>
      <c r="E136" s="214">
        <v>16</v>
      </c>
      <c r="F136" s="217"/>
      <c r="G136" s="218"/>
      <c r="H136" s="218"/>
      <c r="I136" s="218"/>
      <c r="J136" s="216"/>
      <c r="K136" s="216"/>
      <c r="L136" s="216"/>
      <c r="M136" s="216"/>
      <c r="N136" s="216"/>
      <c r="O136" s="189"/>
      <c r="P136" s="190"/>
      <c r="Q136" s="190"/>
      <c r="R136" s="190"/>
      <c r="S136" s="190"/>
      <c r="T136" s="190"/>
      <c r="U136" s="190"/>
      <c r="V136" s="190"/>
      <c r="W136" s="191"/>
    </row>
    <row r="137" spans="1:23" s="14" customFormat="1">
      <c r="A137" s="127" t="s">
        <v>209</v>
      </c>
      <c r="B137" s="128"/>
      <c r="C137" s="126"/>
      <c r="D137" s="123"/>
      <c r="E137" s="124"/>
      <c r="F137" s="125"/>
      <c r="G137" s="136"/>
      <c r="H137" s="136"/>
      <c r="I137" s="136"/>
      <c r="J137" s="104"/>
      <c r="K137" s="104"/>
      <c r="L137" s="104"/>
      <c r="M137" s="104"/>
      <c r="N137" s="104"/>
      <c r="O137" s="68"/>
      <c r="P137" s="26"/>
      <c r="Q137" s="26"/>
      <c r="R137" s="26"/>
      <c r="S137" s="26"/>
      <c r="T137" s="26"/>
      <c r="U137" s="26"/>
      <c r="V137" s="26"/>
      <c r="W137" s="18"/>
    </row>
    <row r="138" spans="1:23" s="192" customFormat="1" ht="16">
      <c r="A138" s="213" t="s">
        <v>151</v>
      </c>
      <c r="B138" s="213" t="s">
        <v>97</v>
      </c>
      <c r="C138" s="214">
        <v>61</v>
      </c>
      <c r="D138" s="214"/>
      <c r="E138" s="214">
        <v>16</v>
      </c>
      <c r="F138" s="217"/>
      <c r="G138" s="218"/>
      <c r="H138" s="218"/>
      <c r="I138" s="218"/>
      <c r="J138" s="216"/>
      <c r="K138" s="216"/>
      <c r="L138" s="216"/>
      <c r="M138" s="216"/>
      <c r="N138" s="216"/>
      <c r="O138" s="189"/>
      <c r="P138" s="190"/>
      <c r="Q138" s="190"/>
      <c r="R138" s="190"/>
      <c r="S138" s="190"/>
      <c r="T138" s="190"/>
      <c r="U138" s="190"/>
      <c r="V138" s="190"/>
      <c r="W138" s="191"/>
    </row>
    <row r="139" spans="1:23" s="14" customFormat="1">
      <c r="A139" s="127" t="s">
        <v>209</v>
      </c>
      <c r="B139" s="128"/>
      <c r="C139" s="126"/>
      <c r="D139" s="123"/>
      <c r="E139" s="124"/>
      <c r="F139" s="125"/>
      <c r="G139" s="136"/>
      <c r="H139" s="136"/>
      <c r="I139" s="136"/>
      <c r="J139" s="104"/>
      <c r="K139" s="104"/>
      <c r="L139" s="104"/>
      <c r="M139" s="104"/>
      <c r="N139" s="104"/>
      <c r="O139" s="68"/>
      <c r="P139" s="26"/>
      <c r="Q139" s="26"/>
      <c r="R139" s="26"/>
      <c r="S139" s="26"/>
      <c r="T139" s="26"/>
      <c r="U139" s="26"/>
      <c r="V139" s="26"/>
      <c r="W139" s="18"/>
    </row>
    <row r="140" spans="1:23" s="192" customFormat="1" ht="16">
      <c r="A140" s="213" t="s">
        <v>152</v>
      </c>
      <c r="B140" s="213" t="s">
        <v>97</v>
      </c>
      <c r="C140" s="214">
        <v>62</v>
      </c>
      <c r="D140" s="214"/>
      <c r="E140" s="214">
        <v>16</v>
      </c>
      <c r="F140" s="217"/>
      <c r="G140" s="218"/>
      <c r="H140" s="218"/>
      <c r="I140" s="218"/>
      <c r="J140" s="216"/>
      <c r="K140" s="216"/>
      <c r="L140" s="216"/>
      <c r="M140" s="216"/>
      <c r="N140" s="216"/>
      <c r="O140" s="189"/>
      <c r="P140" s="190"/>
      <c r="Q140" s="190"/>
      <c r="R140" s="190"/>
      <c r="S140" s="190"/>
      <c r="T140" s="190"/>
      <c r="U140" s="190"/>
      <c r="V140" s="190"/>
      <c r="W140" s="191"/>
    </row>
    <row r="141" spans="1:23" s="14" customFormat="1">
      <c r="A141" s="127" t="s">
        <v>209</v>
      </c>
      <c r="B141" s="128"/>
      <c r="C141" s="126"/>
      <c r="D141" s="123"/>
      <c r="E141" s="124"/>
      <c r="F141" s="125"/>
      <c r="G141" s="136"/>
      <c r="H141" s="136"/>
      <c r="I141" s="136"/>
      <c r="J141" s="104"/>
      <c r="K141" s="104"/>
      <c r="L141" s="104"/>
      <c r="M141" s="104"/>
      <c r="N141" s="104"/>
      <c r="O141" s="68"/>
      <c r="P141" s="26"/>
      <c r="Q141" s="26"/>
      <c r="R141" s="26"/>
      <c r="S141" s="26"/>
      <c r="T141" s="26"/>
      <c r="U141" s="26"/>
      <c r="V141" s="26"/>
      <c r="W141" s="18"/>
    </row>
    <row r="142" spans="1:23" s="192" customFormat="1" ht="16">
      <c r="A142" s="213" t="s">
        <v>153</v>
      </c>
      <c r="B142" s="213" t="s">
        <v>97</v>
      </c>
      <c r="C142" s="214">
        <v>70</v>
      </c>
      <c r="D142" s="214"/>
      <c r="E142" s="214">
        <v>2</v>
      </c>
      <c r="F142" s="217"/>
      <c r="G142" s="218"/>
      <c r="H142" s="218"/>
      <c r="I142" s="218"/>
      <c r="J142" s="216"/>
      <c r="K142" s="216"/>
      <c r="L142" s="216"/>
      <c r="M142" s="216"/>
      <c r="N142" s="216"/>
      <c r="O142" s="189"/>
      <c r="P142" s="190"/>
      <c r="Q142" s="190"/>
      <c r="R142" s="190"/>
      <c r="S142" s="190"/>
      <c r="T142" s="190"/>
      <c r="U142" s="190"/>
      <c r="V142" s="190"/>
      <c r="W142" s="191"/>
    </row>
    <row r="143" spans="1:23" s="14" customFormat="1">
      <c r="A143" s="127" t="s">
        <v>209</v>
      </c>
      <c r="B143" s="128"/>
      <c r="C143" s="126"/>
      <c r="D143" s="123"/>
      <c r="E143" s="124"/>
      <c r="F143" s="125"/>
      <c r="G143" s="136"/>
      <c r="H143" s="136"/>
      <c r="I143" s="136"/>
      <c r="J143" s="104"/>
      <c r="K143" s="104"/>
      <c r="L143" s="104"/>
      <c r="M143" s="104"/>
      <c r="N143" s="104"/>
      <c r="O143" s="68"/>
      <c r="P143" s="26"/>
      <c r="Q143" s="26"/>
      <c r="R143" s="26"/>
      <c r="S143" s="26"/>
      <c r="T143" s="26"/>
      <c r="U143" s="26"/>
      <c r="V143" s="26"/>
      <c r="W143" s="18"/>
    </row>
    <row r="144" spans="1:23" s="192" customFormat="1" ht="16">
      <c r="A144" s="213" t="s">
        <v>154</v>
      </c>
      <c r="B144" s="213" t="s">
        <v>97</v>
      </c>
      <c r="C144" s="219">
        <v>71</v>
      </c>
      <c r="D144" s="214"/>
      <c r="E144" s="214">
        <v>2</v>
      </c>
      <c r="F144" s="217"/>
      <c r="G144" s="218"/>
      <c r="H144" s="218"/>
      <c r="I144" s="218"/>
      <c r="J144" s="216"/>
      <c r="K144" s="216"/>
      <c r="L144" s="216"/>
      <c r="M144" s="216"/>
      <c r="N144" s="216"/>
      <c r="O144" s="189"/>
      <c r="P144" s="190"/>
      <c r="Q144" s="190"/>
      <c r="R144" s="190"/>
      <c r="S144" s="190"/>
      <c r="T144" s="190"/>
      <c r="U144" s="190"/>
      <c r="V144" s="190"/>
      <c r="W144" s="191"/>
    </row>
    <row r="145" spans="1:23" s="14" customFormat="1">
      <c r="A145" s="127" t="s">
        <v>209</v>
      </c>
      <c r="B145" s="128"/>
      <c r="C145" s="126"/>
      <c r="D145" s="123"/>
      <c r="E145" s="124"/>
      <c r="F145" s="125"/>
      <c r="G145" s="136"/>
      <c r="H145" s="136"/>
      <c r="I145" s="136"/>
      <c r="J145" s="104"/>
      <c r="K145" s="104"/>
      <c r="L145" s="104"/>
      <c r="M145" s="104"/>
      <c r="N145" s="104"/>
      <c r="O145" s="68"/>
      <c r="P145" s="26"/>
      <c r="Q145" s="26"/>
      <c r="R145" s="26"/>
      <c r="S145" s="26"/>
      <c r="T145" s="26"/>
      <c r="U145" s="26"/>
      <c r="V145" s="26"/>
      <c r="W145" s="18"/>
    </row>
    <row r="146" spans="1:23" s="192" customFormat="1" ht="16">
      <c r="A146" s="213" t="s">
        <v>155</v>
      </c>
      <c r="B146" s="213" t="s">
        <v>97</v>
      </c>
      <c r="C146" s="214">
        <v>72</v>
      </c>
      <c r="D146" s="220"/>
      <c r="E146" s="214">
        <v>2</v>
      </c>
      <c r="F146" s="217"/>
      <c r="G146" s="218"/>
      <c r="H146" s="218"/>
      <c r="I146" s="218"/>
      <c r="J146" s="216"/>
      <c r="K146" s="216"/>
      <c r="L146" s="216"/>
      <c r="M146" s="216"/>
      <c r="N146" s="216"/>
      <c r="O146" s="189"/>
      <c r="P146" s="190"/>
      <c r="Q146" s="190"/>
      <c r="R146" s="190"/>
      <c r="S146" s="190"/>
      <c r="T146" s="190"/>
      <c r="U146" s="190"/>
      <c r="V146" s="190"/>
      <c r="W146" s="191"/>
    </row>
    <row r="147" spans="1:23" s="70" customFormat="1">
      <c r="A147" s="127" t="s">
        <v>209</v>
      </c>
      <c r="B147" s="128"/>
      <c r="C147" s="126"/>
      <c r="D147" s="123"/>
      <c r="E147" s="124"/>
      <c r="F147" s="125"/>
      <c r="G147" s="136"/>
      <c r="H147" s="136"/>
      <c r="I147" s="136"/>
      <c r="J147" s="104"/>
      <c r="K147" s="104"/>
      <c r="L147" s="104"/>
      <c r="M147" s="104"/>
      <c r="N147" s="104"/>
      <c r="O147" s="68"/>
      <c r="P147" s="26"/>
      <c r="Q147" s="26"/>
      <c r="R147" s="26"/>
      <c r="S147" s="26"/>
      <c r="T147" s="26"/>
      <c r="U147" s="26"/>
      <c r="V147" s="26"/>
      <c r="W147" s="87"/>
    </row>
    <row r="148" spans="1:23" s="224" customFormat="1" ht="16">
      <c r="A148" s="221" t="s">
        <v>156</v>
      </c>
      <c r="B148" s="221" t="s">
        <v>97</v>
      </c>
      <c r="C148" s="216">
        <v>73</v>
      </c>
      <c r="D148" s="219"/>
      <c r="E148" s="219">
        <v>2</v>
      </c>
      <c r="F148" s="222"/>
      <c r="G148" s="218"/>
      <c r="H148" s="218"/>
      <c r="I148" s="218"/>
      <c r="J148" s="216"/>
      <c r="K148" s="216"/>
      <c r="L148" s="216"/>
      <c r="M148" s="216"/>
      <c r="N148" s="216"/>
      <c r="O148" s="189"/>
      <c r="P148" s="190"/>
      <c r="Q148" s="190"/>
      <c r="R148" s="190"/>
      <c r="S148" s="190"/>
      <c r="T148" s="190"/>
      <c r="U148" s="190"/>
      <c r="V148" s="190"/>
      <c r="W148" s="223"/>
    </row>
    <row r="149" spans="1:23" s="26" customFormat="1">
      <c r="A149" s="79"/>
      <c r="G149" s="28"/>
      <c r="H149" s="28"/>
      <c r="I149" s="28"/>
      <c r="J149" s="28"/>
      <c r="K149" s="28"/>
      <c r="L149" s="28"/>
      <c r="M149" s="28"/>
      <c r="N149" s="28"/>
      <c r="O149" s="46"/>
      <c r="W149" s="88"/>
    </row>
    <row r="150" spans="1:23" s="24" customFormat="1">
      <c r="A150" s="77" t="s">
        <v>157</v>
      </c>
      <c r="B150" s="78" t="s">
        <v>97</v>
      </c>
      <c r="C150" s="78"/>
      <c r="D150" s="78"/>
      <c r="E150" s="78"/>
      <c r="F150" s="80"/>
      <c r="G150" s="85"/>
      <c r="H150" s="85"/>
      <c r="I150" s="85"/>
      <c r="J150" s="26"/>
      <c r="K150" s="26"/>
      <c r="L150" s="26"/>
      <c r="M150" s="26"/>
      <c r="N150" s="26"/>
      <c r="O150" s="86"/>
      <c r="P150" s="26"/>
      <c r="Q150" s="26"/>
      <c r="R150" s="26"/>
      <c r="S150" s="26"/>
      <c r="T150" s="26"/>
      <c r="U150" s="26"/>
      <c r="V150" s="26"/>
      <c r="W150" s="89"/>
    </row>
    <row r="151" spans="1:23" s="192" customFormat="1" ht="16">
      <c r="A151" s="189" t="s">
        <v>158</v>
      </c>
      <c r="B151" s="189" t="s">
        <v>97</v>
      </c>
      <c r="C151" s="189">
        <v>78</v>
      </c>
      <c r="D151" s="189"/>
      <c r="E151" s="189">
        <v>2</v>
      </c>
      <c r="F151" s="225"/>
      <c r="G151" s="226"/>
      <c r="H151" s="226"/>
      <c r="I151" s="226"/>
      <c r="J151" s="190"/>
      <c r="K151" s="190"/>
      <c r="L151" s="190"/>
      <c r="M151" s="190"/>
      <c r="N151" s="190"/>
      <c r="O151" s="226"/>
      <c r="P151" s="190"/>
      <c r="Q151" s="190"/>
      <c r="R151" s="190"/>
      <c r="S151" s="190"/>
      <c r="T151" s="190"/>
      <c r="U151" s="190"/>
      <c r="V151" s="190"/>
      <c r="W151" s="191"/>
    </row>
    <row r="152" spans="1:23" s="14" customFormat="1">
      <c r="A152" s="127" t="s">
        <v>209</v>
      </c>
      <c r="B152" s="128"/>
      <c r="C152" s="126"/>
      <c r="D152" s="123"/>
      <c r="E152" s="124"/>
      <c r="F152" s="125"/>
      <c r="G152" s="125"/>
      <c r="H152" s="125"/>
      <c r="I152" s="125"/>
      <c r="J152" s="26"/>
      <c r="K152" s="26"/>
      <c r="L152" s="26"/>
      <c r="M152" s="26"/>
      <c r="N152" s="26"/>
      <c r="O152" s="85"/>
      <c r="P152" s="26"/>
      <c r="Q152" s="26"/>
      <c r="R152" s="26"/>
      <c r="S152" s="26"/>
      <c r="T152" s="26"/>
      <c r="U152" s="26"/>
      <c r="V152" s="26"/>
      <c r="W152" s="18"/>
    </row>
    <row r="153" spans="1:23" s="192" customFormat="1" ht="16">
      <c r="A153" s="189" t="s">
        <v>159</v>
      </c>
      <c r="B153" s="189" t="s">
        <v>97</v>
      </c>
      <c r="C153" s="189">
        <v>79</v>
      </c>
      <c r="D153" s="189"/>
      <c r="E153" s="189">
        <v>128</v>
      </c>
      <c r="F153" s="225"/>
      <c r="G153" s="226"/>
      <c r="H153" s="226"/>
      <c r="I153" s="226"/>
      <c r="J153" s="190"/>
      <c r="K153" s="190"/>
      <c r="L153" s="190"/>
      <c r="M153" s="190"/>
      <c r="N153" s="190"/>
      <c r="O153" s="226"/>
      <c r="P153" s="190"/>
      <c r="Q153" s="190"/>
      <c r="R153" s="190"/>
      <c r="S153" s="190"/>
      <c r="T153" s="190"/>
      <c r="U153" s="190"/>
      <c r="V153" s="190"/>
      <c r="W153" s="191"/>
    </row>
    <row r="154" spans="1:23" s="14" customFormat="1">
      <c r="A154" s="127" t="s">
        <v>209</v>
      </c>
      <c r="B154" s="128"/>
      <c r="C154" s="126"/>
      <c r="D154" s="123"/>
      <c r="E154" s="124"/>
      <c r="F154" s="165" t="s">
        <v>303</v>
      </c>
      <c r="G154" s="125"/>
      <c r="H154" s="125"/>
      <c r="I154" s="125"/>
      <c r="J154" s="26"/>
      <c r="K154" s="26"/>
      <c r="L154" s="26"/>
      <c r="M154" s="26"/>
      <c r="N154" s="26"/>
      <c r="O154" s="85"/>
      <c r="P154" s="26"/>
      <c r="Q154" s="26"/>
      <c r="R154" s="26"/>
      <c r="S154" s="26"/>
      <c r="T154" s="26"/>
      <c r="U154" s="26"/>
      <c r="V154" s="26"/>
      <c r="W154" s="18"/>
    </row>
    <row r="155" spans="1:23" s="192" customFormat="1" ht="16">
      <c r="A155" s="189" t="s">
        <v>160</v>
      </c>
      <c r="B155" s="189" t="s">
        <v>97</v>
      </c>
      <c r="C155" s="189">
        <v>86</v>
      </c>
      <c r="D155" s="189"/>
      <c r="E155" s="189">
        <v>128</v>
      </c>
      <c r="F155" s="225"/>
      <c r="G155" s="226"/>
      <c r="H155" s="226"/>
      <c r="I155" s="226"/>
      <c r="J155" s="190"/>
      <c r="K155" s="190"/>
      <c r="L155" s="190"/>
      <c r="M155" s="190"/>
      <c r="N155" s="190"/>
      <c r="O155" s="226"/>
      <c r="P155" s="190"/>
      <c r="Q155" s="190"/>
      <c r="R155" s="190"/>
      <c r="S155" s="190"/>
      <c r="T155" s="190"/>
      <c r="U155" s="190"/>
      <c r="V155" s="190"/>
      <c r="W155" s="191"/>
    </row>
    <row r="156" spans="1:23" s="14" customFormat="1">
      <c r="A156" s="127" t="s">
        <v>209</v>
      </c>
      <c r="B156" s="128"/>
      <c r="C156" s="126"/>
      <c r="D156" s="123"/>
      <c r="E156" s="124"/>
      <c r="F156" s="165" t="s">
        <v>303</v>
      </c>
      <c r="G156" s="125"/>
      <c r="H156" s="125"/>
      <c r="I156" s="125"/>
      <c r="J156" s="26"/>
      <c r="K156" s="26"/>
      <c r="L156" s="26"/>
      <c r="M156" s="26"/>
      <c r="N156" s="26"/>
      <c r="O156" s="85"/>
      <c r="P156" s="26"/>
      <c r="Q156" s="26"/>
      <c r="R156" s="26"/>
      <c r="S156" s="26"/>
      <c r="T156" s="26"/>
      <c r="U156" s="26"/>
      <c r="V156" s="26"/>
      <c r="W156" s="18"/>
    </row>
    <row r="157" spans="1:23" s="192" customFormat="1" ht="16">
      <c r="A157" s="189" t="s">
        <v>161</v>
      </c>
      <c r="B157" s="189" t="s">
        <v>97</v>
      </c>
      <c r="C157" s="189">
        <v>88</v>
      </c>
      <c r="D157" s="189"/>
      <c r="E157" s="189">
        <v>16</v>
      </c>
      <c r="F157" s="225"/>
      <c r="G157" s="226"/>
      <c r="H157" s="226"/>
      <c r="I157" s="226"/>
      <c r="J157" s="190"/>
      <c r="K157" s="190"/>
      <c r="L157" s="190"/>
      <c r="M157" s="190"/>
      <c r="N157" s="190"/>
      <c r="O157" s="226"/>
      <c r="P157" s="190"/>
      <c r="Q157" s="190"/>
      <c r="R157" s="190"/>
      <c r="S157" s="190"/>
      <c r="T157" s="190"/>
      <c r="U157" s="190"/>
      <c r="V157" s="190"/>
      <c r="W157" s="191"/>
    </row>
    <row r="158" spans="1:23" s="14" customFormat="1">
      <c r="A158" s="127" t="s">
        <v>209</v>
      </c>
      <c r="B158" s="128"/>
      <c r="C158" s="126"/>
      <c r="D158" s="123"/>
      <c r="E158" s="124"/>
      <c r="F158" s="125"/>
      <c r="G158" s="125"/>
      <c r="H158" s="125"/>
      <c r="I158" s="125"/>
      <c r="J158" s="26"/>
      <c r="K158" s="26"/>
      <c r="L158" s="26"/>
      <c r="M158" s="26"/>
      <c r="N158" s="26"/>
      <c r="O158" s="85"/>
      <c r="P158" s="26"/>
      <c r="Q158" s="26"/>
      <c r="R158" s="26"/>
      <c r="S158" s="26"/>
      <c r="T158" s="26"/>
      <c r="U158" s="26"/>
      <c r="V158" s="26"/>
      <c r="W158" s="18"/>
    </row>
    <row r="159" spans="1:23" s="192" customFormat="1" ht="16">
      <c r="A159" s="189" t="s">
        <v>162</v>
      </c>
      <c r="B159" s="189" t="s">
        <v>97</v>
      </c>
      <c r="C159" s="189">
        <v>89</v>
      </c>
      <c r="D159" s="189"/>
      <c r="E159" s="189">
        <v>2</v>
      </c>
      <c r="F159" s="225"/>
      <c r="G159" s="226"/>
      <c r="H159" s="226"/>
      <c r="I159" s="226"/>
      <c r="J159" s="190"/>
      <c r="K159" s="190"/>
      <c r="L159" s="190"/>
      <c r="M159" s="190"/>
      <c r="N159" s="190"/>
      <c r="O159" s="226"/>
      <c r="P159" s="190"/>
      <c r="Q159" s="190"/>
      <c r="R159" s="190"/>
      <c r="S159" s="190"/>
      <c r="T159" s="190"/>
      <c r="U159" s="190"/>
      <c r="V159" s="190"/>
      <c r="W159" s="191"/>
    </row>
    <row r="160" spans="1:23" s="14" customFormat="1">
      <c r="A160" s="127" t="s">
        <v>209</v>
      </c>
      <c r="B160" s="128"/>
      <c r="C160" s="126"/>
      <c r="D160" s="123"/>
      <c r="E160" s="124"/>
      <c r="F160" s="125"/>
      <c r="G160" s="125"/>
      <c r="H160" s="125"/>
      <c r="I160" s="125"/>
      <c r="J160" s="26"/>
      <c r="K160" s="26"/>
      <c r="L160" s="26"/>
      <c r="M160" s="26"/>
      <c r="N160" s="26"/>
      <c r="O160" s="85"/>
      <c r="P160" s="26"/>
      <c r="Q160" s="26"/>
      <c r="R160" s="26"/>
      <c r="S160" s="26"/>
      <c r="T160" s="26"/>
      <c r="U160" s="26"/>
      <c r="V160" s="26"/>
      <c r="W160" s="18"/>
    </row>
    <row r="161" spans="1:23" s="192" customFormat="1" ht="16">
      <c r="A161" s="189" t="s">
        <v>163</v>
      </c>
      <c r="B161" s="189" t="s">
        <v>97</v>
      </c>
      <c r="C161" s="189">
        <v>100</v>
      </c>
      <c r="D161" s="189"/>
      <c r="E161" s="189">
        <v>128</v>
      </c>
      <c r="F161" s="225"/>
      <c r="G161" s="226"/>
      <c r="H161" s="226"/>
      <c r="I161" s="226"/>
      <c r="J161" s="190"/>
      <c r="K161" s="190"/>
      <c r="L161" s="190"/>
      <c r="M161" s="190"/>
      <c r="N161" s="190"/>
      <c r="O161" s="226"/>
      <c r="P161" s="190"/>
      <c r="Q161" s="190"/>
      <c r="R161" s="190"/>
      <c r="S161" s="190"/>
      <c r="T161" s="190"/>
      <c r="U161" s="190"/>
      <c r="V161" s="190"/>
      <c r="W161" s="191"/>
    </row>
    <row r="162" spans="1:23" s="14" customFormat="1">
      <c r="A162" s="127" t="s">
        <v>209</v>
      </c>
      <c r="B162" s="128"/>
      <c r="C162" s="126"/>
      <c r="D162" s="123"/>
      <c r="E162" s="124"/>
      <c r="F162" s="165" t="s">
        <v>303</v>
      </c>
      <c r="G162" s="125"/>
      <c r="H162" s="125"/>
      <c r="I162" s="125"/>
      <c r="J162" s="26"/>
      <c r="K162" s="26"/>
      <c r="L162" s="26"/>
      <c r="M162" s="26"/>
      <c r="N162" s="26"/>
      <c r="O162" s="85"/>
      <c r="P162" s="26"/>
      <c r="Q162" s="26"/>
      <c r="R162" s="26"/>
      <c r="S162" s="26"/>
      <c r="T162" s="26"/>
      <c r="U162" s="26"/>
      <c r="V162" s="26"/>
      <c r="W162" s="18"/>
    </row>
    <row r="163" spans="1:23" s="192" customFormat="1" ht="16">
      <c r="A163" s="189" t="s">
        <v>164</v>
      </c>
      <c r="B163" s="189" t="s">
        <v>97</v>
      </c>
      <c r="C163" s="189">
        <v>101</v>
      </c>
      <c r="D163" s="189"/>
      <c r="E163" s="189">
        <v>128</v>
      </c>
      <c r="F163" s="225"/>
      <c r="G163" s="226"/>
      <c r="H163" s="226"/>
      <c r="I163" s="226"/>
      <c r="J163" s="190"/>
      <c r="K163" s="190"/>
      <c r="L163" s="190"/>
      <c r="M163" s="190"/>
      <c r="N163" s="190"/>
      <c r="O163" s="226"/>
      <c r="P163" s="190"/>
      <c r="Q163" s="190"/>
      <c r="R163" s="190"/>
      <c r="S163" s="190"/>
      <c r="T163" s="190"/>
      <c r="U163" s="190"/>
      <c r="V163" s="190"/>
      <c r="W163" s="191"/>
    </row>
    <row r="164" spans="1:23" s="14" customFormat="1">
      <c r="A164" s="127" t="s">
        <v>209</v>
      </c>
      <c r="B164" s="128"/>
      <c r="C164" s="126"/>
      <c r="D164" s="123"/>
      <c r="E164" s="124"/>
      <c r="F164" s="165" t="s">
        <v>303</v>
      </c>
      <c r="G164" s="125"/>
      <c r="H164" s="125"/>
      <c r="I164" s="125"/>
      <c r="J164" s="26"/>
      <c r="K164" s="26"/>
      <c r="L164" s="26"/>
      <c r="M164" s="26"/>
      <c r="N164" s="26"/>
      <c r="O164" s="85"/>
      <c r="P164" s="26"/>
      <c r="Q164" s="26"/>
      <c r="R164" s="26"/>
      <c r="S164" s="26"/>
      <c r="T164" s="26"/>
      <c r="U164" s="26"/>
      <c r="V164" s="26"/>
      <c r="W164" s="18"/>
    </row>
    <row r="165" spans="1:23" s="192" customFormat="1" ht="16">
      <c r="A165" s="189" t="s">
        <v>165</v>
      </c>
      <c r="B165" s="189" t="s">
        <v>97</v>
      </c>
      <c r="C165" s="189">
        <v>102</v>
      </c>
      <c r="D165" s="189"/>
      <c r="E165" s="189">
        <v>128</v>
      </c>
      <c r="F165" s="225"/>
      <c r="G165" s="226"/>
      <c r="H165" s="226"/>
      <c r="I165" s="226"/>
      <c r="J165" s="190"/>
      <c r="K165" s="190"/>
      <c r="L165" s="190"/>
      <c r="M165" s="190"/>
      <c r="N165" s="190"/>
      <c r="O165" s="226"/>
      <c r="P165" s="190"/>
      <c r="Q165" s="190"/>
      <c r="R165" s="190"/>
      <c r="S165" s="190"/>
      <c r="T165" s="190"/>
      <c r="U165" s="190"/>
      <c r="V165" s="190"/>
      <c r="W165" s="191"/>
    </row>
    <row r="166" spans="1:23" s="14" customFormat="1">
      <c r="A166" s="127" t="s">
        <v>209</v>
      </c>
      <c r="B166" s="128"/>
      <c r="C166" s="126"/>
      <c r="D166" s="123"/>
      <c r="E166" s="124"/>
      <c r="F166" s="165" t="s">
        <v>303</v>
      </c>
      <c r="G166" s="125"/>
      <c r="H166" s="125"/>
      <c r="I166" s="125"/>
      <c r="J166" s="26"/>
      <c r="K166" s="26"/>
      <c r="L166" s="26"/>
      <c r="M166" s="26"/>
      <c r="N166" s="26"/>
      <c r="O166" s="85"/>
      <c r="P166" s="26"/>
      <c r="Q166" s="26"/>
      <c r="R166" s="26"/>
      <c r="S166" s="26"/>
      <c r="T166" s="26"/>
      <c r="U166" s="26"/>
      <c r="V166" s="26"/>
      <c r="W166" s="18"/>
    </row>
    <row r="167" spans="1:23" s="192" customFormat="1" ht="16">
      <c r="A167" s="189" t="s">
        <v>166</v>
      </c>
      <c r="B167" s="189" t="s">
        <v>97</v>
      </c>
      <c r="C167" s="189">
        <v>103</v>
      </c>
      <c r="D167" s="189"/>
      <c r="E167" s="189">
        <v>128</v>
      </c>
      <c r="F167" s="225"/>
      <c r="G167" s="226"/>
      <c r="H167" s="226"/>
      <c r="I167" s="226"/>
      <c r="J167" s="190"/>
      <c r="K167" s="190"/>
      <c r="L167" s="190"/>
      <c r="M167" s="190"/>
      <c r="N167" s="190"/>
      <c r="O167" s="226"/>
      <c r="P167" s="190"/>
      <c r="Q167" s="190"/>
      <c r="R167" s="190"/>
      <c r="S167" s="190"/>
      <c r="T167" s="190"/>
      <c r="U167" s="190"/>
      <c r="V167" s="190"/>
      <c r="W167" s="191"/>
    </row>
    <row r="168" spans="1:23" s="14" customFormat="1">
      <c r="A168" s="127" t="s">
        <v>209</v>
      </c>
      <c r="B168" s="128"/>
      <c r="C168" s="126"/>
      <c r="D168" s="123"/>
      <c r="E168" s="124"/>
      <c r="F168" s="165" t="s">
        <v>303</v>
      </c>
      <c r="G168" s="125"/>
      <c r="H168" s="125"/>
      <c r="I168" s="125"/>
      <c r="J168" s="26"/>
      <c r="K168" s="26"/>
      <c r="L168" s="26"/>
      <c r="M168" s="26"/>
      <c r="N168" s="26"/>
      <c r="O168" s="85"/>
      <c r="P168" s="26"/>
      <c r="Q168" s="26"/>
      <c r="R168" s="26"/>
      <c r="S168" s="26"/>
      <c r="T168" s="26"/>
      <c r="U168" s="26"/>
      <c r="V168" s="26"/>
      <c r="W168" s="18"/>
    </row>
    <row r="169" spans="1:23" s="192" customFormat="1" ht="16">
      <c r="A169" s="189" t="s">
        <v>167</v>
      </c>
      <c r="B169" s="189" t="s">
        <v>97</v>
      </c>
      <c r="C169" s="189">
        <v>104</v>
      </c>
      <c r="D169" s="189"/>
      <c r="E169" s="189">
        <v>128</v>
      </c>
      <c r="F169" s="225"/>
      <c r="G169" s="226"/>
      <c r="H169" s="226"/>
      <c r="I169" s="226"/>
      <c r="J169" s="190"/>
      <c r="K169" s="190"/>
      <c r="L169" s="190"/>
      <c r="M169" s="190"/>
      <c r="N169" s="190"/>
      <c r="O169" s="226"/>
      <c r="P169" s="190"/>
      <c r="Q169" s="190"/>
      <c r="R169" s="190"/>
      <c r="S169" s="190"/>
      <c r="T169" s="190"/>
      <c r="U169" s="190"/>
      <c r="V169" s="190"/>
      <c r="W169" s="191"/>
    </row>
    <row r="170" spans="1:23" s="14" customFormat="1">
      <c r="A170" s="127" t="s">
        <v>209</v>
      </c>
      <c r="B170" s="128"/>
      <c r="C170" s="126"/>
      <c r="D170" s="123"/>
      <c r="E170" s="124"/>
      <c r="F170" s="165" t="s">
        <v>303</v>
      </c>
      <c r="G170" s="125"/>
      <c r="H170" s="125"/>
      <c r="I170" s="125"/>
      <c r="J170" s="26"/>
      <c r="K170" s="26"/>
      <c r="L170" s="26"/>
      <c r="M170" s="26"/>
      <c r="N170" s="26"/>
      <c r="O170" s="85"/>
      <c r="P170" s="26"/>
      <c r="Q170" s="26"/>
      <c r="R170" s="26"/>
      <c r="S170" s="26"/>
      <c r="T170" s="26"/>
      <c r="U170" s="26"/>
      <c r="V170" s="26"/>
      <c r="W170" s="18"/>
    </row>
    <row r="171" spans="1:23" s="192" customFormat="1" ht="16">
      <c r="A171" s="189" t="s">
        <v>168</v>
      </c>
      <c r="B171" s="189" t="s">
        <v>97</v>
      </c>
      <c r="C171" s="189">
        <v>105</v>
      </c>
      <c r="D171" s="189"/>
      <c r="E171" s="189">
        <v>128</v>
      </c>
      <c r="F171" s="225"/>
      <c r="G171" s="226"/>
      <c r="H171" s="226"/>
      <c r="I171" s="226"/>
      <c r="J171" s="190"/>
      <c r="K171" s="190"/>
      <c r="L171" s="190"/>
      <c r="M171" s="190"/>
      <c r="N171" s="190"/>
      <c r="O171" s="226"/>
      <c r="P171" s="190"/>
      <c r="Q171" s="190"/>
      <c r="R171" s="190"/>
      <c r="S171" s="190"/>
      <c r="T171" s="190"/>
      <c r="U171" s="190"/>
      <c r="V171" s="190"/>
      <c r="W171" s="191"/>
    </row>
    <row r="172" spans="1:23" s="14" customFormat="1">
      <c r="A172" s="127" t="s">
        <v>209</v>
      </c>
      <c r="B172" s="128"/>
      <c r="C172" s="126"/>
      <c r="D172" s="123"/>
      <c r="E172" s="124"/>
      <c r="F172" s="165" t="s">
        <v>303</v>
      </c>
      <c r="G172" s="125"/>
      <c r="H172" s="125"/>
      <c r="I172" s="125"/>
      <c r="J172" s="26"/>
      <c r="K172" s="26"/>
      <c r="L172" s="26"/>
      <c r="M172" s="26"/>
      <c r="N172" s="26"/>
      <c r="O172" s="85"/>
      <c r="P172" s="26"/>
      <c r="Q172" s="26"/>
      <c r="R172" s="26"/>
      <c r="S172" s="26"/>
      <c r="T172" s="26"/>
      <c r="U172" s="26"/>
      <c r="V172" s="26"/>
      <c r="W172" s="18"/>
    </row>
    <row r="173" spans="1:23" s="192" customFormat="1" ht="16">
      <c r="A173" s="189" t="s">
        <v>169</v>
      </c>
      <c r="B173" s="189" t="s">
        <v>97</v>
      </c>
      <c r="C173" s="189">
        <v>106</v>
      </c>
      <c r="D173" s="189"/>
      <c r="E173" s="189">
        <v>128</v>
      </c>
      <c r="F173" s="225"/>
      <c r="G173" s="226"/>
      <c r="H173" s="226"/>
      <c r="I173" s="226"/>
      <c r="J173" s="190"/>
      <c r="K173" s="190"/>
      <c r="L173" s="190"/>
      <c r="M173" s="190"/>
      <c r="N173" s="190"/>
      <c r="O173" s="226"/>
      <c r="P173" s="190"/>
      <c r="Q173" s="190"/>
      <c r="R173" s="190"/>
      <c r="S173" s="190"/>
      <c r="T173" s="190"/>
      <c r="U173" s="190"/>
      <c r="V173" s="190"/>
      <c r="W173" s="191"/>
    </row>
    <row r="174" spans="1:23" s="14" customFormat="1">
      <c r="A174" s="127" t="s">
        <v>209</v>
      </c>
      <c r="B174" s="128"/>
      <c r="C174" s="126"/>
      <c r="D174" s="123"/>
      <c r="E174" s="124"/>
      <c r="F174" s="165" t="s">
        <v>303</v>
      </c>
      <c r="G174" s="125"/>
      <c r="H174" s="125"/>
      <c r="I174" s="125"/>
      <c r="J174" s="26"/>
      <c r="K174" s="26"/>
      <c r="L174" s="26"/>
      <c r="M174" s="26"/>
      <c r="N174" s="26"/>
      <c r="O174" s="85"/>
      <c r="P174" s="26"/>
      <c r="Q174" s="26"/>
      <c r="R174" s="26"/>
      <c r="S174" s="26"/>
      <c r="T174" s="26"/>
      <c r="U174" s="26"/>
      <c r="V174" s="26"/>
      <c r="W174" s="18"/>
    </row>
    <row r="175" spans="1:23" s="192" customFormat="1" ht="16">
      <c r="A175" s="189" t="s">
        <v>170</v>
      </c>
      <c r="B175" s="189" t="s">
        <v>97</v>
      </c>
      <c r="C175" s="189">
        <v>107</v>
      </c>
      <c r="D175" s="189"/>
      <c r="E175" s="189">
        <v>128</v>
      </c>
      <c r="F175" s="225"/>
      <c r="G175" s="226"/>
      <c r="H175" s="226"/>
      <c r="I175" s="226"/>
      <c r="J175" s="190"/>
      <c r="K175" s="190"/>
      <c r="L175" s="190"/>
      <c r="M175" s="190"/>
      <c r="N175" s="190"/>
      <c r="O175" s="226"/>
      <c r="P175" s="190"/>
      <c r="Q175" s="190"/>
      <c r="R175" s="190"/>
      <c r="S175" s="190"/>
      <c r="T175" s="190"/>
      <c r="U175" s="190"/>
      <c r="V175" s="190"/>
      <c r="W175" s="191"/>
    </row>
    <row r="176" spans="1:23" s="14" customFormat="1">
      <c r="A176" s="127" t="s">
        <v>209</v>
      </c>
      <c r="B176" s="128"/>
      <c r="C176" s="126"/>
      <c r="D176" s="123"/>
      <c r="E176" s="124"/>
      <c r="F176" s="165" t="s">
        <v>303</v>
      </c>
      <c r="G176" s="125"/>
      <c r="H176" s="125"/>
      <c r="I176" s="125"/>
      <c r="J176" s="26"/>
      <c r="K176" s="26"/>
      <c r="L176" s="26"/>
      <c r="M176" s="26"/>
      <c r="N176" s="26"/>
      <c r="O176" s="85"/>
      <c r="P176" s="26"/>
      <c r="Q176" s="26"/>
      <c r="R176" s="26"/>
      <c r="S176" s="26"/>
      <c r="T176" s="26"/>
      <c r="U176" s="26"/>
      <c r="V176" s="26"/>
      <c r="W176" s="18"/>
    </row>
    <row r="177" spans="1:23" s="192" customFormat="1" ht="16">
      <c r="A177" s="189" t="s">
        <v>171</v>
      </c>
      <c r="B177" s="189" t="s">
        <v>97</v>
      </c>
      <c r="C177" s="189">
        <v>108</v>
      </c>
      <c r="D177" s="189"/>
      <c r="E177" s="189">
        <v>128</v>
      </c>
      <c r="F177" s="225"/>
      <c r="G177" s="226"/>
      <c r="H177" s="226"/>
      <c r="I177" s="226"/>
      <c r="J177" s="190"/>
      <c r="K177" s="190"/>
      <c r="L177" s="190"/>
      <c r="M177" s="190"/>
      <c r="N177" s="190"/>
      <c r="O177" s="226"/>
      <c r="P177" s="190"/>
      <c r="Q177" s="190"/>
      <c r="R177" s="190"/>
      <c r="S177" s="190"/>
      <c r="T177" s="190"/>
      <c r="U177" s="190"/>
      <c r="V177" s="190"/>
      <c r="W177" s="191"/>
    </row>
    <row r="178" spans="1:23" s="14" customFormat="1">
      <c r="A178" s="127" t="s">
        <v>209</v>
      </c>
      <c r="B178" s="128"/>
      <c r="C178" s="126"/>
      <c r="D178" s="123"/>
      <c r="E178" s="124"/>
      <c r="F178" s="165" t="s">
        <v>303</v>
      </c>
      <c r="G178" s="125"/>
      <c r="H178" s="125"/>
      <c r="I178" s="125"/>
      <c r="J178" s="26"/>
      <c r="K178" s="26"/>
      <c r="L178" s="26"/>
      <c r="M178" s="26"/>
      <c r="N178" s="26"/>
      <c r="O178" s="85"/>
      <c r="P178" s="26"/>
      <c r="Q178" s="26"/>
      <c r="R178" s="26"/>
      <c r="S178" s="26"/>
      <c r="T178" s="26"/>
      <c r="U178" s="26"/>
      <c r="V178" s="26"/>
      <c r="W178" s="18"/>
    </row>
    <row r="179" spans="1:23" s="192" customFormat="1" ht="16">
      <c r="A179" s="189" t="s">
        <v>172</v>
      </c>
      <c r="B179" s="189" t="s">
        <v>97</v>
      </c>
      <c r="C179" s="189">
        <v>109</v>
      </c>
      <c r="D179" s="189"/>
      <c r="E179" s="189">
        <v>128</v>
      </c>
      <c r="F179" s="225"/>
      <c r="G179" s="226"/>
      <c r="H179" s="226"/>
      <c r="I179" s="226"/>
      <c r="J179" s="190"/>
      <c r="K179" s="190"/>
      <c r="L179" s="190"/>
      <c r="M179" s="190"/>
      <c r="N179" s="190"/>
      <c r="O179" s="226"/>
      <c r="P179" s="190"/>
      <c r="Q179" s="190"/>
      <c r="R179" s="190"/>
      <c r="S179" s="190"/>
      <c r="T179" s="190"/>
      <c r="U179" s="190"/>
      <c r="V179" s="190"/>
      <c r="W179" s="191"/>
    </row>
    <row r="180" spans="1:23" s="14" customFormat="1">
      <c r="A180" s="127" t="s">
        <v>209</v>
      </c>
      <c r="B180" s="128"/>
      <c r="C180" s="126"/>
      <c r="D180" s="123"/>
      <c r="E180" s="124"/>
      <c r="F180" s="165" t="s">
        <v>303</v>
      </c>
      <c r="G180" s="125"/>
      <c r="H180" s="125"/>
      <c r="I180" s="125"/>
      <c r="J180" s="26"/>
      <c r="K180" s="26"/>
      <c r="L180" s="26"/>
      <c r="M180" s="26"/>
      <c r="N180" s="26"/>
      <c r="O180" s="85"/>
      <c r="P180" s="26"/>
      <c r="Q180" s="26"/>
      <c r="R180" s="26"/>
      <c r="S180" s="26"/>
      <c r="T180" s="26"/>
      <c r="U180" s="26"/>
      <c r="V180" s="26"/>
      <c r="W180" s="18"/>
    </row>
    <row r="181" spans="1:23" s="192" customFormat="1" ht="16">
      <c r="A181" s="189" t="s">
        <v>173</v>
      </c>
      <c r="B181" s="189" t="s">
        <v>97</v>
      </c>
      <c r="C181" s="189">
        <v>110</v>
      </c>
      <c r="D181" s="189"/>
      <c r="E181" s="189">
        <v>128</v>
      </c>
      <c r="F181" s="225"/>
      <c r="G181" s="226"/>
      <c r="H181" s="226"/>
      <c r="I181" s="226"/>
      <c r="J181" s="190"/>
      <c r="K181" s="190"/>
      <c r="L181" s="190"/>
      <c r="M181" s="190"/>
      <c r="N181" s="190"/>
      <c r="O181" s="226"/>
      <c r="P181" s="190"/>
      <c r="Q181" s="190"/>
      <c r="R181" s="190"/>
      <c r="S181" s="190"/>
      <c r="T181" s="190"/>
      <c r="U181" s="190"/>
      <c r="V181" s="190"/>
      <c r="W181" s="191"/>
    </row>
    <row r="182" spans="1:23" s="14" customFormat="1">
      <c r="A182" s="127" t="s">
        <v>209</v>
      </c>
      <c r="B182" s="128"/>
      <c r="C182" s="126"/>
      <c r="D182" s="123"/>
      <c r="E182" s="124"/>
      <c r="F182" s="165" t="s">
        <v>303</v>
      </c>
      <c r="G182" s="125"/>
      <c r="H182" s="125"/>
      <c r="I182" s="125"/>
      <c r="J182" s="26"/>
      <c r="K182" s="26"/>
      <c r="L182" s="26"/>
      <c r="M182" s="26"/>
      <c r="N182" s="26"/>
      <c r="O182" s="85"/>
      <c r="P182" s="26"/>
      <c r="Q182" s="26"/>
      <c r="R182" s="26"/>
      <c r="S182" s="26"/>
      <c r="T182" s="26"/>
      <c r="U182" s="26"/>
      <c r="V182" s="26"/>
      <c r="W182" s="18"/>
    </row>
    <row r="183" spans="1:23" s="192" customFormat="1" ht="16">
      <c r="A183" s="189" t="s">
        <v>174</v>
      </c>
      <c r="B183" s="189" t="s">
        <v>97</v>
      </c>
      <c r="C183" s="189">
        <v>111</v>
      </c>
      <c r="D183" s="189"/>
      <c r="E183" s="189">
        <v>128</v>
      </c>
      <c r="F183" s="225"/>
      <c r="G183" s="226"/>
      <c r="H183" s="226"/>
      <c r="I183" s="226"/>
      <c r="J183" s="190"/>
      <c r="K183" s="190"/>
      <c r="L183" s="190"/>
      <c r="M183" s="190"/>
      <c r="N183" s="190"/>
      <c r="O183" s="226"/>
      <c r="P183" s="190"/>
      <c r="Q183" s="190"/>
      <c r="R183" s="190"/>
      <c r="S183" s="190"/>
      <c r="T183" s="190"/>
      <c r="U183" s="190"/>
      <c r="V183" s="190"/>
      <c r="W183" s="191"/>
    </row>
    <row r="184" spans="1:23" s="14" customFormat="1">
      <c r="A184" s="127" t="s">
        <v>209</v>
      </c>
      <c r="B184" s="128"/>
      <c r="C184" s="126"/>
      <c r="D184" s="123"/>
      <c r="E184" s="124"/>
      <c r="F184" s="165" t="s">
        <v>303</v>
      </c>
      <c r="G184" s="125"/>
      <c r="H184" s="125"/>
      <c r="I184" s="125"/>
      <c r="J184" s="26"/>
      <c r="K184" s="26"/>
      <c r="L184" s="26"/>
      <c r="M184" s="26"/>
      <c r="N184" s="26"/>
      <c r="O184" s="85"/>
      <c r="P184" s="26"/>
      <c r="Q184" s="26"/>
      <c r="R184" s="26"/>
      <c r="S184" s="26"/>
      <c r="T184" s="26"/>
      <c r="U184" s="26"/>
      <c r="V184" s="26"/>
      <c r="W184" s="18"/>
    </row>
    <row r="185" spans="1:23" s="192" customFormat="1" ht="16">
      <c r="A185" s="189" t="s">
        <v>175</v>
      </c>
      <c r="B185" s="189" t="s">
        <v>97</v>
      </c>
      <c r="C185" s="189">
        <v>112</v>
      </c>
      <c r="D185" s="189"/>
      <c r="E185" s="189">
        <v>128</v>
      </c>
      <c r="F185" s="225"/>
      <c r="G185" s="226"/>
      <c r="H185" s="226"/>
      <c r="I185" s="226"/>
      <c r="J185" s="190"/>
      <c r="K185" s="190"/>
      <c r="L185" s="190"/>
      <c r="M185" s="190"/>
      <c r="N185" s="190"/>
      <c r="O185" s="226"/>
      <c r="P185" s="190"/>
      <c r="Q185" s="190"/>
      <c r="R185" s="190"/>
      <c r="S185" s="190"/>
      <c r="T185" s="190"/>
      <c r="U185" s="190"/>
      <c r="V185" s="190"/>
      <c r="W185" s="191"/>
    </row>
    <row r="186" spans="1:23" s="14" customFormat="1">
      <c r="A186" s="127" t="s">
        <v>209</v>
      </c>
      <c r="B186" s="128"/>
      <c r="C186" s="126"/>
      <c r="D186" s="123"/>
      <c r="E186" s="124"/>
      <c r="F186" s="165" t="s">
        <v>303</v>
      </c>
      <c r="G186" s="125"/>
      <c r="H186" s="125"/>
      <c r="I186" s="125"/>
      <c r="J186" s="26"/>
      <c r="K186" s="26"/>
      <c r="L186" s="26"/>
      <c r="M186" s="26"/>
      <c r="N186" s="26"/>
      <c r="O186" s="85"/>
      <c r="P186" s="26"/>
      <c r="Q186" s="26"/>
      <c r="R186" s="26"/>
      <c r="S186" s="26"/>
      <c r="T186" s="26"/>
      <c r="U186" s="26"/>
      <c r="V186" s="26"/>
      <c r="W186" s="18"/>
    </row>
    <row r="187" spans="1:23" s="192" customFormat="1" ht="16">
      <c r="A187" s="189" t="s">
        <v>176</v>
      </c>
      <c r="B187" s="189" t="s">
        <v>97</v>
      </c>
      <c r="C187" s="189">
        <v>113</v>
      </c>
      <c r="D187" s="189"/>
      <c r="E187" s="189">
        <v>128</v>
      </c>
      <c r="F187" s="225"/>
      <c r="G187" s="226"/>
      <c r="H187" s="226"/>
      <c r="I187" s="226"/>
      <c r="J187" s="190"/>
      <c r="K187" s="190"/>
      <c r="L187" s="190"/>
      <c r="M187" s="190"/>
      <c r="N187" s="190"/>
      <c r="O187" s="226"/>
      <c r="P187" s="190"/>
      <c r="Q187" s="190"/>
      <c r="R187" s="190"/>
      <c r="S187" s="190"/>
      <c r="T187" s="190"/>
      <c r="U187" s="190"/>
      <c r="V187" s="190"/>
      <c r="W187" s="191"/>
    </row>
    <row r="188" spans="1:23" s="14" customFormat="1">
      <c r="A188" s="127" t="s">
        <v>209</v>
      </c>
      <c r="B188" s="128"/>
      <c r="C188" s="126"/>
      <c r="D188" s="123"/>
      <c r="E188" s="124"/>
      <c r="F188" s="165" t="s">
        <v>303</v>
      </c>
      <c r="G188" s="125"/>
      <c r="H188" s="125"/>
      <c r="I188" s="125"/>
      <c r="J188" s="26"/>
      <c r="K188" s="26"/>
      <c r="L188" s="26"/>
      <c r="M188" s="26"/>
      <c r="N188" s="26"/>
      <c r="O188" s="85"/>
      <c r="P188" s="26"/>
      <c r="Q188" s="26"/>
      <c r="R188" s="26"/>
      <c r="S188" s="26"/>
      <c r="T188" s="26"/>
      <c r="U188" s="26"/>
      <c r="V188" s="26"/>
      <c r="W188" s="18"/>
    </row>
    <row r="189" spans="1:23" s="14" customFormat="1">
      <c r="A189" s="24"/>
      <c r="B189" s="24"/>
      <c r="C189" s="71"/>
      <c r="D189" s="22"/>
      <c r="E189" s="22"/>
      <c r="F189" s="23"/>
      <c r="G189" s="23"/>
      <c r="H189" s="23"/>
      <c r="I189" s="23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18"/>
    </row>
    <row r="190" spans="1:23" s="192" customFormat="1" ht="16">
      <c r="A190" s="227" t="s">
        <v>198</v>
      </c>
      <c r="B190" s="227"/>
      <c r="C190" s="231"/>
      <c r="D190" s="229"/>
      <c r="E190" s="229"/>
      <c r="F190" s="229"/>
      <c r="G190" s="229"/>
      <c r="H190" s="229"/>
      <c r="I190" s="229"/>
      <c r="J190" s="190"/>
      <c r="K190" s="190"/>
      <c r="L190" s="190"/>
      <c r="M190" s="190"/>
      <c r="N190" s="190"/>
      <c r="O190" s="233"/>
      <c r="P190" s="233"/>
      <c r="Q190" s="233"/>
      <c r="R190" s="233"/>
      <c r="S190" s="233"/>
      <c r="T190" s="233"/>
      <c r="U190" s="233"/>
      <c r="V190" s="233"/>
    </row>
    <row r="191" spans="1:23" s="192" customFormat="1" ht="16">
      <c r="A191" s="227" t="s">
        <v>178</v>
      </c>
      <c r="B191" s="227"/>
      <c r="C191" s="231"/>
      <c r="D191" s="229"/>
      <c r="E191" s="229"/>
      <c r="F191" s="228"/>
      <c r="G191" s="228"/>
      <c r="H191" s="228"/>
      <c r="I191" s="228"/>
      <c r="J191" s="190"/>
      <c r="K191" s="190"/>
      <c r="L191" s="190"/>
      <c r="M191" s="190"/>
      <c r="N191" s="190"/>
      <c r="O191" s="190"/>
      <c r="P191" s="232"/>
      <c r="Q191" s="232"/>
      <c r="R191" s="232"/>
      <c r="S191" s="190"/>
      <c r="T191" s="190"/>
      <c r="U191" s="190"/>
      <c r="V191" s="190"/>
      <c r="W191" s="191"/>
    </row>
    <row r="192" spans="1:23" s="192" customFormat="1" ht="16">
      <c r="A192" s="227" t="s">
        <v>45</v>
      </c>
      <c r="B192" s="227"/>
      <c r="C192" s="228">
        <v>85</v>
      </c>
      <c r="D192" s="229"/>
      <c r="E192" s="229">
        <v>128</v>
      </c>
      <c r="F192" s="228"/>
      <c r="G192" s="228"/>
      <c r="H192" s="228"/>
      <c r="I192" s="228"/>
      <c r="J192" s="190"/>
      <c r="K192" s="190"/>
      <c r="L192" s="190"/>
      <c r="M192" s="190"/>
      <c r="N192" s="190"/>
      <c r="O192" s="190"/>
      <c r="P192" s="230"/>
      <c r="Q192" s="230"/>
      <c r="R192" s="230"/>
      <c r="S192" s="190"/>
      <c r="T192" s="190"/>
      <c r="U192" s="190"/>
      <c r="V192" s="190"/>
      <c r="W192" s="191"/>
    </row>
    <row r="193" spans="1:23" s="14" customFormat="1">
      <c r="A193" s="127" t="s">
        <v>209</v>
      </c>
      <c r="B193" s="128"/>
      <c r="C193" s="126"/>
      <c r="D193" s="123"/>
      <c r="E193" s="124"/>
      <c r="F193" s="165" t="s">
        <v>303</v>
      </c>
      <c r="G193" s="125"/>
      <c r="H193" s="125"/>
      <c r="I193" s="125"/>
      <c r="J193" s="26"/>
      <c r="K193" s="26"/>
      <c r="L193" s="26"/>
      <c r="M193" s="26"/>
      <c r="N193" s="26"/>
      <c r="O193" s="26"/>
      <c r="P193" s="51"/>
      <c r="Q193" s="51"/>
      <c r="R193" s="51"/>
      <c r="S193" s="26"/>
      <c r="T193" s="26"/>
      <c r="U193" s="26"/>
      <c r="V193" s="26"/>
      <c r="W193" s="18"/>
    </row>
    <row r="194" spans="1:23" s="192" customFormat="1" ht="16">
      <c r="A194" s="227" t="s">
        <v>179</v>
      </c>
      <c r="B194" s="227"/>
      <c r="C194" s="229">
        <v>83</v>
      </c>
      <c r="D194" s="229"/>
      <c r="E194" s="229">
        <v>2</v>
      </c>
      <c r="F194" s="228"/>
      <c r="G194" s="228"/>
      <c r="H194" s="228"/>
      <c r="I194" s="228"/>
      <c r="J194" s="190"/>
      <c r="K194" s="190"/>
      <c r="L194" s="190"/>
      <c r="M194" s="190"/>
      <c r="N194" s="190"/>
      <c r="O194" s="190"/>
      <c r="P194" s="230"/>
      <c r="Q194" s="230"/>
      <c r="R194" s="230"/>
      <c r="S194" s="190"/>
      <c r="T194" s="190"/>
      <c r="U194" s="190"/>
      <c r="V194" s="190"/>
      <c r="W194" s="191"/>
    </row>
    <row r="195" spans="1:23" s="14" customFormat="1">
      <c r="A195" s="127" t="s">
        <v>209</v>
      </c>
      <c r="B195" s="128"/>
      <c r="C195" s="126"/>
      <c r="D195" s="123"/>
      <c r="E195" s="124"/>
      <c r="F195" s="125"/>
      <c r="G195" s="125"/>
      <c r="H195" s="125"/>
      <c r="I195" s="125"/>
      <c r="J195" s="26"/>
      <c r="K195" s="26"/>
      <c r="L195" s="26"/>
      <c r="M195" s="26"/>
      <c r="N195" s="26"/>
      <c r="O195" s="26"/>
      <c r="P195" s="51"/>
      <c r="Q195" s="51"/>
      <c r="R195" s="51"/>
      <c r="S195" s="26"/>
      <c r="T195" s="26"/>
      <c r="U195" s="26"/>
      <c r="V195" s="26"/>
      <c r="W195" s="18"/>
    </row>
    <row r="196" spans="1:23" s="14" customFormat="1">
      <c r="A196" s="25"/>
      <c r="B196" s="25"/>
      <c r="C196" s="27"/>
      <c r="D196" s="26"/>
      <c r="E196" s="26"/>
      <c r="F196" s="84"/>
      <c r="G196" s="84"/>
      <c r="H196" s="84"/>
      <c r="I196" s="84"/>
      <c r="J196" s="26"/>
      <c r="K196" s="26"/>
      <c r="L196" s="26"/>
      <c r="M196" s="26"/>
      <c r="N196" s="26"/>
      <c r="O196" s="26"/>
      <c r="P196" s="51"/>
      <c r="Q196" s="51"/>
      <c r="R196" s="51"/>
      <c r="S196" s="26"/>
      <c r="T196" s="26"/>
      <c r="U196" s="26"/>
      <c r="V196" s="26"/>
      <c r="W196" s="18"/>
    </row>
    <row r="197" spans="1:23" s="192" customFormat="1" ht="16">
      <c r="A197" s="234" t="s">
        <v>180</v>
      </c>
      <c r="B197" s="235" t="s">
        <v>181</v>
      </c>
      <c r="C197" s="236"/>
      <c r="D197" s="236"/>
      <c r="E197" s="236"/>
      <c r="F197" s="235"/>
      <c r="G197" s="235"/>
      <c r="H197" s="235"/>
      <c r="I197" s="235"/>
      <c r="J197" s="190"/>
      <c r="K197" s="190"/>
      <c r="L197" s="190"/>
      <c r="M197" s="190"/>
      <c r="N197" s="190"/>
      <c r="O197" s="190"/>
      <c r="P197" s="190"/>
      <c r="Q197" s="190"/>
      <c r="R197" s="190"/>
      <c r="S197" s="237"/>
      <c r="T197" s="190"/>
      <c r="U197" s="190"/>
      <c r="V197" s="190"/>
      <c r="W197" s="191"/>
    </row>
    <row r="198" spans="1:23" s="192" customFormat="1" ht="16">
      <c r="A198" s="234" t="s">
        <v>182</v>
      </c>
      <c r="B198" s="238" t="s">
        <v>183</v>
      </c>
      <c r="C198" s="239"/>
      <c r="D198" s="240"/>
      <c r="E198" s="236"/>
      <c r="F198" s="235"/>
      <c r="G198" s="235"/>
      <c r="H198" s="235"/>
      <c r="I198" s="235"/>
      <c r="J198" s="190"/>
      <c r="K198" s="190"/>
      <c r="L198" s="190"/>
      <c r="M198" s="190"/>
      <c r="N198" s="190"/>
      <c r="O198" s="190"/>
      <c r="P198" s="190"/>
      <c r="Q198" s="190"/>
      <c r="R198" s="190"/>
      <c r="S198" s="237"/>
      <c r="T198" s="190"/>
      <c r="U198" s="190"/>
      <c r="V198" s="190"/>
      <c r="W198" s="191"/>
    </row>
    <row r="199" spans="1:23" s="14" customFormat="1">
      <c r="A199" s="127" t="s">
        <v>209</v>
      </c>
      <c r="B199" s="128"/>
      <c r="C199" s="126"/>
      <c r="D199" s="123"/>
      <c r="E199" s="124"/>
      <c r="F199" s="125"/>
      <c r="G199" s="125"/>
      <c r="H199" s="125"/>
      <c r="I199" s="125"/>
      <c r="J199" s="26"/>
      <c r="K199" s="26"/>
      <c r="L199" s="26"/>
      <c r="M199" s="26"/>
      <c r="N199" s="26"/>
      <c r="O199" s="26"/>
      <c r="P199" s="26"/>
      <c r="Q199" s="26"/>
      <c r="R199" s="26"/>
      <c r="S199" s="114"/>
      <c r="T199" s="26"/>
      <c r="U199" s="26"/>
      <c r="V199" s="26"/>
      <c r="W199" s="18"/>
    </row>
    <row r="200" spans="1:23" s="192" customFormat="1" ht="16">
      <c r="A200" s="234" t="s">
        <v>184</v>
      </c>
      <c r="B200" s="238" t="s">
        <v>185</v>
      </c>
      <c r="C200" s="239"/>
      <c r="D200" s="240"/>
      <c r="E200" s="236"/>
      <c r="F200" s="235"/>
      <c r="G200" s="235"/>
      <c r="H200" s="235"/>
      <c r="I200" s="235"/>
      <c r="J200" s="190"/>
      <c r="K200" s="190"/>
      <c r="L200" s="190"/>
      <c r="M200" s="190"/>
      <c r="N200" s="190"/>
      <c r="O200" s="190"/>
      <c r="P200" s="190"/>
      <c r="Q200" s="190"/>
      <c r="R200" s="190"/>
      <c r="S200" s="237"/>
      <c r="T200" s="190"/>
      <c r="U200" s="190"/>
      <c r="V200" s="190"/>
      <c r="W200" s="191"/>
    </row>
    <row r="201" spans="1:23" s="14" customFormat="1">
      <c r="A201" s="127" t="s">
        <v>209</v>
      </c>
      <c r="B201" s="128"/>
      <c r="C201" s="126"/>
      <c r="D201" s="123"/>
      <c r="E201" s="124"/>
      <c r="F201" s="125"/>
      <c r="G201" s="125"/>
      <c r="H201" s="125"/>
      <c r="I201" s="125"/>
      <c r="J201" s="26"/>
      <c r="K201" s="26"/>
      <c r="L201" s="26"/>
      <c r="M201" s="26"/>
      <c r="N201" s="26"/>
      <c r="O201" s="26"/>
      <c r="P201" s="26"/>
      <c r="Q201" s="26"/>
      <c r="R201" s="26"/>
      <c r="S201" s="114"/>
      <c r="T201" s="26"/>
      <c r="U201" s="26"/>
      <c r="V201" s="26"/>
      <c r="W201" s="18"/>
    </row>
    <row r="202" spans="1:23" s="192" customFormat="1" ht="16">
      <c r="A202" s="234" t="s">
        <v>186</v>
      </c>
      <c r="B202" s="238" t="s">
        <v>187</v>
      </c>
      <c r="C202" s="239"/>
      <c r="D202" s="240"/>
      <c r="E202" s="236"/>
      <c r="F202" s="235"/>
      <c r="G202" s="235"/>
      <c r="H202" s="235"/>
      <c r="I202" s="235"/>
      <c r="J202" s="190"/>
      <c r="K202" s="190"/>
      <c r="L202" s="190"/>
      <c r="M202" s="190"/>
      <c r="N202" s="190"/>
      <c r="O202" s="190"/>
      <c r="P202" s="190"/>
      <c r="Q202" s="190"/>
      <c r="R202" s="190"/>
      <c r="S202" s="237"/>
      <c r="T202" s="190"/>
      <c r="U202" s="190"/>
      <c r="V202" s="190"/>
      <c r="W202" s="191"/>
    </row>
    <row r="203" spans="1:23" s="14" customFormat="1">
      <c r="A203" s="127" t="s">
        <v>209</v>
      </c>
      <c r="B203" s="128"/>
      <c r="C203" s="126"/>
      <c r="D203" s="123"/>
      <c r="E203" s="124"/>
      <c r="F203" s="125"/>
      <c r="G203" s="125"/>
      <c r="H203" s="125"/>
      <c r="I203" s="125"/>
      <c r="J203" s="26"/>
      <c r="K203" s="26"/>
      <c r="L203" s="26"/>
      <c r="M203" s="26"/>
      <c r="N203" s="26"/>
      <c r="O203" s="26"/>
      <c r="P203" s="26"/>
      <c r="Q203" s="26"/>
      <c r="R203" s="26"/>
      <c r="S203" s="114"/>
      <c r="T203" s="26"/>
      <c r="U203" s="26"/>
      <c r="V203" s="26"/>
      <c r="W203" s="18"/>
    </row>
    <row r="204" spans="1:23" s="192" customFormat="1" ht="16">
      <c r="A204" s="234" t="s">
        <v>188</v>
      </c>
      <c r="B204" s="238" t="s">
        <v>189</v>
      </c>
      <c r="C204" s="239"/>
      <c r="D204" s="240"/>
      <c r="E204" s="236"/>
      <c r="F204" s="235"/>
      <c r="G204" s="235"/>
      <c r="H204" s="235"/>
      <c r="I204" s="235"/>
      <c r="J204" s="190"/>
      <c r="K204" s="190"/>
      <c r="L204" s="190"/>
      <c r="M204" s="190"/>
      <c r="N204" s="190"/>
      <c r="O204" s="190"/>
      <c r="P204" s="190"/>
      <c r="Q204" s="190"/>
      <c r="R204" s="190"/>
      <c r="S204" s="237"/>
      <c r="T204" s="190"/>
      <c r="U204" s="190"/>
      <c r="V204" s="190"/>
      <c r="W204" s="191"/>
    </row>
    <row r="205" spans="1:23" s="14" customFormat="1">
      <c r="A205" s="127" t="s">
        <v>209</v>
      </c>
      <c r="B205" s="128"/>
      <c r="C205" s="126"/>
      <c r="D205" s="123"/>
      <c r="E205" s="124"/>
      <c r="F205" s="125"/>
      <c r="G205" s="125"/>
      <c r="H205" s="125"/>
      <c r="I205" s="125"/>
      <c r="J205" s="26"/>
      <c r="K205" s="26"/>
      <c r="L205" s="26"/>
      <c r="M205" s="26"/>
      <c r="N205" s="26"/>
      <c r="O205" s="26"/>
      <c r="P205" s="26"/>
      <c r="Q205" s="26"/>
      <c r="R205" s="26"/>
      <c r="S205" s="114"/>
      <c r="T205" s="26"/>
      <c r="U205" s="26"/>
      <c r="V205" s="26"/>
      <c r="W205" s="18"/>
    </row>
    <row r="206" spans="1:23" s="192" customFormat="1" ht="16">
      <c r="A206" s="234" t="s">
        <v>190</v>
      </c>
      <c r="B206" s="238" t="s">
        <v>191</v>
      </c>
      <c r="C206" s="239"/>
      <c r="D206" s="240"/>
      <c r="E206" s="236"/>
      <c r="F206" s="235"/>
      <c r="G206" s="235"/>
      <c r="H206" s="235"/>
      <c r="I206" s="235"/>
      <c r="J206" s="190"/>
      <c r="K206" s="190"/>
      <c r="L206" s="190"/>
      <c r="M206" s="190"/>
      <c r="N206" s="190"/>
      <c r="O206" s="190"/>
      <c r="P206" s="190"/>
      <c r="Q206" s="190"/>
      <c r="R206" s="190"/>
      <c r="S206" s="237"/>
      <c r="T206" s="190"/>
      <c r="U206" s="190"/>
      <c r="V206" s="190"/>
      <c r="W206" s="191"/>
    </row>
    <row r="207" spans="1:23" s="14" customFormat="1">
      <c r="A207" s="127" t="s">
        <v>209</v>
      </c>
      <c r="B207" s="128"/>
      <c r="C207" s="126"/>
      <c r="D207" s="123"/>
      <c r="E207" s="124"/>
      <c r="F207" s="125"/>
      <c r="G207" s="125"/>
      <c r="H207" s="125"/>
      <c r="I207" s="125"/>
      <c r="J207" s="26"/>
      <c r="K207" s="26"/>
      <c r="L207" s="26"/>
      <c r="M207" s="26"/>
      <c r="N207" s="26"/>
      <c r="O207" s="26"/>
      <c r="P207" s="26"/>
      <c r="Q207" s="26"/>
      <c r="R207" s="26"/>
      <c r="S207" s="114"/>
      <c r="T207" s="26"/>
      <c r="U207" s="26"/>
      <c r="V207" s="26"/>
      <c r="W207" s="18"/>
    </row>
    <row r="208" spans="1:23" s="192" customFormat="1" ht="16">
      <c r="A208" s="234" t="s">
        <v>192</v>
      </c>
      <c r="B208" s="238" t="s">
        <v>193</v>
      </c>
      <c r="C208" s="239"/>
      <c r="D208" s="240"/>
      <c r="E208" s="236"/>
      <c r="F208" s="235"/>
      <c r="G208" s="235"/>
      <c r="H208" s="235"/>
      <c r="I208" s="235"/>
      <c r="J208" s="190"/>
      <c r="K208" s="190"/>
      <c r="L208" s="190"/>
      <c r="M208" s="190"/>
      <c r="N208" s="190"/>
      <c r="O208" s="190"/>
      <c r="P208" s="190"/>
      <c r="Q208" s="190"/>
      <c r="R208" s="190"/>
      <c r="S208" s="237"/>
      <c r="T208" s="190"/>
      <c r="U208" s="190"/>
      <c r="V208" s="190"/>
      <c r="W208" s="191"/>
    </row>
    <row r="209" spans="1:23" s="14" customFormat="1">
      <c r="A209" s="127" t="s">
        <v>209</v>
      </c>
      <c r="B209" s="128"/>
      <c r="C209" s="126"/>
      <c r="D209" s="123"/>
      <c r="E209" s="124"/>
      <c r="F209" s="125"/>
      <c r="G209" s="125"/>
      <c r="H209" s="125"/>
      <c r="I209" s="125"/>
      <c r="J209" s="26"/>
      <c r="K209" s="26"/>
      <c r="L209" s="26"/>
      <c r="M209" s="26"/>
      <c r="N209" s="26"/>
      <c r="O209" s="26"/>
      <c r="P209" s="26"/>
      <c r="Q209" s="26"/>
      <c r="R209" s="26"/>
      <c r="S209" s="114"/>
      <c r="T209" s="26"/>
      <c r="U209" s="26"/>
      <c r="V209" s="26"/>
      <c r="W209" s="18"/>
    </row>
    <row r="210" spans="1:23" s="192" customFormat="1" ht="16">
      <c r="A210" s="234" t="s">
        <v>194</v>
      </c>
      <c r="B210" s="238" t="s">
        <v>195</v>
      </c>
      <c r="C210" s="239"/>
      <c r="D210" s="240"/>
      <c r="E210" s="236"/>
      <c r="F210" s="235"/>
      <c r="G210" s="235"/>
      <c r="H210" s="235"/>
      <c r="I210" s="235"/>
      <c r="J210" s="190"/>
      <c r="K210" s="190"/>
      <c r="L210" s="190"/>
      <c r="M210" s="190"/>
      <c r="N210" s="190"/>
      <c r="O210" s="190"/>
      <c r="P210" s="190"/>
      <c r="Q210" s="190"/>
      <c r="R210" s="236" t="s">
        <v>206</v>
      </c>
      <c r="S210" s="237"/>
      <c r="T210" s="190"/>
      <c r="U210" s="190"/>
      <c r="V210" s="190"/>
      <c r="W210" s="191"/>
    </row>
    <row r="211" spans="1:23" s="70" customFormat="1">
      <c r="A211" s="127" t="s">
        <v>209</v>
      </c>
      <c r="B211" s="128"/>
      <c r="C211" s="126"/>
      <c r="D211" s="123"/>
      <c r="E211" s="124"/>
      <c r="F211" s="125"/>
      <c r="G211" s="125"/>
      <c r="H211" s="125"/>
      <c r="I211" s="125"/>
      <c r="J211" s="26"/>
      <c r="K211" s="26"/>
      <c r="L211" s="26"/>
      <c r="M211" s="26"/>
      <c r="N211" s="26"/>
      <c r="O211" s="26"/>
      <c r="P211" s="26"/>
      <c r="Q211" s="26"/>
      <c r="R211" s="115"/>
      <c r="S211" s="115"/>
      <c r="T211" s="26"/>
      <c r="U211" s="26"/>
      <c r="V211" s="26"/>
      <c r="W211" s="87"/>
    </row>
    <row r="212" spans="1:23" s="244" customFormat="1" ht="16">
      <c r="A212" s="241" t="s">
        <v>196</v>
      </c>
      <c r="B212" s="238" t="s">
        <v>197</v>
      </c>
      <c r="C212" s="239"/>
      <c r="D212" s="240"/>
      <c r="E212" s="236"/>
      <c r="F212" s="235"/>
      <c r="G212" s="235"/>
      <c r="H212" s="235"/>
      <c r="I212" s="235"/>
      <c r="J212" s="190"/>
      <c r="K212" s="190"/>
      <c r="L212" s="190"/>
      <c r="M212" s="190"/>
      <c r="N212" s="190"/>
      <c r="O212" s="190"/>
      <c r="P212" s="190"/>
      <c r="Q212" s="242"/>
      <c r="R212" s="236"/>
      <c r="S212" s="236"/>
      <c r="T212" s="190"/>
      <c r="U212" s="243"/>
    </row>
    <row r="213" spans="1:23" s="26" customFormat="1">
      <c r="A213" s="129" t="s">
        <v>209</v>
      </c>
      <c r="B213" s="130"/>
      <c r="C213" s="125"/>
      <c r="D213" s="123"/>
      <c r="E213" s="124"/>
      <c r="F213" s="125"/>
      <c r="G213" s="125"/>
      <c r="H213" s="125"/>
      <c r="I213" s="125"/>
      <c r="R213" s="115"/>
      <c r="S213" s="115"/>
    </row>
  </sheetData>
  <mergeCells count="6">
    <mergeCell ref="K1:N1"/>
    <mergeCell ref="P10:R10"/>
    <mergeCell ref="J10:N10"/>
    <mergeCell ref="T10:V10"/>
    <mergeCell ref="C11:D11"/>
    <mergeCell ref="C12: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pane ySplit="560" topLeftCell="A26" activePane="bottomLeft"/>
      <selection activeCell="D153" sqref="D153"/>
      <selection pane="bottomLeft" activeCell="D4" sqref="D4"/>
    </sheetView>
  </sheetViews>
  <sheetFormatPr baseColWidth="10" defaultRowHeight="15" x14ac:dyDescent="0"/>
  <cols>
    <col min="2" max="2" width="10.5" bestFit="1" customWidth="1"/>
    <col min="3" max="3" width="10.83203125" style="161"/>
    <col min="5" max="12" width="11.1640625" customWidth="1"/>
    <col min="13" max="13" width="4.1640625" customWidth="1"/>
    <col min="14" max="16" width="3.5" bestFit="1" customWidth="1"/>
    <col min="17" max="17" width="18" style="146" customWidth="1"/>
  </cols>
  <sheetData>
    <row r="1" spans="1:12" ht="18">
      <c r="E1" s="162" t="s">
        <v>232</v>
      </c>
      <c r="F1" s="162" t="s">
        <v>210</v>
      </c>
      <c r="G1" s="162" t="s">
        <v>211</v>
      </c>
      <c r="H1" s="162" t="s">
        <v>212</v>
      </c>
      <c r="I1" s="162" t="s">
        <v>213</v>
      </c>
      <c r="J1" s="162" t="s">
        <v>214</v>
      </c>
      <c r="K1" s="162" t="s">
        <v>215</v>
      </c>
      <c r="L1" s="162" t="s">
        <v>233</v>
      </c>
    </row>
    <row r="2" spans="1:12">
      <c r="A2">
        <v>0</v>
      </c>
      <c r="B2" t="str">
        <f>"B"&amp;DEC2BIN(A2,8)</f>
        <v>B00000000</v>
      </c>
      <c r="C2" s="161" t="str">
        <f>"0x"&amp;DEC2HEX(A2,2)</f>
        <v>0x00</v>
      </c>
      <c r="E2" s="157" t="s">
        <v>288</v>
      </c>
      <c r="F2" s="157"/>
      <c r="G2" s="157"/>
      <c r="H2" s="157"/>
      <c r="I2" s="157"/>
      <c r="J2" s="157"/>
      <c r="K2" s="157"/>
      <c r="L2" s="157"/>
    </row>
    <row r="3" spans="1:12">
      <c r="A3">
        <v>1</v>
      </c>
      <c r="B3" t="str">
        <f t="shared" ref="B3:B11" si="0">"B"&amp;DEC2BIN(A3,8)</f>
        <v>B00000001</v>
      </c>
      <c r="C3" s="161" t="str">
        <f t="shared" ref="C3:C9" si="1">"0x"&amp;DEC2HEX(A3,2)</f>
        <v>0x01</v>
      </c>
      <c r="E3" s="157"/>
      <c r="F3" s="157"/>
      <c r="G3" s="157"/>
      <c r="H3" s="157"/>
      <c r="I3" s="157"/>
      <c r="J3" s="157"/>
      <c r="K3" s="157"/>
      <c r="L3" s="157"/>
    </row>
    <row r="4" spans="1:12">
      <c r="A4">
        <v>2</v>
      </c>
      <c r="B4" t="str">
        <f t="shared" si="0"/>
        <v>B00000010</v>
      </c>
      <c r="C4" s="161" t="str">
        <f t="shared" si="1"/>
        <v>0x02</v>
      </c>
      <c r="E4" s="157"/>
      <c r="F4" s="157"/>
      <c r="G4" s="157"/>
      <c r="H4" s="157"/>
      <c r="I4" s="157"/>
      <c r="J4" s="157"/>
      <c r="K4" s="157"/>
      <c r="L4" s="157"/>
    </row>
    <row r="5" spans="1:12">
      <c r="A5">
        <v>3</v>
      </c>
      <c r="B5" t="str">
        <f t="shared" si="0"/>
        <v>B00000011</v>
      </c>
      <c r="C5" s="161" t="str">
        <f t="shared" si="1"/>
        <v>0x03</v>
      </c>
      <c r="E5" s="157"/>
      <c r="F5" s="157"/>
      <c r="G5" s="157"/>
      <c r="H5" s="157"/>
      <c r="I5" s="157"/>
      <c r="J5" s="157"/>
      <c r="K5" s="157"/>
      <c r="L5" s="157"/>
    </row>
    <row r="6" spans="1:12">
      <c r="A6">
        <v>4</v>
      </c>
      <c r="B6" t="str">
        <f t="shared" si="0"/>
        <v>B00000100</v>
      </c>
      <c r="C6" s="161" t="str">
        <f t="shared" si="1"/>
        <v>0x04</v>
      </c>
      <c r="E6" s="157"/>
      <c r="F6" s="157"/>
      <c r="G6" s="157"/>
      <c r="H6" s="157"/>
      <c r="I6" s="157"/>
      <c r="J6" s="157"/>
      <c r="K6" s="157"/>
      <c r="L6" s="157"/>
    </row>
    <row r="7" spans="1:12">
      <c r="A7">
        <v>5</v>
      </c>
      <c r="B7" t="str">
        <f t="shared" si="0"/>
        <v>B00000101</v>
      </c>
      <c r="C7" s="161" t="str">
        <f t="shared" si="1"/>
        <v>0x05</v>
      </c>
      <c r="E7" s="157"/>
      <c r="F7" s="157"/>
      <c r="G7" s="157"/>
      <c r="H7" s="157"/>
      <c r="I7" s="157"/>
      <c r="J7" s="157"/>
      <c r="K7" s="157"/>
      <c r="L7" s="157"/>
    </row>
    <row r="8" spans="1:12">
      <c r="A8">
        <v>6</v>
      </c>
      <c r="B8" t="str">
        <f t="shared" si="0"/>
        <v>B00000110</v>
      </c>
      <c r="C8" s="161" t="str">
        <f t="shared" si="1"/>
        <v>0x06</v>
      </c>
      <c r="E8" s="157"/>
      <c r="F8" s="157"/>
      <c r="G8" s="157"/>
      <c r="H8" s="157"/>
      <c r="I8" s="157"/>
      <c r="J8" s="157"/>
      <c r="K8" s="157"/>
      <c r="L8" s="157"/>
    </row>
    <row r="9" spans="1:12">
      <c r="A9">
        <v>7</v>
      </c>
      <c r="B9" t="str">
        <f t="shared" si="0"/>
        <v>B00000111</v>
      </c>
      <c r="C9" s="161" t="str">
        <f t="shared" si="1"/>
        <v>0x07</v>
      </c>
      <c r="E9" s="157"/>
      <c r="F9" s="157"/>
      <c r="G9" s="157"/>
      <c r="H9" s="157"/>
      <c r="I9" s="157"/>
      <c r="J9" s="157"/>
      <c r="K9" s="157"/>
      <c r="L9" s="157"/>
    </row>
    <row r="10" spans="1:12">
      <c r="A10">
        <v>8</v>
      </c>
      <c r="B10" t="str">
        <f t="shared" si="0"/>
        <v>B00001000</v>
      </c>
      <c r="C10" s="161" t="str">
        <f t="shared" ref="C10:C11" si="2">"0x"&amp;DEC2HEX(A10,2)</f>
        <v>0x08</v>
      </c>
      <c r="E10" s="157"/>
      <c r="F10" s="157"/>
      <c r="G10" s="157"/>
      <c r="H10" s="157"/>
      <c r="I10" s="157"/>
      <c r="J10" s="157"/>
      <c r="K10" s="157"/>
      <c r="L10" s="157"/>
    </row>
    <row r="11" spans="1:12">
      <c r="A11">
        <v>9</v>
      </c>
      <c r="B11" t="str">
        <f t="shared" si="0"/>
        <v>B00001001</v>
      </c>
      <c r="C11" s="161" t="str">
        <f t="shared" si="2"/>
        <v>0x09</v>
      </c>
      <c r="E11" s="152"/>
      <c r="F11" s="152"/>
      <c r="G11" s="152"/>
      <c r="H11" s="152"/>
      <c r="I11" s="152"/>
      <c r="J11" s="152"/>
      <c r="K11" s="152"/>
      <c r="L11" s="152"/>
    </row>
    <row r="12" spans="1:12">
      <c r="A12">
        <v>32</v>
      </c>
      <c r="B12" t="str">
        <f>"B"&amp;DEC2BIN(A12,8)</f>
        <v>B00100000</v>
      </c>
      <c r="C12" s="161" t="str">
        <f>"0x"&amp;DEC2HEX(A12,2)</f>
        <v>0x20</v>
      </c>
      <c r="E12" s="140" t="s">
        <v>216</v>
      </c>
      <c r="F12" s="140"/>
      <c r="G12" s="140"/>
      <c r="H12" s="140"/>
      <c r="I12" s="140" t="s">
        <v>217</v>
      </c>
      <c r="J12" s="140"/>
      <c r="K12" s="140"/>
      <c r="L12" s="140"/>
    </row>
    <row r="13" spans="1:12">
      <c r="A13">
        <v>33</v>
      </c>
      <c r="B13" t="str">
        <f>"B"&amp;DEC2BIN(A13,8)</f>
        <v>B00100001</v>
      </c>
      <c r="C13" s="161" t="str">
        <f>"0x"&amp;DEC2HEX(A13,2)</f>
        <v>0x21</v>
      </c>
      <c r="E13" s="154" t="s">
        <v>287</v>
      </c>
      <c r="F13" s="155"/>
      <c r="G13" s="155"/>
      <c r="H13" s="155"/>
      <c r="I13" s="155"/>
      <c r="J13" s="155"/>
      <c r="K13" s="155"/>
      <c r="L13" s="156"/>
    </row>
    <row r="14" spans="1:12">
      <c r="A14">
        <v>34</v>
      </c>
      <c r="B14" t="str">
        <f t="shared" ref="B14:B76" si="3">"B"&amp;DEC2BIN(A14,8)</f>
        <v>B00100010</v>
      </c>
      <c r="C14" s="161" t="str">
        <f>"0x"&amp;DEC2HEX(A14,2)</f>
        <v>0x22</v>
      </c>
      <c r="E14" s="141"/>
      <c r="F14" s="141"/>
      <c r="G14" s="141"/>
      <c r="H14" s="141"/>
      <c r="I14" s="16" t="s">
        <v>218</v>
      </c>
      <c r="J14" s="140" t="s">
        <v>219</v>
      </c>
      <c r="K14" s="140"/>
      <c r="L14" s="140"/>
    </row>
    <row r="15" spans="1:12">
      <c r="A15">
        <v>36</v>
      </c>
      <c r="B15" t="str">
        <f t="shared" si="3"/>
        <v>B00100100</v>
      </c>
      <c r="C15" s="161" t="str">
        <f>"0x"&amp;DEC2HEX(A15,2)</f>
        <v>0x24</v>
      </c>
      <c r="E15" s="140" t="s">
        <v>220</v>
      </c>
      <c r="F15" s="140"/>
      <c r="G15" s="140"/>
      <c r="H15" s="140"/>
      <c r="I15" s="140"/>
      <c r="J15" s="140"/>
      <c r="K15" s="140"/>
      <c r="L15" s="140"/>
    </row>
    <row r="16" spans="1:12">
      <c r="A16">
        <v>37</v>
      </c>
      <c r="B16" t="str">
        <f t="shared" si="3"/>
        <v>B00100101</v>
      </c>
      <c r="C16" s="161" t="str">
        <f>"0x"&amp;DEC2HEX(A16,2)</f>
        <v>0x25</v>
      </c>
      <c r="E16" s="142"/>
      <c r="F16" s="142"/>
      <c r="G16" s="142"/>
      <c r="H16" s="142"/>
      <c r="I16" s="142"/>
      <c r="J16" s="142"/>
      <c r="K16" s="140" t="s">
        <v>221</v>
      </c>
      <c r="L16" s="140"/>
    </row>
    <row r="17" spans="1:18">
      <c r="A17">
        <v>38</v>
      </c>
      <c r="B17" t="str">
        <f t="shared" si="3"/>
        <v>B00100110</v>
      </c>
      <c r="C17" s="161" t="str">
        <f>"0x"&amp;DEC2HEX(A17,2)</f>
        <v>0x26</v>
      </c>
      <c r="E17" s="140" t="s">
        <v>222</v>
      </c>
      <c r="F17" s="140"/>
      <c r="G17" s="140"/>
      <c r="H17" s="140"/>
      <c r="I17" s="140"/>
      <c r="J17" s="140"/>
      <c r="K17" s="140"/>
      <c r="L17" s="140"/>
    </row>
    <row r="18" spans="1:18">
      <c r="A18">
        <v>39</v>
      </c>
      <c r="B18" t="str">
        <f t="shared" si="3"/>
        <v>B00100111</v>
      </c>
      <c r="C18" s="161" t="str">
        <f>"0x"&amp;DEC2HEX(A18,2)</f>
        <v>0x27</v>
      </c>
      <c r="E18" s="140" t="s">
        <v>223</v>
      </c>
      <c r="F18" s="140"/>
      <c r="G18" s="16" t="s">
        <v>224</v>
      </c>
      <c r="H18" s="16" t="s">
        <v>225</v>
      </c>
      <c r="I18" s="16" t="s">
        <v>226</v>
      </c>
      <c r="J18" s="16" t="s">
        <v>227</v>
      </c>
      <c r="K18" s="16" t="s">
        <v>228</v>
      </c>
      <c r="L18" s="16" t="s">
        <v>229</v>
      </c>
    </row>
    <row r="19" spans="1:18">
      <c r="A19">
        <v>40</v>
      </c>
      <c r="B19" t="str">
        <f t="shared" si="3"/>
        <v>B00101000</v>
      </c>
      <c r="C19" s="161" t="str">
        <f>"0x"&amp;DEC2HEX(A19,2)</f>
        <v>0x28</v>
      </c>
      <c r="E19" s="137" t="s">
        <v>230</v>
      </c>
      <c r="F19" s="138"/>
      <c r="G19" s="138"/>
      <c r="H19" s="139"/>
      <c r="I19" s="141"/>
      <c r="J19" s="137" t="s">
        <v>231</v>
      </c>
      <c r="K19" s="138"/>
      <c r="L19" s="139"/>
    </row>
    <row r="20" spans="1:18">
      <c r="A20">
        <v>41</v>
      </c>
      <c r="B20" t="str">
        <f t="shared" si="3"/>
        <v>B00101001</v>
      </c>
      <c r="C20" s="161" t="str">
        <f>"0x"&amp;DEC2HEX(A20,2)</f>
        <v>0x29</v>
      </c>
      <c r="E20" s="141"/>
      <c r="F20" s="141"/>
      <c r="G20" s="141"/>
      <c r="H20" s="141"/>
      <c r="I20" s="141"/>
      <c r="J20" s="141"/>
      <c r="K20" s="141"/>
      <c r="L20" s="141"/>
    </row>
    <row r="21" spans="1:18">
      <c r="A21">
        <v>42</v>
      </c>
      <c r="B21" t="str">
        <f t="shared" si="3"/>
        <v>B00101010</v>
      </c>
      <c r="C21" s="161" t="str">
        <f>"0x"&amp;DEC2HEX(A21,2)</f>
        <v>0x2A</v>
      </c>
      <c r="E21" s="137" t="s">
        <v>177</v>
      </c>
      <c r="F21" s="138"/>
      <c r="G21" s="138"/>
      <c r="H21" s="138"/>
      <c r="I21" s="138"/>
      <c r="J21" s="138"/>
      <c r="K21" s="138"/>
      <c r="L21" s="139"/>
    </row>
    <row r="22" spans="1:18">
      <c r="A22">
        <v>43</v>
      </c>
      <c r="B22" t="str">
        <f t="shared" si="3"/>
        <v>B00101011</v>
      </c>
      <c r="C22" s="161" t="str">
        <f>"0x"&amp;DEC2HEX(A22,2)</f>
        <v>0x2B</v>
      </c>
      <c r="E22" s="16" t="s">
        <v>234</v>
      </c>
      <c r="F22" s="141"/>
      <c r="G22" s="141"/>
      <c r="H22" s="141"/>
      <c r="I22" s="141"/>
      <c r="J22" s="141"/>
      <c r="K22" s="141"/>
      <c r="L22" s="141"/>
    </row>
    <row r="23" spans="1:18">
      <c r="A23">
        <v>44</v>
      </c>
      <c r="B23" t="str">
        <f t="shared" si="3"/>
        <v>B00101100</v>
      </c>
      <c r="C23" s="161" t="str">
        <f>"0x"&amp;DEC2HEX(A23,2)</f>
        <v>0x2C</v>
      </c>
      <c r="E23" s="140" t="s">
        <v>235</v>
      </c>
      <c r="F23" s="140"/>
      <c r="G23" s="140"/>
      <c r="H23" s="140"/>
      <c r="I23" s="140" t="s">
        <v>236</v>
      </c>
      <c r="J23" s="140"/>
      <c r="K23" s="140"/>
      <c r="L23" s="140"/>
    </row>
    <row r="24" spans="1:18">
      <c r="A24">
        <v>45</v>
      </c>
      <c r="B24" t="str">
        <f t="shared" si="3"/>
        <v>B00101101</v>
      </c>
      <c r="C24" s="161" t="str">
        <f t="shared" ref="C24:C25" si="4">"0x"&amp;DEC2HEX(A24,2)</f>
        <v>0x2D</v>
      </c>
      <c r="E24" s="148" t="s">
        <v>286</v>
      </c>
      <c r="F24" s="149"/>
      <c r="G24" s="149"/>
      <c r="H24" s="149"/>
      <c r="I24" s="149"/>
      <c r="J24" s="149"/>
      <c r="K24" s="149"/>
      <c r="L24" s="150"/>
    </row>
    <row r="25" spans="1:18">
      <c r="A25">
        <v>47</v>
      </c>
      <c r="B25" t="str">
        <f t="shared" si="3"/>
        <v>B00101111</v>
      </c>
      <c r="C25" s="161" t="str">
        <f t="shared" si="4"/>
        <v>0x2F</v>
      </c>
      <c r="E25" s="151"/>
      <c r="F25" s="152"/>
      <c r="G25" s="152"/>
      <c r="H25" s="152"/>
      <c r="I25" s="152"/>
      <c r="J25" s="152"/>
      <c r="K25" s="152"/>
      <c r="L25" s="153"/>
    </row>
    <row r="26" spans="1:18">
      <c r="A26">
        <v>48</v>
      </c>
      <c r="B26" t="str">
        <f t="shared" si="3"/>
        <v>B00110000</v>
      </c>
      <c r="C26" s="161" t="str">
        <f>"0x"&amp;DEC2HEX(A26,2)</f>
        <v>0x30</v>
      </c>
      <c r="D26" t="s">
        <v>237</v>
      </c>
      <c r="E26" s="141"/>
      <c r="F26" s="137" t="s">
        <v>252</v>
      </c>
      <c r="G26" s="138"/>
      <c r="H26" s="139"/>
      <c r="I26" s="137" t="s">
        <v>253</v>
      </c>
      <c r="J26" s="138"/>
      <c r="K26" s="138"/>
      <c r="L26" s="139"/>
      <c r="N26" s="143" t="s">
        <v>210</v>
      </c>
      <c r="O26" s="143" t="s">
        <v>211</v>
      </c>
      <c r="P26" s="143" t="s">
        <v>212</v>
      </c>
      <c r="Q26" s="147" t="s">
        <v>254</v>
      </c>
      <c r="R26" s="143"/>
    </row>
    <row r="27" spans="1:18">
      <c r="A27">
        <v>49</v>
      </c>
      <c r="B27" t="str">
        <f t="shared" si="3"/>
        <v>B00110001</v>
      </c>
      <c r="C27" s="161" t="str">
        <f>"0x"&amp;DEC2HEX(A27,2)</f>
        <v>0x31</v>
      </c>
      <c r="D27" t="s">
        <v>238</v>
      </c>
      <c r="E27" s="141"/>
      <c r="F27" s="137" t="s">
        <v>252</v>
      </c>
      <c r="G27" s="138"/>
      <c r="H27" s="139"/>
      <c r="I27" s="137" t="s">
        <v>253</v>
      </c>
      <c r="J27" s="138"/>
      <c r="K27" s="138"/>
      <c r="L27" s="139"/>
      <c r="N27" s="143">
        <v>0</v>
      </c>
      <c r="O27" s="143">
        <v>0</v>
      </c>
      <c r="P27" s="143">
        <v>0</v>
      </c>
      <c r="Q27" s="147" t="s">
        <v>255</v>
      </c>
      <c r="R27" s="143"/>
    </row>
    <row r="28" spans="1:18">
      <c r="A28">
        <v>50</v>
      </c>
      <c r="B28" t="str">
        <f t="shared" si="3"/>
        <v>B00110010</v>
      </c>
      <c r="C28" s="161" t="str">
        <f>"0x"&amp;DEC2HEX(A28,2)</f>
        <v>0x32</v>
      </c>
      <c r="D28" t="s">
        <v>239</v>
      </c>
      <c r="E28" s="141"/>
      <c r="F28" s="137" t="s">
        <v>252</v>
      </c>
      <c r="G28" s="138"/>
      <c r="H28" s="139"/>
      <c r="I28" s="137" t="s">
        <v>253</v>
      </c>
      <c r="J28" s="138"/>
      <c r="K28" s="138"/>
      <c r="L28" s="139"/>
      <c r="N28" s="143">
        <v>0</v>
      </c>
      <c r="O28" s="143">
        <v>0</v>
      </c>
      <c r="P28" s="143">
        <v>1</v>
      </c>
      <c r="Q28" s="147" t="s">
        <v>256</v>
      </c>
      <c r="R28" s="143"/>
    </row>
    <row r="29" spans="1:18">
      <c r="A29">
        <v>51</v>
      </c>
      <c r="B29" t="str">
        <f t="shared" si="3"/>
        <v>B00110011</v>
      </c>
      <c r="C29" s="161" t="str">
        <f>"0x"&amp;DEC2HEX(A29,2)</f>
        <v>0x33</v>
      </c>
      <c r="E29" s="141"/>
      <c r="F29" s="141"/>
      <c r="G29" s="141"/>
      <c r="H29" s="141"/>
      <c r="I29" s="141"/>
      <c r="J29" s="141"/>
      <c r="K29" s="141"/>
      <c r="L29" s="141"/>
      <c r="N29" s="143">
        <v>0</v>
      </c>
      <c r="O29" s="143">
        <v>1</v>
      </c>
      <c r="P29" s="143">
        <v>0</v>
      </c>
      <c r="Q29" s="147" t="s">
        <v>257</v>
      </c>
      <c r="R29" s="143"/>
    </row>
    <row r="30" spans="1:18">
      <c r="A30">
        <v>52</v>
      </c>
      <c r="B30" t="str">
        <f t="shared" si="3"/>
        <v>B00110100</v>
      </c>
      <c r="C30" s="161" t="str">
        <f>"0x"&amp;DEC2HEX(A30,2)</f>
        <v>0x34</v>
      </c>
      <c r="D30" t="s">
        <v>240</v>
      </c>
      <c r="E30" s="141"/>
      <c r="F30" s="137" t="s">
        <v>252</v>
      </c>
      <c r="G30" s="138"/>
      <c r="H30" s="139"/>
      <c r="I30" s="137" t="s">
        <v>253</v>
      </c>
      <c r="J30" s="138"/>
      <c r="K30" s="138"/>
      <c r="L30" s="139"/>
      <c r="N30" s="143">
        <v>0</v>
      </c>
      <c r="O30" s="143">
        <v>1</v>
      </c>
      <c r="P30" s="143">
        <v>1</v>
      </c>
      <c r="Q30" s="147" t="s">
        <v>258</v>
      </c>
      <c r="R30" s="143"/>
    </row>
    <row r="31" spans="1:18">
      <c r="A31">
        <v>53</v>
      </c>
      <c r="B31" t="str">
        <f t="shared" si="3"/>
        <v>B00110101</v>
      </c>
      <c r="C31" s="161" t="str">
        <f>"0x"&amp;DEC2HEX(A31,2)</f>
        <v>0x35</v>
      </c>
      <c r="D31" t="s">
        <v>241</v>
      </c>
      <c r="E31" s="141"/>
      <c r="F31" s="137" t="s">
        <v>252</v>
      </c>
      <c r="G31" s="138"/>
      <c r="H31" s="139"/>
      <c r="I31" s="137" t="s">
        <v>253</v>
      </c>
      <c r="J31" s="138"/>
      <c r="K31" s="138"/>
      <c r="L31" s="139"/>
      <c r="N31" s="143">
        <v>1</v>
      </c>
      <c r="O31" s="143">
        <v>0</v>
      </c>
      <c r="P31" s="143">
        <v>0</v>
      </c>
      <c r="Q31" s="147" t="s">
        <v>255</v>
      </c>
      <c r="R31" s="143"/>
    </row>
    <row r="32" spans="1:18">
      <c r="A32">
        <v>54</v>
      </c>
      <c r="B32" t="str">
        <f t="shared" si="3"/>
        <v>B00110110</v>
      </c>
      <c r="C32" s="161" t="str">
        <f>"0x"&amp;DEC2HEX(A32,2)</f>
        <v>0x36</v>
      </c>
      <c r="D32" t="s">
        <v>242</v>
      </c>
      <c r="E32" s="141"/>
      <c r="F32" s="137" t="s">
        <v>252</v>
      </c>
      <c r="G32" s="138"/>
      <c r="H32" s="139"/>
      <c r="I32" s="137" t="s">
        <v>253</v>
      </c>
      <c r="J32" s="138"/>
      <c r="K32" s="138"/>
      <c r="L32" s="139"/>
      <c r="N32" s="143">
        <v>1</v>
      </c>
      <c r="O32" s="143">
        <v>0</v>
      </c>
      <c r="P32" s="143">
        <v>1</v>
      </c>
      <c r="Q32" s="147" t="s">
        <v>259</v>
      </c>
      <c r="R32" s="143"/>
    </row>
    <row r="33" spans="1:18">
      <c r="A33">
        <v>55</v>
      </c>
      <c r="B33" t="str">
        <f t="shared" si="3"/>
        <v>B00110111</v>
      </c>
      <c r="C33" s="161" t="str">
        <f>"0x"&amp;DEC2HEX(A33,2)</f>
        <v>0x37</v>
      </c>
      <c r="E33" s="141"/>
      <c r="F33" s="141"/>
      <c r="G33" s="141"/>
      <c r="H33" s="141"/>
      <c r="I33" s="141"/>
      <c r="J33" s="141"/>
      <c r="K33" s="141"/>
      <c r="L33" s="141"/>
      <c r="N33" s="143">
        <v>1</v>
      </c>
      <c r="O33" s="143">
        <v>1</v>
      </c>
      <c r="P33" s="143">
        <v>0</v>
      </c>
      <c r="Q33" s="147" t="s">
        <v>260</v>
      </c>
      <c r="R33" s="143"/>
    </row>
    <row r="34" spans="1:18">
      <c r="A34">
        <v>56</v>
      </c>
      <c r="B34" t="str">
        <f t="shared" si="3"/>
        <v>B00111000</v>
      </c>
      <c r="C34" s="161" t="str">
        <f>"0x"&amp;DEC2HEX(A34,2)</f>
        <v>0x38</v>
      </c>
      <c r="D34" t="s">
        <v>243</v>
      </c>
      <c r="E34" s="141"/>
      <c r="F34" s="137" t="s">
        <v>252</v>
      </c>
      <c r="G34" s="138"/>
      <c r="H34" s="139"/>
      <c r="I34" s="137" t="s">
        <v>253</v>
      </c>
      <c r="J34" s="138"/>
      <c r="K34" s="138"/>
      <c r="L34" s="139"/>
      <c r="N34" s="143">
        <v>1</v>
      </c>
      <c r="O34" s="143">
        <v>1</v>
      </c>
      <c r="P34" s="143">
        <v>1</v>
      </c>
      <c r="Q34" s="147" t="s">
        <v>261</v>
      </c>
      <c r="R34" s="143"/>
    </row>
    <row r="35" spans="1:18">
      <c r="A35">
        <v>57</v>
      </c>
      <c r="B35" t="str">
        <f t="shared" si="3"/>
        <v>B00111001</v>
      </c>
      <c r="C35" s="161" t="str">
        <f>"0x"&amp;DEC2HEX(A35,2)</f>
        <v>0x39</v>
      </c>
      <c r="D35" t="s">
        <v>244</v>
      </c>
      <c r="E35" s="141"/>
      <c r="F35" s="137" t="s">
        <v>252</v>
      </c>
      <c r="G35" s="138"/>
      <c r="H35" s="139"/>
      <c r="I35" s="137" t="s">
        <v>253</v>
      </c>
      <c r="J35" s="138"/>
      <c r="K35" s="138"/>
      <c r="L35" s="139"/>
      <c r="N35" s="143"/>
      <c r="O35" s="143"/>
      <c r="P35" s="143"/>
      <c r="Q35" s="147"/>
      <c r="R35" s="143"/>
    </row>
    <row r="36" spans="1:18">
      <c r="A36">
        <v>58</v>
      </c>
      <c r="B36" t="str">
        <f t="shared" si="3"/>
        <v>B00111010</v>
      </c>
      <c r="C36" s="161" t="str">
        <f>"0x"&amp;DEC2HEX(A36,2)</f>
        <v>0x3A</v>
      </c>
      <c r="D36" t="s">
        <v>245</v>
      </c>
      <c r="E36" s="141"/>
      <c r="F36" s="137" t="s">
        <v>252</v>
      </c>
      <c r="G36" s="138"/>
      <c r="H36" s="139"/>
      <c r="I36" s="137" t="s">
        <v>253</v>
      </c>
      <c r="J36" s="138"/>
      <c r="K36" s="138"/>
      <c r="L36" s="139"/>
    </row>
    <row r="37" spans="1:18">
      <c r="A37">
        <v>59</v>
      </c>
      <c r="B37" t="str">
        <f t="shared" si="3"/>
        <v>B00111011</v>
      </c>
      <c r="C37" s="161" t="str">
        <f>"0x"&amp;DEC2HEX(A37,2)</f>
        <v>0x3B</v>
      </c>
      <c r="E37" s="141"/>
      <c r="F37" s="141"/>
      <c r="G37" s="141"/>
      <c r="H37" s="141"/>
      <c r="I37" s="141"/>
      <c r="J37" s="141"/>
      <c r="K37" s="141"/>
      <c r="L37" s="141"/>
    </row>
    <row r="38" spans="1:18">
      <c r="A38">
        <v>60</v>
      </c>
      <c r="B38" t="str">
        <f t="shared" si="3"/>
        <v>B00111100</v>
      </c>
      <c r="C38" s="161" t="str">
        <f>"0x"&amp;DEC2HEX(A38,2)</f>
        <v>0x3C</v>
      </c>
      <c r="D38" t="s">
        <v>246</v>
      </c>
      <c r="E38" s="141"/>
      <c r="F38" s="137" t="s">
        <v>252</v>
      </c>
      <c r="G38" s="138"/>
      <c r="H38" s="139"/>
      <c r="I38" s="137" t="s">
        <v>253</v>
      </c>
      <c r="J38" s="138"/>
      <c r="K38" s="138"/>
      <c r="L38" s="139"/>
    </row>
    <row r="39" spans="1:18">
      <c r="A39">
        <v>61</v>
      </c>
      <c r="B39" t="str">
        <f t="shared" si="3"/>
        <v>B00111101</v>
      </c>
      <c r="C39" s="161" t="str">
        <f>"0x"&amp;DEC2HEX(A39,2)</f>
        <v>0x3D</v>
      </c>
      <c r="D39" t="s">
        <v>247</v>
      </c>
      <c r="E39" s="141"/>
      <c r="F39" s="137" t="s">
        <v>252</v>
      </c>
      <c r="G39" s="138"/>
      <c r="H39" s="139"/>
      <c r="I39" s="137" t="s">
        <v>253</v>
      </c>
      <c r="J39" s="138"/>
      <c r="K39" s="138"/>
      <c r="L39" s="139"/>
    </row>
    <row r="40" spans="1:18">
      <c r="A40">
        <v>62</v>
      </c>
      <c r="B40" t="str">
        <f t="shared" si="3"/>
        <v>B00111110</v>
      </c>
      <c r="C40" s="161" t="str">
        <f>"0x"&amp;DEC2HEX(A40,2)</f>
        <v>0x3E</v>
      </c>
      <c r="D40" t="s">
        <v>248</v>
      </c>
      <c r="E40" s="141"/>
      <c r="F40" s="137" t="s">
        <v>252</v>
      </c>
      <c r="G40" s="138"/>
      <c r="H40" s="139"/>
      <c r="I40" s="137" t="s">
        <v>253</v>
      </c>
      <c r="J40" s="138"/>
      <c r="K40" s="138"/>
      <c r="L40" s="139"/>
    </row>
    <row r="41" spans="1:18">
      <c r="A41">
        <v>63</v>
      </c>
      <c r="B41" t="str">
        <f t="shared" si="3"/>
        <v>B00111111</v>
      </c>
      <c r="C41" s="161" t="str">
        <f>"0x"&amp;DEC2HEX(A41,2)</f>
        <v>0x3F</v>
      </c>
      <c r="E41" s="141"/>
      <c r="F41" s="141"/>
      <c r="G41" s="141"/>
      <c r="H41" s="141"/>
      <c r="I41" s="141"/>
      <c r="J41" s="141"/>
      <c r="K41" s="141"/>
      <c r="L41" s="141"/>
    </row>
    <row r="42" spans="1:18">
      <c r="A42">
        <v>64</v>
      </c>
      <c r="B42" t="str">
        <f t="shared" si="3"/>
        <v>B01000000</v>
      </c>
      <c r="C42" s="161" t="str">
        <f>"0x"&amp;DEC2HEX(A42,2)</f>
        <v>0x40</v>
      </c>
      <c r="D42" t="s">
        <v>237</v>
      </c>
      <c r="E42" s="141"/>
      <c r="F42" s="137" t="s">
        <v>262</v>
      </c>
      <c r="G42" s="138"/>
      <c r="H42" s="138"/>
      <c r="I42" s="138"/>
      <c r="J42" s="138"/>
      <c r="K42" s="138"/>
      <c r="L42" s="139"/>
      <c r="Q42" s="146" t="s">
        <v>264</v>
      </c>
    </row>
    <row r="43" spans="1:18">
      <c r="A43">
        <v>65</v>
      </c>
      <c r="B43" t="str">
        <f t="shared" si="3"/>
        <v>B01000001</v>
      </c>
      <c r="C43" s="161" t="str">
        <f>"0x"&amp;DEC2HEX(A43,2)</f>
        <v>0x41</v>
      </c>
      <c r="D43" t="s">
        <v>238</v>
      </c>
      <c r="E43" s="141"/>
      <c r="F43" s="137" t="s">
        <v>262</v>
      </c>
      <c r="G43" s="138"/>
      <c r="H43" s="138"/>
      <c r="I43" s="138"/>
      <c r="J43" s="138"/>
      <c r="K43" s="138"/>
      <c r="L43" s="139"/>
      <c r="Q43" s="146" t="s">
        <v>263</v>
      </c>
    </row>
    <row r="44" spans="1:18">
      <c r="A44">
        <v>66</v>
      </c>
      <c r="B44" t="str">
        <f t="shared" si="3"/>
        <v>B01000010</v>
      </c>
      <c r="C44" s="161" t="str">
        <f>"0x"&amp;DEC2HEX(A44,2)</f>
        <v>0x42</v>
      </c>
      <c r="D44" t="s">
        <v>239</v>
      </c>
      <c r="E44" s="141"/>
      <c r="F44" s="137" t="s">
        <v>262</v>
      </c>
      <c r="G44" s="138"/>
      <c r="H44" s="138"/>
      <c r="I44" s="138"/>
      <c r="J44" s="138"/>
      <c r="K44" s="138"/>
      <c r="L44" s="139"/>
      <c r="Q44" s="146" t="s">
        <v>265</v>
      </c>
    </row>
    <row r="45" spans="1:18">
      <c r="A45">
        <v>67</v>
      </c>
      <c r="B45" t="str">
        <f t="shared" si="3"/>
        <v>B01000011</v>
      </c>
      <c r="C45" s="161" t="str">
        <f>"0x"&amp;DEC2HEX(A45,2)</f>
        <v>0x43</v>
      </c>
      <c r="E45" s="141"/>
      <c r="F45" s="141"/>
      <c r="G45" s="141"/>
      <c r="H45" s="141"/>
      <c r="I45" s="141"/>
      <c r="J45" s="141"/>
      <c r="K45" s="141"/>
      <c r="L45" s="141"/>
      <c r="Q45" s="146" t="s">
        <v>266</v>
      </c>
    </row>
    <row r="46" spans="1:18">
      <c r="A46">
        <v>68</v>
      </c>
      <c r="B46" t="str">
        <f t="shared" si="3"/>
        <v>B01000100</v>
      </c>
      <c r="C46" s="161" t="str">
        <f>"0x"&amp;DEC2HEX(A46,2)</f>
        <v>0x44</v>
      </c>
      <c r="D46" t="s">
        <v>240</v>
      </c>
      <c r="E46" s="141"/>
      <c r="F46" s="137" t="s">
        <v>262</v>
      </c>
      <c r="G46" s="138"/>
      <c r="H46" s="138"/>
      <c r="I46" s="138"/>
      <c r="J46" s="138"/>
      <c r="K46" s="138"/>
      <c r="L46" s="139"/>
    </row>
    <row r="47" spans="1:18">
      <c r="A47">
        <v>69</v>
      </c>
      <c r="B47" t="str">
        <f t="shared" si="3"/>
        <v>B01000101</v>
      </c>
      <c r="C47" s="161" t="str">
        <f>"0x"&amp;DEC2HEX(A47,2)</f>
        <v>0x45</v>
      </c>
      <c r="D47" t="s">
        <v>241</v>
      </c>
      <c r="E47" s="141"/>
      <c r="F47" s="137" t="s">
        <v>262</v>
      </c>
      <c r="G47" s="138"/>
      <c r="H47" s="138"/>
      <c r="I47" s="138"/>
      <c r="J47" s="138"/>
      <c r="K47" s="138"/>
      <c r="L47" s="139"/>
    </row>
    <row r="48" spans="1:18">
      <c r="A48">
        <v>70</v>
      </c>
      <c r="B48" t="str">
        <f t="shared" si="3"/>
        <v>B01000110</v>
      </c>
      <c r="C48" s="161" t="str">
        <f>"0x"&amp;DEC2HEX(A48,2)</f>
        <v>0x46</v>
      </c>
      <c r="D48" t="s">
        <v>242</v>
      </c>
      <c r="E48" s="141"/>
      <c r="F48" s="137" t="s">
        <v>262</v>
      </c>
      <c r="G48" s="138"/>
      <c r="H48" s="138"/>
      <c r="I48" s="138"/>
      <c r="J48" s="138"/>
      <c r="K48" s="138"/>
      <c r="L48" s="139"/>
    </row>
    <row r="49" spans="1:21">
      <c r="A49">
        <v>71</v>
      </c>
      <c r="B49" t="str">
        <f t="shared" si="3"/>
        <v>B01000111</v>
      </c>
      <c r="C49" s="161" t="str">
        <f>"0x"&amp;DEC2HEX(A49,2)</f>
        <v>0x47</v>
      </c>
      <c r="E49" s="141"/>
      <c r="F49" s="141"/>
      <c r="G49" s="141"/>
      <c r="H49" s="141"/>
      <c r="I49" s="141"/>
      <c r="J49" s="141"/>
      <c r="K49" s="141"/>
      <c r="L49" s="141"/>
    </row>
    <row r="50" spans="1:21">
      <c r="A50">
        <v>72</v>
      </c>
      <c r="B50" t="str">
        <f t="shared" si="3"/>
        <v>B01001000</v>
      </c>
      <c r="C50" s="161" t="str">
        <f>"0x"&amp;DEC2HEX(A50,2)</f>
        <v>0x48</v>
      </c>
      <c r="D50" t="s">
        <v>243</v>
      </c>
      <c r="E50" s="141"/>
      <c r="F50" s="137" t="s">
        <v>262</v>
      </c>
      <c r="G50" s="138"/>
      <c r="H50" s="138"/>
      <c r="I50" s="138"/>
      <c r="J50" s="138"/>
      <c r="K50" s="138"/>
      <c r="L50" s="139"/>
    </row>
    <row r="51" spans="1:21">
      <c r="A51">
        <v>73</v>
      </c>
      <c r="B51" t="str">
        <f t="shared" si="3"/>
        <v>B01001001</v>
      </c>
      <c r="C51" s="161" t="str">
        <f>"0x"&amp;DEC2HEX(A51,2)</f>
        <v>0x49</v>
      </c>
      <c r="D51" t="s">
        <v>244</v>
      </c>
      <c r="E51" s="141"/>
      <c r="F51" s="137" t="s">
        <v>262</v>
      </c>
      <c r="G51" s="138"/>
      <c r="H51" s="138"/>
      <c r="I51" s="138"/>
      <c r="J51" s="138"/>
      <c r="K51" s="138"/>
      <c r="L51" s="139"/>
    </row>
    <row r="52" spans="1:21">
      <c r="A52">
        <v>74</v>
      </c>
      <c r="B52" t="str">
        <f t="shared" si="3"/>
        <v>B01001010</v>
      </c>
      <c r="C52" s="161" t="str">
        <f>"0x"&amp;DEC2HEX(A52,2)</f>
        <v>0x4A</v>
      </c>
      <c r="D52" t="s">
        <v>245</v>
      </c>
      <c r="E52" s="141"/>
      <c r="F52" s="137" t="s">
        <v>262</v>
      </c>
      <c r="G52" s="138"/>
      <c r="H52" s="138"/>
      <c r="I52" s="138"/>
      <c r="J52" s="138"/>
      <c r="K52" s="138"/>
      <c r="L52" s="139"/>
    </row>
    <row r="53" spans="1:21">
      <c r="A53">
        <v>75</v>
      </c>
      <c r="B53" t="str">
        <f t="shared" si="3"/>
        <v>B01001011</v>
      </c>
      <c r="C53" s="161" t="str">
        <f>"0x"&amp;DEC2HEX(A53,2)</f>
        <v>0x4B</v>
      </c>
      <c r="E53" s="141"/>
      <c r="F53" s="141"/>
      <c r="G53" s="141"/>
      <c r="H53" s="141"/>
      <c r="I53" s="141"/>
      <c r="J53" s="141"/>
      <c r="K53" s="141"/>
      <c r="L53" s="141"/>
    </row>
    <row r="54" spans="1:21">
      <c r="A54">
        <v>76</v>
      </c>
      <c r="B54" t="str">
        <f t="shared" si="3"/>
        <v>B01001100</v>
      </c>
      <c r="C54" s="161" t="str">
        <f>"0x"&amp;DEC2HEX(A54,2)</f>
        <v>0x4C</v>
      </c>
      <c r="D54" t="s">
        <v>246</v>
      </c>
      <c r="E54" s="141"/>
      <c r="F54" s="137" t="s">
        <v>262</v>
      </c>
      <c r="G54" s="138"/>
      <c r="H54" s="138"/>
      <c r="I54" s="138"/>
      <c r="J54" s="138"/>
      <c r="K54" s="138"/>
      <c r="L54" s="139"/>
    </row>
    <row r="55" spans="1:21">
      <c r="A55">
        <v>77</v>
      </c>
      <c r="B55" t="str">
        <f t="shared" si="3"/>
        <v>B01001101</v>
      </c>
      <c r="C55" s="161" t="str">
        <f>"0x"&amp;DEC2HEX(A55,2)</f>
        <v>0x4D</v>
      </c>
      <c r="D55" t="s">
        <v>247</v>
      </c>
      <c r="E55" s="141"/>
      <c r="F55" s="137" t="s">
        <v>262</v>
      </c>
      <c r="G55" s="138"/>
      <c r="H55" s="138"/>
      <c r="I55" s="138"/>
      <c r="J55" s="138"/>
      <c r="K55" s="138"/>
      <c r="L55" s="139"/>
    </row>
    <row r="56" spans="1:21">
      <c r="A56">
        <v>78</v>
      </c>
      <c r="B56" t="str">
        <f t="shared" si="3"/>
        <v>B01001110</v>
      </c>
      <c r="C56" s="161" t="str">
        <f>"0x"&amp;DEC2HEX(A56,2)</f>
        <v>0x4E</v>
      </c>
      <c r="D56" t="s">
        <v>248</v>
      </c>
      <c r="E56" s="141"/>
      <c r="F56" s="137" t="s">
        <v>262</v>
      </c>
      <c r="G56" s="138"/>
      <c r="H56" s="138"/>
      <c r="I56" s="138"/>
      <c r="J56" s="138"/>
      <c r="K56" s="138"/>
      <c r="L56" s="139"/>
    </row>
    <row r="57" spans="1:21">
      <c r="A57">
        <v>79</v>
      </c>
      <c r="B57" t="str">
        <f t="shared" si="3"/>
        <v>B01001111</v>
      </c>
      <c r="C57" s="161" t="str">
        <f>"0x"&amp;DEC2HEX(A57,2)</f>
        <v>0x4F</v>
      </c>
      <c r="E57" s="141"/>
      <c r="F57" s="141"/>
      <c r="G57" s="141"/>
      <c r="H57" s="141"/>
      <c r="I57" s="141"/>
      <c r="J57" s="141"/>
      <c r="K57" s="141"/>
      <c r="L57" s="141"/>
    </row>
    <row r="58" spans="1:21">
      <c r="A58">
        <v>80</v>
      </c>
      <c r="B58" t="str">
        <f t="shared" si="3"/>
        <v>B01010000</v>
      </c>
      <c r="C58" s="161" t="str">
        <f>"0x"&amp;DEC2HEX(A58,2)</f>
        <v>0x50</v>
      </c>
      <c r="D58" t="s">
        <v>237</v>
      </c>
      <c r="E58" s="137" t="s">
        <v>268</v>
      </c>
      <c r="F58" s="139"/>
      <c r="G58" s="141"/>
      <c r="H58" s="137" t="s">
        <v>267</v>
      </c>
      <c r="I58" s="138"/>
      <c r="J58" s="138"/>
      <c r="K58" s="138"/>
      <c r="L58" s="139"/>
      <c r="P58" s="143" t="s">
        <v>269</v>
      </c>
      <c r="Q58" s="147" t="s">
        <v>270</v>
      </c>
    </row>
    <row r="59" spans="1:21">
      <c r="A59">
        <v>81</v>
      </c>
      <c r="B59" t="str">
        <f t="shared" si="3"/>
        <v>B01010001</v>
      </c>
      <c r="C59" s="161" t="str">
        <f>"0x"&amp;DEC2HEX(A59,2)</f>
        <v>0x51</v>
      </c>
      <c r="D59" t="s">
        <v>238</v>
      </c>
      <c r="E59" s="137" t="s">
        <v>268</v>
      </c>
      <c r="F59" s="139"/>
      <c r="G59" s="141"/>
      <c r="H59" s="137" t="s">
        <v>267</v>
      </c>
      <c r="I59" s="138"/>
      <c r="J59" s="138"/>
      <c r="K59" s="138"/>
      <c r="L59" s="139"/>
      <c r="P59" s="143">
        <v>0</v>
      </c>
      <c r="Q59" s="147" t="s">
        <v>271</v>
      </c>
    </row>
    <row r="60" spans="1:21">
      <c r="A60">
        <v>82</v>
      </c>
      <c r="B60" t="str">
        <f t="shared" si="3"/>
        <v>B01010010</v>
      </c>
      <c r="C60" s="161" t="str">
        <f>"0x"&amp;DEC2HEX(A60,2)</f>
        <v>0x52</v>
      </c>
      <c r="D60" t="s">
        <v>239</v>
      </c>
      <c r="E60" s="137" t="s">
        <v>268</v>
      </c>
      <c r="F60" s="139"/>
      <c r="G60" s="141"/>
      <c r="H60" s="137" t="s">
        <v>267</v>
      </c>
      <c r="I60" s="138"/>
      <c r="J60" s="138"/>
      <c r="K60" s="138"/>
      <c r="L60" s="139"/>
      <c r="P60" s="143">
        <v>1</v>
      </c>
      <c r="Q60" s="147" t="s">
        <v>272</v>
      </c>
    </row>
    <row r="61" spans="1:21">
      <c r="A61">
        <v>83</v>
      </c>
      <c r="B61" t="str">
        <f t="shared" si="3"/>
        <v>B01010011</v>
      </c>
      <c r="C61" s="161" t="str">
        <f>"0x"&amp;DEC2HEX(A61,2)</f>
        <v>0x53</v>
      </c>
      <c r="E61" s="141"/>
      <c r="F61" s="141"/>
      <c r="G61" s="141"/>
      <c r="H61" s="141"/>
      <c r="I61" s="141"/>
      <c r="J61" s="141"/>
      <c r="K61" s="141"/>
      <c r="L61" s="141"/>
      <c r="P61" s="143">
        <v>2</v>
      </c>
      <c r="Q61" s="147" t="s">
        <v>273</v>
      </c>
    </row>
    <row r="62" spans="1:21">
      <c r="A62">
        <v>84</v>
      </c>
      <c r="B62" t="str">
        <f t="shared" si="3"/>
        <v>B01010100</v>
      </c>
      <c r="C62" s="161" t="str">
        <f>"0x"&amp;DEC2HEX(A62,2)</f>
        <v>0x54</v>
      </c>
      <c r="D62" t="s">
        <v>240</v>
      </c>
      <c r="E62" s="137" t="s">
        <v>268</v>
      </c>
      <c r="F62" s="139"/>
      <c r="G62" s="141"/>
      <c r="H62" s="137" t="s">
        <v>267</v>
      </c>
      <c r="I62" s="138"/>
      <c r="J62" s="138"/>
      <c r="K62" s="138"/>
      <c r="L62" s="139"/>
      <c r="P62" s="143">
        <v>3</v>
      </c>
      <c r="Q62" s="147" t="s">
        <v>274</v>
      </c>
    </row>
    <row r="63" spans="1:21">
      <c r="A63">
        <v>85</v>
      </c>
      <c r="B63" t="str">
        <f t="shared" si="3"/>
        <v>B01010101</v>
      </c>
      <c r="C63" s="161" t="str">
        <f>"0x"&amp;DEC2HEX(A63,2)</f>
        <v>0x55</v>
      </c>
      <c r="D63" t="s">
        <v>241</v>
      </c>
      <c r="E63" s="137" t="s">
        <v>268</v>
      </c>
      <c r="F63" s="139"/>
      <c r="G63" s="141"/>
      <c r="H63" s="137" t="s">
        <v>267</v>
      </c>
      <c r="I63" s="138"/>
      <c r="J63" s="138"/>
      <c r="K63" s="138"/>
      <c r="L63" s="139"/>
      <c r="Q63" s="144" t="s">
        <v>298</v>
      </c>
      <c r="R63" s="144"/>
      <c r="S63" s="160"/>
      <c r="T63" s="160"/>
      <c r="U63" s="160"/>
    </row>
    <row r="64" spans="1:21">
      <c r="A64">
        <v>86</v>
      </c>
      <c r="B64" t="str">
        <f t="shared" si="3"/>
        <v>B01010110</v>
      </c>
      <c r="C64" s="161" t="str">
        <f>"0x"&amp;DEC2HEX(A64,2)</f>
        <v>0x56</v>
      </c>
      <c r="D64" t="s">
        <v>242</v>
      </c>
      <c r="E64" s="137" t="s">
        <v>268</v>
      </c>
      <c r="F64" s="139"/>
      <c r="G64" s="141"/>
      <c r="H64" s="137" t="s">
        <v>267</v>
      </c>
      <c r="I64" s="138"/>
      <c r="J64" s="138"/>
      <c r="K64" s="138"/>
      <c r="L64" s="139"/>
      <c r="Q64" s="159" t="s">
        <v>299</v>
      </c>
      <c r="R64" s="159"/>
      <c r="S64" s="159"/>
      <c r="T64" s="146"/>
      <c r="U64" s="146"/>
    </row>
    <row r="65" spans="1:19">
      <c r="A65">
        <v>87</v>
      </c>
      <c r="B65" t="str">
        <f t="shared" si="3"/>
        <v>B01010111</v>
      </c>
      <c r="C65" s="161" t="str">
        <f>"0x"&amp;DEC2HEX(A65,2)</f>
        <v>0x57</v>
      </c>
      <c r="E65" s="141"/>
      <c r="F65" s="141"/>
      <c r="G65" s="141"/>
      <c r="H65" s="141"/>
      <c r="I65" s="141"/>
      <c r="J65" s="141"/>
      <c r="K65" s="141"/>
      <c r="L65" s="141"/>
      <c r="Q65" s="145" t="s">
        <v>275</v>
      </c>
      <c r="R65" s="145"/>
      <c r="S65" s="145"/>
    </row>
    <row r="66" spans="1:19">
      <c r="A66">
        <v>88</v>
      </c>
      <c r="B66" t="str">
        <f t="shared" si="3"/>
        <v>B01011000</v>
      </c>
      <c r="C66" s="161" t="str">
        <f>"0x"&amp;DEC2HEX(A66,2)</f>
        <v>0x58</v>
      </c>
      <c r="D66" t="s">
        <v>243</v>
      </c>
      <c r="E66" s="137" t="s">
        <v>268</v>
      </c>
      <c r="F66" s="139"/>
      <c r="G66" s="141"/>
      <c r="H66" s="137" t="s">
        <v>267</v>
      </c>
      <c r="I66" s="138"/>
      <c r="J66" s="138"/>
      <c r="K66" s="138"/>
      <c r="L66" s="139"/>
    </row>
    <row r="67" spans="1:19">
      <c r="A67">
        <v>89</v>
      </c>
      <c r="B67" t="str">
        <f t="shared" si="3"/>
        <v>B01011001</v>
      </c>
      <c r="C67" s="161" t="str">
        <f>"0x"&amp;DEC2HEX(A67,2)</f>
        <v>0x59</v>
      </c>
      <c r="D67" t="s">
        <v>244</v>
      </c>
      <c r="E67" s="137" t="s">
        <v>268</v>
      </c>
      <c r="F67" s="139"/>
      <c r="G67" s="141"/>
      <c r="H67" s="137" t="s">
        <v>267</v>
      </c>
      <c r="I67" s="138"/>
      <c r="J67" s="138"/>
      <c r="K67" s="138"/>
      <c r="L67" s="139"/>
    </row>
    <row r="68" spans="1:19">
      <c r="A68">
        <v>90</v>
      </c>
      <c r="B68" t="str">
        <f t="shared" si="3"/>
        <v>B01011010</v>
      </c>
      <c r="C68" s="161" t="str">
        <f>"0x"&amp;DEC2HEX(A68,2)</f>
        <v>0x5A</v>
      </c>
      <c r="D68" t="s">
        <v>245</v>
      </c>
      <c r="E68" s="137" t="s">
        <v>268</v>
      </c>
      <c r="F68" s="139"/>
      <c r="G68" s="141"/>
      <c r="H68" s="137" t="s">
        <v>267</v>
      </c>
      <c r="I68" s="138"/>
      <c r="J68" s="138"/>
      <c r="K68" s="138"/>
      <c r="L68" s="139"/>
    </row>
    <row r="69" spans="1:19">
      <c r="A69">
        <v>91</v>
      </c>
      <c r="B69" t="str">
        <f t="shared" si="3"/>
        <v>B01011011</v>
      </c>
      <c r="C69" s="161" t="str">
        <f>"0x"&amp;DEC2HEX(A69,2)</f>
        <v>0x5B</v>
      </c>
      <c r="E69" s="141"/>
      <c r="F69" s="141"/>
      <c r="G69" s="141"/>
      <c r="H69" s="141"/>
      <c r="I69" s="141"/>
      <c r="J69" s="141"/>
      <c r="K69" s="141"/>
      <c r="L69" s="141"/>
    </row>
    <row r="70" spans="1:19">
      <c r="A70">
        <v>92</v>
      </c>
      <c r="B70" t="str">
        <f t="shared" si="3"/>
        <v>B01011100</v>
      </c>
      <c r="C70" s="161" t="str">
        <f>"0x"&amp;DEC2HEX(A70,2)</f>
        <v>0x5C</v>
      </c>
      <c r="D70" t="s">
        <v>246</v>
      </c>
      <c r="E70" s="137" t="s">
        <v>268</v>
      </c>
      <c r="F70" s="139"/>
      <c r="G70" s="141"/>
      <c r="H70" s="137" t="s">
        <v>267</v>
      </c>
      <c r="I70" s="138"/>
      <c r="J70" s="138"/>
      <c r="K70" s="138"/>
      <c r="L70" s="139"/>
    </row>
    <row r="71" spans="1:19">
      <c r="A71">
        <v>93</v>
      </c>
      <c r="B71" t="str">
        <f t="shared" si="3"/>
        <v>B01011101</v>
      </c>
      <c r="C71" s="161" t="str">
        <f>"0x"&amp;DEC2HEX(A71,2)</f>
        <v>0x5D</v>
      </c>
      <c r="D71" t="s">
        <v>247</v>
      </c>
      <c r="E71" s="137" t="s">
        <v>268</v>
      </c>
      <c r="F71" s="139"/>
      <c r="G71" s="141"/>
      <c r="H71" s="137" t="s">
        <v>267</v>
      </c>
      <c r="I71" s="138"/>
      <c r="J71" s="138"/>
      <c r="K71" s="138"/>
      <c r="L71" s="139"/>
    </row>
    <row r="72" spans="1:19">
      <c r="A72">
        <v>94</v>
      </c>
      <c r="B72" t="str">
        <f t="shared" si="3"/>
        <v>B01011110</v>
      </c>
      <c r="C72" s="161" t="str">
        <f>"0x"&amp;DEC2HEX(A72,2)</f>
        <v>0x5E</v>
      </c>
      <c r="D72" t="s">
        <v>248</v>
      </c>
      <c r="E72" s="137" t="s">
        <v>268</v>
      </c>
      <c r="F72" s="139"/>
      <c r="G72" s="141"/>
      <c r="H72" s="137" t="s">
        <v>267</v>
      </c>
      <c r="I72" s="138"/>
      <c r="J72" s="138"/>
      <c r="K72" s="138"/>
      <c r="L72" s="139"/>
    </row>
    <row r="73" spans="1:19">
      <c r="A73">
        <v>95</v>
      </c>
      <c r="B73" t="str">
        <f t="shared" si="3"/>
        <v>B01011111</v>
      </c>
      <c r="C73" s="161" t="str">
        <f>"0x"&amp;DEC2HEX(A73,2)</f>
        <v>0x5F</v>
      </c>
      <c r="E73" s="141"/>
      <c r="F73" s="141"/>
      <c r="G73" s="141"/>
      <c r="H73" s="141"/>
      <c r="I73" s="141"/>
      <c r="J73" s="141"/>
      <c r="K73" s="141"/>
      <c r="L73" s="141"/>
    </row>
    <row r="74" spans="1:19">
      <c r="A74">
        <v>96</v>
      </c>
      <c r="B74" t="str">
        <f t="shared" si="3"/>
        <v>B01100000</v>
      </c>
      <c r="C74" s="161" t="str">
        <f>"0x"&amp;DEC2HEX(A74,2)</f>
        <v>0x60</v>
      </c>
      <c r="D74" t="s">
        <v>237</v>
      </c>
      <c r="E74" s="16" t="s">
        <v>276</v>
      </c>
      <c r="F74" s="141"/>
      <c r="G74" s="141"/>
      <c r="H74" s="137" t="s">
        <v>277</v>
      </c>
      <c r="I74" s="138"/>
      <c r="J74" s="138"/>
      <c r="K74" s="138"/>
      <c r="L74" s="139"/>
      <c r="Q74" s="146" t="s">
        <v>280</v>
      </c>
    </row>
    <row r="75" spans="1:19">
      <c r="A75">
        <v>97</v>
      </c>
      <c r="B75" t="str">
        <f t="shared" si="3"/>
        <v>B01100001</v>
      </c>
      <c r="C75" s="161" t="str">
        <f>"0x"&amp;DEC2HEX(A75,2)</f>
        <v>0x61</v>
      </c>
      <c r="D75" t="s">
        <v>238</v>
      </c>
      <c r="E75" s="16" t="s">
        <v>276</v>
      </c>
      <c r="F75" s="141"/>
      <c r="G75" s="141"/>
      <c r="H75" s="137" t="s">
        <v>277</v>
      </c>
      <c r="I75" s="138"/>
      <c r="J75" s="138"/>
      <c r="K75" s="138"/>
      <c r="L75" s="139"/>
      <c r="Q75" s="146" t="s">
        <v>281</v>
      </c>
    </row>
    <row r="76" spans="1:19">
      <c r="A76">
        <v>98</v>
      </c>
      <c r="B76" t="str">
        <f t="shared" si="3"/>
        <v>B01100010</v>
      </c>
      <c r="C76" s="161" t="str">
        <f>"0x"&amp;DEC2HEX(A76,2)</f>
        <v>0x62</v>
      </c>
      <c r="D76" t="s">
        <v>239</v>
      </c>
      <c r="E76" s="16" t="s">
        <v>276</v>
      </c>
      <c r="F76" s="141"/>
      <c r="G76" s="141"/>
      <c r="H76" s="137" t="s">
        <v>277</v>
      </c>
      <c r="I76" s="138"/>
      <c r="J76" s="138"/>
      <c r="K76" s="138"/>
      <c r="L76" s="139"/>
      <c r="Q76" s="146" t="s">
        <v>282</v>
      </c>
    </row>
    <row r="77" spans="1:19">
      <c r="A77">
        <v>99</v>
      </c>
      <c r="B77" t="str">
        <f t="shared" ref="B77:B140" si="5">"B"&amp;DEC2BIN(A77,8)</f>
        <v>B01100011</v>
      </c>
      <c r="C77" s="161" t="str">
        <f t="shared" ref="C77:C139" si="6">"0x"&amp;DEC2HEX(A77,2)</f>
        <v>0x63</v>
      </c>
      <c r="E77" s="141"/>
      <c r="F77" s="141"/>
      <c r="G77" s="141"/>
      <c r="H77" s="141"/>
      <c r="I77" s="141"/>
      <c r="J77" s="141"/>
      <c r="K77" s="141"/>
      <c r="L77" s="141"/>
    </row>
    <row r="78" spans="1:19">
      <c r="A78">
        <v>100</v>
      </c>
      <c r="B78" t="str">
        <f t="shared" si="5"/>
        <v>B01100100</v>
      </c>
      <c r="C78" s="161" t="str">
        <f t="shared" si="6"/>
        <v>0x64</v>
      </c>
      <c r="D78" t="s">
        <v>240</v>
      </c>
      <c r="E78" s="16" t="s">
        <v>276</v>
      </c>
      <c r="F78" s="141"/>
      <c r="G78" s="141"/>
      <c r="H78" s="137" t="s">
        <v>277</v>
      </c>
      <c r="I78" s="138"/>
      <c r="J78" s="138"/>
      <c r="K78" s="138"/>
      <c r="L78" s="139"/>
      <c r="Q78" s="146" t="s">
        <v>278</v>
      </c>
    </row>
    <row r="79" spans="1:19">
      <c r="A79">
        <v>101</v>
      </c>
      <c r="B79" t="str">
        <f t="shared" si="5"/>
        <v>B01100101</v>
      </c>
      <c r="C79" s="161" t="str">
        <f t="shared" si="6"/>
        <v>0x65</v>
      </c>
      <c r="D79" t="s">
        <v>241</v>
      </c>
      <c r="E79" s="16" t="s">
        <v>276</v>
      </c>
      <c r="F79" s="141"/>
      <c r="G79" s="141"/>
      <c r="H79" s="137" t="s">
        <v>277</v>
      </c>
      <c r="I79" s="138"/>
      <c r="J79" s="138"/>
      <c r="K79" s="138"/>
      <c r="L79" s="139"/>
      <c r="Q79" s="146" t="s">
        <v>279</v>
      </c>
    </row>
    <row r="80" spans="1:19">
      <c r="A80">
        <v>102</v>
      </c>
      <c r="B80" t="str">
        <f t="shared" si="5"/>
        <v>B01100110</v>
      </c>
      <c r="C80" s="161" t="str">
        <f t="shared" si="6"/>
        <v>0x66</v>
      </c>
      <c r="D80" t="s">
        <v>242</v>
      </c>
      <c r="E80" s="16" t="s">
        <v>276</v>
      </c>
      <c r="F80" s="141"/>
      <c r="G80" s="141"/>
      <c r="H80" s="137" t="s">
        <v>277</v>
      </c>
      <c r="I80" s="138"/>
      <c r="J80" s="138"/>
      <c r="K80" s="138"/>
      <c r="L80" s="139"/>
    </row>
    <row r="81" spans="1:12">
      <c r="A81">
        <v>103</v>
      </c>
      <c r="B81" t="str">
        <f t="shared" si="5"/>
        <v>B01100111</v>
      </c>
      <c r="C81" s="161" t="str">
        <f t="shared" si="6"/>
        <v>0x67</v>
      </c>
      <c r="E81" s="141"/>
      <c r="F81" s="141"/>
      <c r="G81" s="141"/>
      <c r="H81" s="141"/>
      <c r="I81" s="141"/>
      <c r="J81" s="141"/>
      <c r="K81" s="141"/>
      <c r="L81" s="141"/>
    </row>
    <row r="82" spans="1:12">
      <c r="A82">
        <v>104</v>
      </c>
      <c r="B82" t="str">
        <f t="shared" si="5"/>
        <v>B01101000</v>
      </c>
      <c r="C82" s="161" t="str">
        <f t="shared" si="6"/>
        <v>0x68</v>
      </c>
      <c r="D82" t="s">
        <v>243</v>
      </c>
      <c r="E82" s="16" t="s">
        <v>276</v>
      </c>
      <c r="F82" s="141"/>
      <c r="G82" s="141"/>
      <c r="H82" s="137" t="s">
        <v>277</v>
      </c>
      <c r="I82" s="138"/>
      <c r="J82" s="138"/>
      <c r="K82" s="138"/>
      <c r="L82" s="139"/>
    </row>
    <row r="83" spans="1:12">
      <c r="A83">
        <v>105</v>
      </c>
      <c r="B83" t="str">
        <f t="shared" si="5"/>
        <v>B01101001</v>
      </c>
      <c r="C83" s="161" t="str">
        <f t="shared" si="6"/>
        <v>0x69</v>
      </c>
      <c r="D83" t="s">
        <v>244</v>
      </c>
      <c r="E83" s="16" t="s">
        <v>276</v>
      </c>
      <c r="F83" s="141"/>
      <c r="G83" s="141"/>
      <c r="H83" s="137" t="s">
        <v>277</v>
      </c>
      <c r="I83" s="138"/>
      <c r="J83" s="138"/>
      <c r="K83" s="138"/>
      <c r="L83" s="139"/>
    </row>
    <row r="84" spans="1:12">
      <c r="A84">
        <v>106</v>
      </c>
      <c r="B84" t="str">
        <f t="shared" si="5"/>
        <v>B01101010</v>
      </c>
      <c r="C84" s="161" t="str">
        <f t="shared" si="6"/>
        <v>0x6A</v>
      </c>
      <c r="D84" t="s">
        <v>245</v>
      </c>
      <c r="E84" s="16" t="s">
        <v>276</v>
      </c>
      <c r="F84" s="141"/>
      <c r="G84" s="141"/>
      <c r="H84" s="137" t="s">
        <v>277</v>
      </c>
      <c r="I84" s="138"/>
      <c r="J84" s="138"/>
      <c r="K84" s="138"/>
      <c r="L84" s="139"/>
    </row>
    <row r="85" spans="1:12">
      <c r="A85">
        <v>107</v>
      </c>
      <c r="B85" t="str">
        <f t="shared" si="5"/>
        <v>B01101011</v>
      </c>
      <c r="C85" s="161" t="str">
        <f t="shared" si="6"/>
        <v>0x6B</v>
      </c>
      <c r="E85" s="141"/>
      <c r="F85" s="141"/>
      <c r="G85" s="141"/>
      <c r="H85" s="141"/>
      <c r="I85" s="141"/>
      <c r="J85" s="141"/>
      <c r="K85" s="141"/>
      <c r="L85" s="141"/>
    </row>
    <row r="86" spans="1:12">
      <c r="A86">
        <v>108</v>
      </c>
      <c r="B86" t="str">
        <f t="shared" si="5"/>
        <v>B01101100</v>
      </c>
      <c r="C86" s="161" t="str">
        <f t="shared" si="6"/>
        <v>0x6C</v>
      </c>
      <c r="D86" t="s">
        <v>246</v>
      </c>
      <c r="E86" s="16" t="s">
        <v>276</v>
      </c>
      <c r="F86" s="141"/>
      <c r="G86" s="141"/>
      <c r="H86" s="137" t="s">
        <v>277</v>
      </c>
      <c r="I86" s="138"/>
      <c r="J86" s="138"/>
      <c r="K86" s="138"/>
      <c r="L86" s="139"/>
    </row>
    <row r="87" spans="1:12">
      <c r="A87">
        <v>109</v>
      </c>
      <c r="B87" t="str">
        <f t="shared" si="5"/>
        <v>B01101101</v>
      </c>
      <c r="C87" s="161" t="str">
        <f t="shared" si="6"/>
        <v>0x6D</v>
      </c>
      <c r="D87" t="s">
        <v>247</v>
      </c>
      <c r="E87" s="16" t="s">
        <v>276</v>
      </c>
      <c r="F87" s="141"/>
      <c r="G87" s="141"/>
      <c r="H87" s="137" t="s">
        <v>277</v>
      </c>
      <c r="I87" s="138"/>
      <c r="J87" s="138"/>
      <c r="K87" s="138"/>
      <c r="L87" s="139"/>
    </row>
    <row r="88" spans="1:12">
      <c r="A88">
        <v>110</v>
      </c>
      <c r="B88" t="str">
        <f t="shared" si="5"/>
        <v>B01101110</v>
      </c>
      <c r="C88" s="161" t="str">
        <f t="shared" si="6"/>
        <v>0x6E</v>
      </c>
      <c r="D88" t="s">
        <v>248</v>
      </c>
      <c r="E88" s="16" t="s">
        <v>276</v>
      </c>
      <c r="F88" s="141"/>
      <c r="G88" s="141"/>
      <c r="H88" s="137" t="s">
        <v>277</v>
      </c>
      <c r="I88" s="138"/>
      <c r="J88" s="138"/>
      <c r="K88" s="138"/>
      <c r="L88" s="139"/>
    </row>
    <row r="89" spans="1:12">
      <c r="A89">
        <v>111</v>
      </c>
      <c r="B89" t="str">
        <f t="shared" si="5"/>
        <v>B01101111</v>
      </c>
      <c r="C89" s="161" t="str">
        <f t="shared" si="6"/>
        <v>0x6F</v>
      </c>
      <c r="E89" s="141"/>
      <c r="F89" s="141"/>
      <c r="G89" s="141"/>
      <c r="H89" s="141"/>
      <c r="I89" s="141"/>
      <c r="J89" s="141"/>
      <c r="K89" s="141"/>
      <c r="L89" s="141"/>
    </row>
    <row r="90" spans="1:12">
      <c r="A90">
        <v>112</v>
      </c>
      <c r="B90" t="str">
        <f t="shared" si="5"/>
        <v>B01110000</v>
      </c>
      <c r="C90" s="161" t="str">
        <f t="shared" si="6"/>
        <v>0x70</v>
      </c>
      <c r="D90" t="s">
        <v>237</v>
      </c>
      <c r="E90" s="141"/>
      <c r="F90" s="141"/>
      <c r="G90" s="141"/>
      <c r="H90" s="137" t="s">
        <v>283</v>
      </c>
      <c r="I90" s="138"/>
      <c r="J90" s="138"/>
      <c r="K90" s="138"/>
      <c r="L90" s="139"/>
    </row>
    <row r="91" spans="1:12">
      <c r="A91">
        <v>113</v>
      </c>
      <c r="B91" t="str">
        <f t="shared" si="5"/>
        <v>B01110001</v>
      </c>
      <c r="C91" s="161" t="str">
        <f t="shared" si="6"/>
        <v>0x71</v>
      </c>
      <c r="D91" t="s">
        <v>238</v>
      </c>
      <c r="E91" s="141"/>
      <c r="F91" s="141"/>
      <c r="G91" s="141"/>
      <c r="H91" s="137" t="s">
        <v>283</v>
      </c>
      <c r="I91" s="138"/>
      <c r="J91" s="138"/>
      <c r="K91" s="138"/>
      <c r="L91" s="139"/>
    </row>
    <row r="92" spans="1:12">
      <c r="A92">
        <v>114</v>
      </c>
      <c r="B92" t="str">
        <f t="shared" si="5"/>
        <v>B01110010</v>
      </c>
      <c r="C92" s="161" t="str">
        <f t="shared" si="6"/>
        <v>0x72</v>
      </c>
      <c r="D92" t="s">
        <v>239</v>
      </c>
      <c r="E92" s="141"/>
      <c r="F92" s="141"/>
      <c r="G92" s="141"/>
      <c r="H92" s="137" t="s">
        <v>283</v>
      </c>
      <c r="I92" s="138"/>
      <c r="J92" s="138"/>
      <c r="K92" s="138"/>
      <c r="L92" s="139"/>
    </row>
    <row r="93" spans="1:12">
      <c r="A93">
        <v>115</v>
      </c>
      <c r="B93" t="str">
        <f t="shared" si="5"/>
        <v>B01110011</v>
      </c>
      <c r="C93" s="161" t="str">
        <f t="shared" si="6"/>
        <v>0x73</v>
      </c>
      <c r="E93" s="141"/>
      <c r="F93" s="141"/>
      <c r="G93" s="141"/>
      <c r="H93" s="141"/>
      <c r="I93" s="141"/>
      <c r="J93" s="141"/>
      <c r="K93" s="141"/>
      <c r="L93" s="141"/>
    </row>
    <row r="94" spans="1:12">
      <c r="A94">
        <v>116</v>
      </c>
      <c r="B94" t="str">
        <f t="shared" si="5"/>
        <v>B01110100</v>
      </c>
      <c r="C94" s="161" t="str">
        <f t="shared" si="6"/>
        <v>0x74</v>
      </c>
      <c r="D94" t="s">
        <v>240</v>
      </c>
      <c r="E94" s="141"/>
      <c r="F94" s="141"/>
      <c r="G94" s="141"/>
      <c r="H94" s="137" t="s">
        <v>283</v>
      </c>
      <c r="I94" s="138"/>
      <c r="J94" s="138"/>
      <c r="K94" s="138"/>
      <c r="L94" s="139"/>
    </row>
    <row r="95" spans="1:12">
      <c r="A95">
        <v>117</v>
      </c>
      <c r="B95" t="str">
        <f t="shared" si="5"/>
        <v>B01110101</v>
      </c>
      <c r="C95" s="161" t="str">
        <f t="shared" si="6"/>
        <v>0x75</v>
      </c>
      <c r="D95" t="s">
        <v>241</v>
      </c>
      <c r="E95" s="141"/>
      <c r="F95" s="141"/>
      <c r="G95" s="141"/>
      <c r="H95" s="137" t="s">
        <v>283</v>
      </c>
      <c r="I95" s="138"/>
      <c r="J95" s="138"/>
      <c r="K95" s="138"/>
      <c r="L95" s="139"/>
    </row>
    <row r="96" spans="1:12">
      <c r="A96">
        <v>118</v>
      </c>
      <c r="B96" t="str">
        <f t="shared" si="5"/>
        <v>B01110110</v>
      </c>
      <c r="C96" s="161" t="str">
        <f t="shared" si="6"/>
        <v>0x76</v>
      </c>
      <c r="D96" t="s">
        <v>242</v>
      </c>
      <c r="E96" s="141"/>
      <c r="F96" s="141"/>
      <c r="G96" s="141"/>
      <c r="H96" s="137" t="s">
        <v>283</v>
      </c>
      <c r="I96" s="138"/>
      <c r="J96" s="138"/>
      <c r="K96" s="138"/>
      <c r="L96" s="139"/>
    </row>
    <row r="97" spans="1:12">
      <c r="A97">
        <v>119</v>
      </c>
      <c r="B97" t="str">
        <f t="shared" si="5"/>
        <v>B01110111</v>
      </c>
      <c r="C97" s="161" t="str">
        <f t="shared" si="6"/>
        <v>0x77</v>
      </c>
      <c r="E97" s="141"/>
      <c r="F97" s="141"/>
      <c r="G97" s="141"/>
      <c r="H97" s="141"/>
      <c r="I97" s="141"/>
      <c r="J97" s="141"/>
      <c r="K97" s="141"/>
      <c r="L97" s="141"/>
    </row>
    <row r="98" spans="1:12">
      <c r="A98">
        <v>120</v>
      </c>
      <c r="B98" t="str">
        <f t="shared" si="5"/>
        <v>B01111000</v>
      </c>
      <c r="C98" s="161" t="str">
        <f t="shared" si="6"/>
        <v>0x78</v>
      </c>
      <c r="D98" t="s">
        <v>243</v>
      </c>
      <c r="E98" s="141"/>
      <c r="F98" s="141"/>
      <c r="G98" s="141"/>
      <c r="H98" s="137" t="s">
        <v>283</v>
      </c>
      <c r="I98" s="138"/>
      <c r="J98" s="138"/>
      <c r="K98" s="138"/>
      <c r="L98" s="139"/>
    </row>
    <row r="99" spans="1:12">
      <c r="A99">
        <v>121</v>
      </c>
      <c r="B99" t="str">
        <f t="shared" si="5"/>
        <v>B01111001</v>
      </c>
      <c r="C99" s="161" t="str">
        <f t="shared" si="6"/>
        <v>0x79</v>
      </c>
      <c r="D99" t="s">
        <v>244</v>
      </c>
      <c r="E99" s="141"/>
      <c r="F99" s="141"/>
      <c r="G99" s="141"/>
      <c r="H99" s="137" t="s">
        <v>283</v>
      </c>
      <c r="I99" s="138"/>
      <c r="J99" s="138"/>
      <c r="K99" s="138"/>
      <c r="L99" s="139"/>
    </row>
    <row r="100" spans="1:12">
      <c r="A100">
        <v>122</v>
      </c>
      <c r="B100" t="str">
        <f t="shared" si="5"/>
        <v>B01111010</v>
      </c>
      <c r="C100" s="161" t="str">
        <f t="shared" si="6"/>
        <v>0x7A</v>
      </c>
      <c r="D100" t="s">
        <v>245</v>
      </c>
      <c r="E100" s="141"/>
      <c r="F100" s="141"/>
      <c r="G100" s="141"/>
      <c r="H100" s="137" t="s">
        <v>283</v>
      </c>
      <c r="I100" s="138"/>
      <c r="J100" s="138"/>
      <c r="K100" s="138"/>
      <c r="L100" s="139"/>
    </row>
    <row r="101" spans="1:12">
      <c r="A101">
        <v>123</v>
      </c>
      <c r="B101" t="str">
        <f t="shared" si="5"/>
        <v>B01111011</v>
      </c>
      <c r="C101" s="161" t="str">
        <f t="shared" si="6"/>
        <v>0x7B</v>
      </c>
      <c r="E101" s="141"/>
      <c r="F101" s="141"/>
      <c r="G101" s="141"/>
      <c r="H101" s="141"/>
      <c r="I101" s="141"/>
      <c r="J101" s="141"/>
      <c r="K101" s="141"/>
      <c r="L101" s="141"/>
    </row>
    <row r="102" spans="1:12">
      <c r="A102">
        <v>124</v>
      </c>
      <c r="B102" t="str">
        <f t="shared" si="5"/>
        <v>B01111100</v>
      </c>
      <c r="C102" s="161" t="str">
        <f t="shared" si="6"/>
        <v>0x7C</v>
      </c>
      <c r="D102" t="s">
        <v>246</v>
      </c>
      <c r="E102" s="141"/>
      <c r="F102" s="141"/>
      <c r="G102" s="141"/>
      <c r="H102" s="137" t="s">
        <v>283</v>
      </c>
      <c r="I102" s="138"/>
      <c r="J102" s="138"/>
      <c r="K102" s="138"/>
      <c r="L102" s="139"/>
    </row>
    <row r="103" spans="1:12">
      <c r="A103">
        <v>125</v>
      </c>
      <c r="B103" t="str">
        <f t="shared" si="5"/>
        <v>B01111101</v>
      </c>
      <c r="C103" s="161" t="str">
        <f t="shared" si="6"/>
        <v>0x7D</v>
      </c>
      <c r="D103" t="s">
        <v>247</v>
      </c>
      <c r="E103" s="141"/>
      <c r="F103" s="141"/>
      <c r="G103" s="141"/>
      <c r="H103" s="137" t="s">
        <v>283</v>
      </c>
      <c r="I103" s="138"/>
      <c r="J103" s="138"/>
      <c r="K103" s="138"/>
      <c r="L103" s="139"/>
    </row>
    <row r="104" spans="1:12">
      <c r="A104">
        <v>126</v>
      </c>
      <c r="B104" t="str">
        <f t="shared" si="5"/>
        <v>B01111110</v>
      </c>
      <c r="C104" s="161" t="str">
        <f t="shared" si="6"/>
        <v>0x7E</v>
      </c>
      <c r="D104" t="s">
        <v>248</v>
      </c>
      <c r="E104" s="141"/>
      <c r="F104" s="141"/>
      <c r="G104" s="141"/>
      <c r="H104" s="137" t="s">
        <v>283</v>
      </c>
      <c r="I104" s="138"/>
      <c r="J104" s="138"/>
      <c r="K104" s="138"/>
      <c r="L104" s="139"/>
    </row>
    <row r="105" spans="1:12">
      <c r="A105">
        <v>127</v>
      </c>
      <c r="B105" t="str">
        <f t="shared" si="5"/>
        <v>B01111111</v>
      </c>
      <c r="C105" s="161" t="str">
        <f t="shared" si="6"/>
        <v>0x7F</v>
      </c>
      <c r="E105" s="141"/>
      <c r="F105" s="141"/>
      <c r="G105" s="141"/>
      <c r="H105" s="141"/>
      <c r="I105" s="141"/>
      <c r="J105" s="141"/>
      <c r="K105" s="141"/>
      <c r="L105" s="141"/>
    </row>
    <row r="106" spans="1:12">
      <c r="A106">
        <v>128</v>
      </c>
      <c r="B106" t="str">
        <f t="shared" si="5"/>
        <v>B10000000</v>
      </c>
      <c r="C106" s="161" t="str">
        <f t="shared" si="6"/>
        <v>0x80</v>
      </c>
      <c r="D106" t="s">
        <v>237</v>
      </c>
      <c r="E106" s="137" t="s">
        <v>284</v>
      </c>
      <c r="F106" s="138"/>
      <c r="G106" s="138"/>
      <c r="H106" s="139"/>
      <c r="I106" s="137" t="s">
        <v>285</v>
      </c>
      <c r="J106" s="138"/>
      <c r="K106" s="138"/>
      <c r="L106" s="139"/>
    </row>
    <row r="107" spans="1:12">
      <c r="A107">
        <v>129</v>
      </c>
      <c r="B107" t="str">
        <f t="shared" si="5"/>
        <v>B10000001</v>
      </c>
      <c r="C107" s="161" t="str">
        <f t="shared" si="6"/>
        <v>0x81</v>
      </c>
      <c r="D107" t="s">
        <v>238</v>
      </c>
      <c r="E107" s="137" t="s">
        <v>284</v>
      </c>
      <c r="F107" s="138"/>
      <c r="G107" s="138"/>
      <c r="H107" s="139"/>
      <c r="I107" s="137" t="s">
        <v>285</v>
      </c>
      <c r="J107" s="138"/>
      <c r="K107" s="138"/>
      <c r="L107" s="139"/>
    </row>
    <row r="108" spans="1:12">
      <c r="A108">
        <v>130</v>
      </c>
      <c r="B108" t="str">
        <f t="shared" si="5"/>
        <v>B10000010</v>
      </c>
      <c r="C108" s="161" t="str">
        <f t="shared" si="6"/>
        <v>0x82</v>
      </c>
      <c r="D108" t="s">
        <v>239</v>
      </c>
      <c r="E108" s="137" t="s">
        <v>284</v>
      </c>
      <c r="F108" s="138"/>
      <c r="G108" s="138"/>
      <c r="H108" s="139"/>
      <c r="I108" s="137" t="s">
        <v>285</v>
      </c>
      <c r="J108" s="138"/>
      <c r="K108" s="138"/>
      <c r="L108" s="139"/>
    </row>
    <row r="109" spans="1:12">
      <c r="A109">
        <v>131</v>
      </c>
      <c r="B109" t="str">
        <f t="shared" si="5"/>
        <v>B10000011</v>
      </c>
      <c r="C109" s="161" t="str">
        <f t="shared" si="6"/>
        <v>0x83</v>
      </c>
      <c r="E109" s="141"/>
      <c r="F109" s="141"/>
      <c r="G109" s="141"/>
      <c r="H109" s="141"/>
      <c r="I109" s="141"/>
      <c r="J109" s="141"/>
      <c r="K109" s="141"/>
      <c r="L109" s="141"/>
    </row>
    <row r="110" spans="1:12">
      <c r="A110">
        <v>132</v>
      </c>
      <c r="B110" t="str">
        <f t="shared" si="5"/>
        <v>B10000100</v>
      </c>
      <c r="C110" s="161" t="str">
        <f t="shared" si="6"/>
        <v>0x84</v>
      </c>
      <c r="D110" t="s">
        <v>240</v>
      </c>
      <c r="E110" s="137" t="s">
        <v>284</v>
      </c>
      <c r="F110" s="138"/>
      <c r="G110" s="138"/>
      <c r="H110" s="139"/>
      <c r="I110" s="137" t="s">
        <v>285</v>
      </c>
      <c r="J110" s="138"/>
      <c r="K110" s="138"/>
      <c r="L110" s="139"/>
    </row>
    <row r="111" spans="1:12">
      <c r="A111">
        <v>133</v>
      </c>
      <c r="B111" t="str">
        <f t="shared" si="5"/>
        <v>B10000101</v>
      </c>
      <c r="C111" s="161" t="str">
        <f t="shared" si="6"/>
        <v>0x85</v>
      </c>
      <c r="D111" t="s">
        <v>241</v>
      </c>
      <c r="E111" s="137" t="s">
        <v>284</v>
      </c>
      <c r="F111" s="138"/>
      <c r="G111" s="138"/>
      <c r="H111" s="139"/>
      <c r="I111" s="137" t="s">
        <v>285</v>
      </c>
      <c r="J111" s="138"/>
      <c r="K111" s="138"/>
      <c r="L111" s="139"/>
    </row>
    <row r="112" spans="1:12">
      <c r="A112">
        <v>134</v>
      </c>
      <c r="B112" t="str">
        <f t="shared" si="5"/>
        <v>B10000110</v>
      </c>
      <c r="C112" s="161" t="str">
        <f t="shared" si="6"/>
        <v>0x86</v>
      </c>
      <c r="D112" t="s">
        <v>242</v>
      </c>
      <c r="E112" s="137" t="s">
        <v>284</v>
      </c>
      <c r="F112" s="138"/>
      <c r="G112" s="138"/>
      <c r="H112" s="139"/>
      <c r="I112" s="137" t="s">
        <v>285</v>
      </c>
      <c r="J112" s="138"/>
      <c r="K112" s="138"/>
      <c r="L112" s="139"/>
    </row>
    <row r="113" spans="1:12">
      <c r="A113">
        <v>135</v>
      </c>
      <c r="B113" t="str">
        <f t="shared" si="5"/>
        <v>B10000111</v>
      </c>
      <c r="C113" s="161" t="str">
        <f t="shared" si="6"/>
        <v>0x87</v>
      </c>
      <c r="E113" s="141"/>
      <c r="F113" s="141"/>
      <c r="G113" s="141"/>
      <c r="H113" s="141"/>
      <c r="I113" s="141"/>
      <c r="J113" s="141"/>
      <c r="K113" s="141"/>
      <c r="L113" s="141"/>
    </row>
    <row r="114" spans="1:12">
      <c r="A114">
        <v>136</v>
      </c>
      <c r="B114" t="str">
        <f t="shared" si="5"/>
        <v>B10001000</v>
      </c>
      <c r="C114" s="161" t="str">
        <f t="shared" si="6"/>
        <v>0x88</v>
      </c>
      <c r="D114" t="s">
        <v>243</v>
      </c>
      <c r="E114" s="137" t="s">
        <v>284</v>
      </c>
      <c r="F114" s="138"/>
      <c r="G114" s="138"/>
      <c r="H114" s="139"/>
      <c r="I114" s="137" t="s">
        <v>285</v>
      </c>
      <c r="J114" s="138"/>
      <c r="K114" s="138"/>
      <c r="L114" s="139"/>
    </row>
    <row r="115" spans="1:12">
      <c r="A115">
        <v>137</v>
      </c>
      <c r="B115" t="str">
        <f t="shared" si="5"/>
        <v>B10001001</v>
      </c>
      <c r="C115" s="161" t="str">
        <f t="shared" si="6"/>
        <v>0x89</v>
      </c>
      <c r="D115" t="s">
        <v>244</v>
      </c>
      <c r="E115" s="137" t="s">
        <v>284</v>
      </c>
      <c r="F115" s="138"/>
      <c r="G115" s="138"/>
      <c r="H115" s="139"/>
      <c r="I115" s="137" t="s">
        <v>285</v>
      </c>
      <c r="J115" s="138"/>
      <c r="K115" s="138"/>
      <c r="L115" s="139"/>
    </row>
    <row r="116" spans="1:12">
      <c r="A116">
        <v>138</v>
      </c>
      <c r="B116" t="str">
        <f t="shared" si="5"/>
        <v>B10001010</v>
      </c>
      <c r="C116" s="161" t="str">
        <f t="shared" si="6"/>
        <v>0x8A</v>
      </c>
      <c r="D116" t="s">
        <v>245</v>
      </c>
      <c r="E116" s="137" t="s">
        <v>284</v>
      </c>
      <c r="F116" s="138"/>
      <c r="G116" s="138"/>
      <c r="H116" s="139"/>
      <c r="I116" s="137" t="s">
        <v>285</v>
      </c>
      <c r="J116" s="138"/>
      <c r="K116" s="138"/>
      <c r="L116" s="139"/>
    </row>
    <row r="117" spans="1:12">
      <c r="A117">
        <v>139</v>
      </c>
      <c r="B117" t="str">
        <f t="shared" si="5"/>
        <v>B10001011</v>
      </c>
      <c r="C117" s="161" t="str">
        <f t="shared" si="6"/>
        <v>0x8B</v>
      </c>
      <c r="E117" s="141"/>
      <c r="F117" s="141"/>
      <c r="G117" s="141"/>
      <c r="H117" s="141"/>
      <c r="I117" s="141"/>
      <c r="J117" s="141"/>
      <c r="K117" s="141"/>
      <c r="L117" s="141"/>
    </row>
    <row r="118" spans="1:12">
      <c r="A118">
        <v>140</v>
      </c>
      <c r="B118" t="str">
        <f t="shared" si="5"/>
        <v>B10001100</v>
      </c>
      <c r="C118" s="161" t="str">
        <f t="shared" si="6"/>
        <v>0x8C</v>
      </c>
      <c r="D118" t="s">
        <v>246</v>
      </c>
      <c r="E118" s="137" t="s">
        <v>284</v>
      </c>
      <c r="F118" s="138"/>
      <c r="G118" s="138"/>
      <c r="H118" s="139"/>
      <c r="I118" s="137" t="s">
        <v>285</v>
      </c>
      <c r="J118" s="138"/>
      <c r="K118" s="138"/>
      <c r="L118" s="139"/>
    </row>
    <row r="119" spans="1:12">
      <c r="A119">
        <v>141</v>
      </c>
      <c r="B119" t="str">
        <f t="shared" si="5"/>
        <v>B10001101</v>
      </c>
      <c r="C119" s="161" t="str">
        <f t="shared" si="6"/>
        <v>0x8D</v>
      </c>
      <c r="D119" t="s">
        <v>247</v>
      </c>
      <c r="E119" s="137" t="s">
        <v>284</v>
      </c>
      <c r="F119" s="138"/>
      <c r="G119" s="138"/>
      <c r="H119" s="139"/>
      <c r="I119" s="137" t="s">
        <v>285</v>
      </c>
      <c r="J119" s="138"/>
      <c r="K119" s="138"/>
      <c r="L119" s="139"/>
    </row>
    <row r="120" spans="1:12">
      <c r="A120">
        <v>142</v>
      </c>
      <c r="B120" t="str">
        <f t="shared" si="5"/>
        <v>B10001110</v>
      </c>
      <c r="C120" s="161" t="str">
        <f t="shared" si="6"/>
        <v>0x8E</v>
      </c>
      <c r="D120" t="s">
        <v>248</v>
      </c>
      <c r="E120" s="137" t="s">
        <v>284</v>
      </c>
      <c r="F120" s="138"/>
      <c r="G120" s="138"/>
      <c r="H120" s="139"/>
      <c r="I120" s="137" t="s">
        <v>285</v>
      </c>
      <c r="J120" s="138"/>
      <c r="K120" s="138"/>
      <c r="L120" s="139"/>
    </row>
    <row r="121" spans="1:12">
      <c r="A121">
        <v>143</v>
      </c>
      <c r="B121" t="str">
        <f t="shared" si="5"/>
        <v>B10001111</v>
      </c>
      <c r="C121" s="161" t="str">
        <f t="shared" si="6"/>
        <v>0x8F</v>
      </c>
      <c r="E121" s="141"/>
      <c r="F121" s="141"/>
      <c r="G121" s="141"/>
      <c r="H121" s="141"/>
      <c r="I121" s="141"/>
      <c r="J121" s="141"/>
      <c r="K121" s="141"/>
      <c r="L121" s="141"/>
    </row>
    <row r="122" spans="1:12">
      <c r="A122">
        <v>144</v>
      </c>
      <c r="B122" t="str">
        <f t="shared" si="5"/>
        <v>B10010000</v>
      </c>
      <c r="C122" s="161" t="str">
        <f t="shared" si="6"/>
        <v>0x90</v>
      </c>
      <c r="D122" t="s">
        <v>237</v>
      </c>
      <c r="E122" s="154" t="s">
        <v>291</v>
      </c>
      <c r="F122" s="155"/>
      <c r="G122" s="155"/>
      <c r="H122" s="156"/>
      <c r="I122" s="137" t="s">
        <v>290</v>
      </c>
      <c r="J122" s="138"/>
      <c r="K122" s="138"/>
      <c r="L122" s="139"/>
    </row>
    <row r="123" spans="1:12">
      <c r="A123">
        <v>145</v>
      </c>
      <c r="B123" t="str">
        <f t="shared" si="5"/>
        <v>B10010001</v>
      </c>
      <c r="C123" s="161" t="str">
        <f t="shared" si="6"/>
        <v>0x91</v>
      </c>
      <c r="D123" t="s">
        <v>238</v>
      </c>
      <c r="E123" s="154" t="s">
        <v>291</v>
      </c>
      <c r="F123" s="155"/>
      <c r="G123" s="155"/>
      <c r="H123" s="156"/>
      <c r="I123" s="137" t="s">
        <v>290</v>
      </c>
      <c r="J123" s="138"/>
      <c r="K123" s="138"/>
      <c r="L123" s="139"/>
    </row>
    <row r="124" spans="1:12">
      <c r="A124">
        <v>146</v>
      </c>
      <c r="B124" t="str">
        <f t="shared" si="5"/>
        <v>B10010010</v>
      </c>
      <c r="C124" s="161" t="str">
        <f t="shared" si="6"/>
        <v>0x92</v>
      </c>
      <c r="D124" t="s">
        <v>239</v>
      </c>
      <c r="E124" s="154" t="s">
        <v>291</v>
      </c>
      <c r="F124" s="155"/>
      <c r="G124" s="155"/>
      <c r="H124" s="156"/>
      <c r="I124" s="137" t="s">
        <v>290</v>
      </c>
      <c r="J124" s="138"/>
      <c r="K124" s="138"/>
      <c r="L124" s="139"/>
    </row>
    <row r="125" spans="1:12">
      <c r="A125">
        <v>147</v>
      </c>
      <c r="B125" t="str">
        <f t="shared" si="5"/>
        <v>B10010011</v>
      </c>
      <c r="C125" s="161" t="str">
        <f t="shared" si="6"/>
        <v>0x93</v>
      </c>
      <c r="E125" s="141"/>
      <c r="F125" s="141"/>
      <c r="G125" s="141"/>
      <c r="H125" s="141"/>
      <c r="I125" s="141"/>
      <c r="J125" s="141"/>
      <c r="K125" s="141"/>
      <c r="L125" s="141"/>
    </row>
    <row r="126" spans="1:12">
      <c r="A126">
        <v>148</v>
      </c>
      <c r="B126" t="str">
        <f t="shared" si="5"/>
        <v>B10010100</v>
      </c>
      <c r="C126" s="161" t="str">
        <f t="shared" si="6"/>
        <v>0x94</v>
      </c>
      <c r="D126" t="s">
        <v>240</v>
      </c>
      <c r="E126" s="154" t="s">
        <v>291</v>
      </c>
      <c r="F126" s="155"/>
      <c r="G126" s="155"/>
      <c r="H126" s="156"/>
      <c r="I126" s="137" t="s">
        <v>290</v>
      </c>
      <c r="J126" s="138"/>
      <c r="K126" s="138"/>
      <c r="L126" s="139"/>
    </row>
    <row r="127" spans="1:12">
      <c r="A127">
        <v>149</v>
      </c>
      <c r="B127" t="str">
        <f t="shared" si="5"/>
        <v>B10010101</v>
      </c>
      <c r="C127" s="161" t="str">
        <f t="shared" si="6"/>
        <v>0x95</v>
      </c>
      <c r="D127" t="s">
        <v>241</v>
      </c>
      <c r="E127" s="154" t="s">
        <v>291</v>
      </c>
      <c r="F127" s="155"/>
      <c r="G127" s="155"/>
      <c r="H127" s="156"/>
      <c r="I127" s="137" t="s">
        <v>290</v>
      </c>
      <c r="J127" s="138"/>
      <c r="K127" s="138"/>
      <c r="L127" s="139"/>
    </row>
    <row r="128" spans="1:12">
      <c r="A128">
        <v>150</v>
      </c>
      <c r="B128" t="str">
        <f t="shared" si="5"/>
        <v>B10010110</v>
      </c>
      <c r="C128" s="161" t="str">
        <f t="shared" si="6"/>
        <v>0x96</v>
      </c>
      <c r="D128" t="s">
        <v>242</v>
      </c>
      <c r="E128" s="154" t="s">
        <v>291</v>
      </c>
      <c r="F128" s="155"/>
      <c r="G128" s="155"/>
      <c r="H128" s="156"/>
      <c r="I128" s="137" t="s">
        <v>290</v>
      </c>
      <c r="J128" s="138"/>
      <c r="K128" s="138"/>
      <c r="L128" s="139"/>
    </row>
    <row r="129" spans="1:12">
      <c r="A129">
        <v>151</v>
      </c>
      <c r="B129" t="str">
        <f t="shared" si="5"/>
        <v>B10010111</v>
      </c>
      <c r="C129" s="161" t="str">
        <f t="shared" si="6"/>
        <v>0x97</v>
      </c>
      <c r="E129" s="141"/>
      <c r="F129" s="141"/>
      <c r="G129" s="141"/>
      <c r="H129" s="141"/>
      <c r="I129" s="141"/>
      <c r="J129" s="141"/>
      <c r="K129" s="141"/>
      <c r="L129" s="141"/>
    </row>
    <row r="130" spans="1:12">
      <c r="A130">
        <v>152</v>
      </c>
      <c r="B130" t="str">
        <f t="shared" si="5"/>
        <v>B10011000</v>
      </c>
      <c r="C130" s="161" t="str">
        <f t="shared" si="6"/>
        <v>0x98</v>
      </c>
      <c r="D130" t="s">
        <v>243</v>
      </c>
      <c r="E130" s="154" t="s">
        <v>291</v>
      </c>
      <c r="F130" s="155"/>
      <c r="G130" s="155"/>
      <c r="H130" s="156"/>
      <c r="I130" s="137" t="s">
        <v>290</v>
      </c>
      <c r="J130" s="138"/>
      <c r="K130" s="138"/>
      <c r="L130" s="139"/>
    </row>
    <row r="131" spans="1:12">
      <c r="A131">
        <v>153</v>
      </c>
      <c r="B131" t="str">
        <f t="shared" si="5"/>
        <v>B10011001</v>
      </c>
      <c r="C131" s="161" t="str">
        <f t="shared" si="6"/>
        <v>0x99</v>
      </c>
      <c r="D131" t="s">
        <v>244</v>
      </c>
      <c r="E131" s="154" t="s">
        <v>291</v>
      </c>
      <c r="F131" s="155"/>
      <c r="G131" s="155"/>
      <c r="H131" s="156"/>
      <c r="I131" s="137" t="s">
        <v>290</v>
      </c>
      <c r="J131" s="138"/>
      <c r="K131" s="138"/>
      <c r="L131" s="139"/>
    </row>
    <row r="132" spans="1:12">
      <c r="A132">
        <v>154</v>
      </c>
      <c r="B132" t="str">
        <f t="shared" si="5"/>
        <v>B10011010</v>
      </c>
      <c r="C132" s="161" t="str">
        <f t="shared" si="6"/>
        <v>0x9A</v>
      </c>
      <c r="D132" t="s">
        <v>245</v>
      </c>
      <c r="E132" s="154" t="s">
        <v>291</v>
      </c>
      <c r="F132" s="155"/>
      <c r="G132" s="155"/>
      <c r="H132" s="156"/>
      <c r="I132" s="137" t="s">
        <v>290</v>
      </c>
      <c r="J132" s="138"/>
      <c r="K132" s="138"/>
      <c r="L132" s="139"/>
    </row>
    <row r="133" spans="1:12">
      <c r="A133">
        <v>155</v>
      </c>
      <c r="B133" t="str">
        <f t="shared" si="5"/>
        <v>B10011011</v>
      </c>
      <c r="C133" s="161" t="str">
        <f t="shared" si="6"/>
        <v>0x9B</v>
      </c>
      <c r="E133" s="141"/>
      <c r="F133" s="141"/>
      <c r="G133" s="141"/>
      <c r="H133" s="141"/>
      <c r="I133" s="141"/>
      <c r="J133" s="141"/>
      <c r="K133" s="141"/>
      <c r="L133" s="141"/>
    </row>
    <row r="134" spans="1:12">
      <c r="A134">
        <v>156</v>
      </c>
      <c r="B134" t="str">
        <f t="shared" si="5"/>
        <v>B10011100</v>
      </c>
      <c r="C134" s="161" t="str">
        <f t="shared" si="6"/>
        <v>0x9C</v>
      </c>
      <c r="D134" t="s">
        <v>246</v>
      </c>
      <c r="E134" s="154" t="s">
        <v>291</v>
      </c>
      <c r="F134" s="155"/>
      <c r="G134" s="155"/>
      <c r="H134" s="156"/>
      <c r="I134" s="137" t="s">
        <v>290</v>
      </c>
      <c r="J134" s="138"/>
      <c r="K134" s="138"/>
      <c r="L134" s="139"/>
    </row>
    <row r="135" spans="1:12">
      <c r="A135">
        <v>157</v>
      </c>
      <c r="B135" t="str">
        <f t="shared" si="5"/>
        <v>B10011101</v>
      </c>
      <c r="C135" s="161" t="str">
        <f t="shared" si="6"/>
        <v>0x9D</v>
      </c>
      <c r="D135" t="s">
        <v>247</v>
      </c>
      <c r="E135" s="154" t="s">
        <v>291</v>
      </c>
      <c r="F135" s="155"/>
      <c r="G135" s="155"/>
      <c r="H135" s="156"/>
      <c r="I135" s="137" t="s">
        <v>290</v>
      </c>
      <c r="J135" s="138"/>
      <c r="K135" s="138"/>
      <c r="L135" s="139"/>
    </row>
    <row r="136" spans="1:12">
      <c r="A136">
        <v>158</v>
      </c>
      <c r="B136" t="str">
        <f t="shared" si="5"/>
        <v>B10011110</v>
      </c>
      <c r="C136" s="161" t="str">
        <f t="shared" si="6"/>
        <v>0x9E</v>
      </c>
      <c r="D136" t="s">
        <v>248</v>
      </c>
      <c r="E136" s="154" t="s">
        <v>291</v>
      </c>
      <c r="F136" s="155"/>
      <c r="G136" s="155"/>
      <c r="H136" s="156"/>
      <c r="I136" s="137" t="s">
        <v>290</v>
      </c>
      <c r="J136" s="138"/>
      <c r="K136" s="138"/>
      <c r="L136" s="139"/>
    </row>
    <row r="137" spans="1:12">
      <c r="A137">
        <v>159</v>
      </c>
      <c r="B137" t="str">
        <f t="shared" si="5"/>
        <v>B10011111</v>
      </c>
      <c r="C137" s="161" t="str">
        <f t="shared" si="6"/>
        <v>0x9F</v>
      </c>
      <c r="E137" s="141"/>
      <c r="F137" s="141"/>
      <c r="G137" s="141"/>
      <c r="H137" s="141"/>
      <c r="I137" s="141"/>
      <c r="J137" s="141"/>
      <c r="K137" s="141"/>
      <c r="L137" s="141"/>
    </row>
    <row r="138" spans="1:12">
      <c r="A138">
        <v>160</v>
      </c>
      <c r="B138" t="str">
        <f t="shared" si="5"/>
        <v>B10100000</v>
      </c>
      <c r="C138" s="161" t="str">
        <f t="shared" si="6"/>
        <v>0xA0</v>
      </c>
      <c r="D138" t="s">
        <v>249</v>
      </c>
      <c r="E138" s="137" t="s">
        <v>293</v>
      </c>
      <c r="F138" s="138"/>
      <c r="G138" s="138"/>
      <c r="H138" s="138"/>
      <c r="I138" s="138"/>
      <c r="J138" s="138"/>
      <c r="K138" s="138"/>
      <c r="L138" s="139"/>
    </row>
    <row r="139" spans="1:12">
      <c r="A139">
        <v>161</v>
      </c>
      <c r="B139" t="str">
        <f t="shared" si="5"/>
        <v>B10100001</v>
      </c>
      <c r="C139" s="161" t="str">
        <f t="shared" si="6"/>
        <v>0xA1</v>
      </c>
      <c r="D139" t="s">
        <v>250</v>
      </c>
      <c r="E139" s="137" t="s">
        <v>293</v>
      </c>
      <c r="F139" s="138"/>
      <c r="G139" s="138"/>
      <c r="H139" s="138"/>
      <c r="I139" s="138"/>
      <c r="J139" s="138"/>
      <c r="K139" s="138"/>
      <c r="L139" s="139"/>
    </row>
    <row r="140" spans="1:12">
      <c r="A140">
        <v>162</v>
      </c>
      <c r="B140" t="str">
        <f t="shared" si="5"/>
        <v>B10100010</v>
      </c>
      <c r="C140" s="161" t="str">
        <f>"0x"&amp;DEC2HEX(A140,2)</f>
        <v>0xA2</v>
      </c>
      <c r="D140" t="s">
        <v>251</v>
      </c>
      <c r="E140" s="137" t="s">
        <v>293</v>
      </c>
      <c r="F140" s="138"/>
      <c r="G140" s="138"/>
      <c r="H140" s="138"/>
      <c r="I140" s="138"/>
      <c r="J140" s="138"/>
      <c r="K140" s="138"/>
      <c r="L140" s="139"/>
    </row>
    <row r="141" spans="1:12">
      <c r="A141">
        <v>163</v>
      </c>
      <c r="B141" t="str">
        <f t="shared" ref="B141:B161" si="7">"B"&amp;DEC2BIN(A141,8)</f>
        <v>B10100011</v>
      </c>
      <c r="C141" s="161" t="str">
        <f>"0x"&amp;DEC2HEX(A141,2)</f>
        <v>0xA3</v>
      </c>
      <c r="E141" s="158"/>
      <c r="F141" s="158"/>
      <c r="G141" s="158"/>
      <c r="H141" s="158"/>
      <c r="I141" s="158"/>
      <c r="J141" s="158"/>
      <c r="K141" s="158"/>
      <c r="L141" s="158"/>
    </row>
    <row r="142" spans="1:12">
      <c r="A142">
        <v>164</v>
      </c>
      <c r="B142" t="str">
        <f t="shared" si="7"/>
        <v>B10100100</v>
      </c>
      <c r="C142" s="161" t="str">
        <f>"0x"&amp;DEC2HEX(A142,2)</f>
        <v>0xA4</v>
      </c>
      <c r="D142" t="s">
        <v>249</v>
      </c>
      <c r="E142" s="158"/>
      <c r="F142" s="158"/>
      <c r="G142" s="137" t="s">
        <v>294</v>
      </c>
      <c r="H142" s="138"/>
      <c r="I142" s="139"/>
      <c r="J142" s="137" t="s">
        <v>292</v>
      </c>
      <c r="K142" s="138"/>
      <c r="L142" s="139"/>
    </row>
    <row r="143" spans="1:12">
      <c r="A143">
        <v>165</v>
      </c>
      <c r="B143" t="str">
        <f t="shared" si="7"/>
        <v>B10100101</v>
      </c>
      <c r="C143" s="161" t="str">
        <f>"0x"&amp;DEC2HEX(A143,2)</f>
        <v>0xA5</v>
      </c>
      <c r="D143" t="s">
        <v>250</v>
      </c>
      <c r="E143" s="158"/>
      <c r="F143" s="158"/>
      <c r="G143" s="137" t="s">
        <v>294</v>
      </c>
      <c r="H143" s="138"/>
      <c r="I143" s="139"/>
      <c r="J143" s="137" t="s">
        <v>292</v>
      </c>
      <c r="K143" s="138"/>
      <c r="L143" s="139"/>
    </row>
    <row r="144" spans="1:12">
      <c r="A144">
        <v>166</v>
      </c>
      <c r="B144" t="str">
        <f t="shared" si="7"/>
        <v>B10100110</v>
      </c>
      <c r="C144" s="161" t="str">
        <f>"0x"&amp;DEC2HEX(A144,2)</f>
        <v>0xA6</v>
      </c>
      <c r="D144" t="s">
        <v>251</v>
      </c>
      <c r="E144" s="158"/>
      <c r="F144" s="158"/>
      <c r="G144" s="137" t="s">
        <v>294</v>
      </c>
      <c r="H144" s="138"/>
      <c r="I144" s="139"/>
      <c r="J144" s="137" t="s">
        <v>292</v>
      </c>
      <c r="K144" s="138"/>
      <c r="L144" s="139"/>
    </row>
    <row r="145" spans="1:12">
      <c r="A145">
        <v>167</v>
      </c>
      <c r="B145" t="str">
        <f t="shared" si="7"/>
        <v>B10100111</v>
      </c>
      <c r="C145" s="161" t="str">
        <f>"0x"&amp;DEC2HEX(A145,2)</f>
        <v>0xA7</v>
      </c>
      <c r="E145" s="158"/>
      <c r="F145" s="158"/>
      <c r="G145" s="158"/>
      <c r="H145" s="158"/>
      <c r="I145" s="158"/>
      <c r="J145" s="158"/>
      <c r="K145" s="158"/>
      <c r="L145" s="158"/>
    </row>
    <row r="146" spans="1:12">
      <c r="A146">
        <v>168</v>
      </c>
      <c r="B146" t="str">
        <f t="shared" si="7"/>
        <v>B10101000</v>
      </c>
      <c r="C146" s="161" t="str">
        <f>"0x"&amp;DEC2HEX(A146,2)</f>
        <v>0xA8</v>
      </c>
      <c r="D146" t="s">
        <v>242</v>
      </c>
      <c r="E146" s="137" t="s">
        <v>296</v>
      </c>
      <c r="F146" s="138"/>
      <c r="G146" s="138"/>
      <c r="H146" s="138"/>
      <c r="I146" s="138"/>
      <c r="J146" s="138"/>
      <c r="K146" s="138"/>
      <c r="L146" s="139"/>
    </row>
    <row r="147" spans="1:12">
      <c r="A147">
        <v>169</v>
      </c>
      <c r="B147" t="str">
        <f t="shared" si="7"/>
        <v>B10101001</v>
      </c>
      <c r="C147" s="161" t="str">
        <f>"0x"&amp;DEC2HEX(A147,2)</f>
        <v>0xA9</v>
      </c>
      <c r="D147" t="s">
        <v>245</v>
      </c>
      <c r="E147" s="137" t="s">
        <v>296</v>
      </c>
      <c r="F147" s="138"/>
      <c r="G147" s="138"/>
      <c r="H147" s="138"/>
      <c r="I147" s="138"/>
      <c r="J147" s="138"/>
      <c r="K147" s="138"/>
      <c r="L147" s="139"/>
    </row>
    <row r="148" spans="1:12">
      <c r="A148">
        <v>170</v>
      </c>
      <c r="B148" t="str">
        <f t="shared" si="7"/>
        <v>B10101010</v>
      </c>
      <c r="C148" s="161" t="str">
        <f>"0x"&amp;DEC2HEX(A148,2)</f>
        <v>0xAA</v>
      </c>
      <c r="D148" t="s">
        <v>248</v>
      </c>
      <c r="E148" s="137" t="s">
        <v>296</v>
      </c>
      <c r="F148" s="138"/>
      <c r="G148" s="138"/>
      <c r="H148" s="138"/>
      <c r="I148" s="138"/>
      <c r="J148" s="138"/>
      <c r="K148" s="138"/>
      <c r="L148" s="139"/>
    </row>
    <row r="149" spans="1:12">
      <c r="A149">
        <v>171</v>
      </c>
      <c r="B149" t="str">
        <f t="shared" si="7"/>
        <v>B10101011</v>
      </c>
      <c r="C149" s="161" t="str">
        <f>"0x"&amp;DEC2HEX(A149,2)</f>
        <v>0xAB</v>
      </c>
      <c r="E149" s="158"/>
      <c r="F149" s="158"/>
      <c r="G149" s="158"/>
      <c r="H149" s="158"/>
      <c r="I149" s="158"/>
      <c r="J149" s="158"/>
      <c r="K149" s="158"/>
      <c r="L149" s="158"/>
    </row>
    <row r="150" spans="1:12">
      <c r="A150">
        <v>172</v>
      </c>
      <c r="B150" t="str">
        <f t="shared" si="7"/>
        <v>B10101100</v>
      </c>
      <c r="C150" s="161" t="str">
        <f>"0x"&amp;DEC2HEX(A150,2)</f>
        <v>0xAC</v>
      </c>
      <c r="D150" t="s">
        <v>242</v>
      </c>
      <c r="E150" s="158"/>
      <c r="F150" s="158"/>
      <c r="G150" s="137" t="s">
        <v>297</v>
      </c>
      <c r="H150" s="138"/>
      <c r="I150" s="139"/>
      <c r="J150" s="137" t="s">
        <v>295</v>
      </c>
      <c r="K150" s="138"/>
      <c r="L150" s="139"/>
    </row>
    <row r="151" spans="1:12">
      <c r="A151">
        <v>173</v>
      </c>
      <c r="B151" t="str">
        <f t="shared" si="7"/>
        <v>B10101101</v>
      </c>
      <c r="C151" s="161" t="str">
        <f>"0x"&amp;DEC2HEX(A151,2)</f>
        <v>0xAD</v>
      </c>
      <c r="D151" t="s">
        <v>245</v>
      </c>
      <c r="E151" s="158"/>
      <c r="F151" s="158"/>
      <c r="G151" s="137" t="s">
        <v>297</v>
      </c>
      <c r="H151" s="138"/>
      <c r="I151" s="139"/>
      <c r="J151" s="137" t="s">
        <v>295</v>
      </c>
      <c r="K151" s="138"/>
      <c r="L151" s="139"/>
    </row>
    <row r="152" spans="1:12">
      <c r="A152">
        <v>174</v>
      </c>
      <c r="B152" t="str">
        <f t="shared" si="7"/>
        <v>B10101110</v>
      </c>
      <c r="C152" s="161" t="str">
        <f>"0x"&amp;DEC2HEX(A152,2)</f>
        <v>0xAE</v>
      </c>
      <c r="D152" t="s">
        <v>248</v>
      </c>
      <c r="E152" s="158"/>
      <c r="F152" s="158"/>
      <c r="G152" s="137" t="s">
        <v>297</v>
      </c>
      <c r="H152" s="138"/>
      <c r="I152" s="139"/>
      <c r="J152" s="137" t="s">
        <v>295</v>
      </c>
      <c r="K152" s="138"/>
      <c r="L152" s="139"/>
    </row>
    <row r="153" spans="1:12">
      <c r="A153">
        <v>175</v>
      </c>
      <c r="B153" t="str">
        <f t="shared" si="7"/>
        <v>B10101111</v>
      </c>
      <c r="C153" s="161" t="str">
        <f>"0x"&amp;DEC2HEX(A153,2)</f>
        <v>0xAF</v>
      </c>
      <c r="E153" s="158"/>
      <c r="F153" s="158"/>
      <c r="G153" s="158"/>
      <c r="H153" s="158"/>
      <c r="I153" s="158"/>
      <c r="J153" s="158"/>
      <c r="K153" s="158"/>
      <c r="L153" s="158"/>
    </row>
    <row r="154" spans="1:12">
      <c r="A154">
        <v>176</v>
      </c>
      <c r="B154" t="str">
        <f t="shared" si="7"/>
        <v>B10110000</v>
      </c>
      <c r="C154" s="161" t="str">
        <f>"0x"&amp;DEC2HEX(A154,2)</f>
        <v>0xB0</v>
      </c>
      <c r="D154" t="s">
        <v>249</v>
      </c>
      <c r="E154" s="16"/>
      <c r="F154" s="16"/>
      <c r="G154" s="16"/>
      <c r="H154" s="16"/>
      <c r="I154" s="16"/>
      <c r="J154" s="16"/>
      <c r="K154" s="16"/>
      <c r="L154" s="16"/>
    </row>
    <row r="155" spans="1:12">
      <c r="A155">
        <v>177</v>
      </c>
      <c r="B155" t="str">
        <f t="shared" si="7"/>
        <v>B10110001</v>
      </c>
      <c r="C155" s="161" t="str">
        <f>"0x"&amp;DEC2HEX(A155,2)</f>
        <v>0xB1</v>
      </c>
      <c r="D155" t="s">
        <v>250</v>
      </c>
      <c r="E155" s="16"/>
      <c r="F155" s="16"/>
      <c r="G155" s="16"/>
      <c r="H155" s="16"/>
      <c r="I155" s="16"/>
      <c r="J155" s="16"/>
      <c r="K155" s="16"/>
      <c r="L155" s="16"/>
    </row>
    <row r="156" spans="1:12">
      <c r="A156">
        <v>178</v>
      </c>
      <c r="B156" t="str">
        <f t="shared" si="7"/>
        <v>B10110010</v>
      </c>
      <c r="C156" s="161" t="str">
        <f>"0x"&amp;DEC2HEX(A156,2)</f>
        <v>0xB2</v>
      </c>
      <c r="D156" t="s">
        <v>251</v>
      </c>
      <c r="E156" s="16"/>
      <c r="F156" s="16"/>
      <c r="G156" s="16"/>
      <c r="H156" s="16"/>
      <c r="I156" s="16"/>
      <c r="J156" s="16"/>
      <c r="K156" s="16"/>
      <c r="L156" s="16"/>
    </row>
    <row r="157" spans="1:12">
      <c r="A157">
        <v>179</v>
      </c>
      <c r="B157" t="str">
        <f t="shared" si="7"/>
        <v>B10110011</v>
      </c>
      <c r="C157" s="161" t="str">
        <f>"0x"&amp;DEC2HEX(A157,2)</f>
        <v>0xB3</v>
      </c>
      <c r="E157" s="158"/>
      <c r="F157" s="158"/>
      <c r="G157" s="158"/>
      <c r="H157" s="158"/>
      <c r="I157" s="158"/>
      <c r="J157" s="158"/>
      <c r="K157" s="158"/>
      <c r="L157" s="158"/>
    </row>
    <row r="158" spans="1:12">
      <c r="A158">
        <v>180</v>
      </c>
      <c r="B158" t="str">
        <f t="shared" si="7"/>
        <v>B10110100</v>
      </c>
      <c r="C158" s="161" t="str">
        <f>"0x"&amp;DEC2HEX(A158,2)</f>
        <v>0xB4</v>
      </c>
      <c r="D158" t="s">
        <v>249</v>
      </c>
      <c r="E158" s="16"/>
      <c r="F158" s="16"/>
      <c r="G158" s="16"/>
      <c r="H158" s="16"/>
      <c r="I158" s="16"/>
      <c r="J158" s="16"/>
      <c r="K158" s="16"/>
      <c r="L158" s="16"/>
    </row>
    <row r="159" spans="1:12">
      <c r="A159">
        <v>181</v>
      </c>
      <c r="B159" t="str">
        <f t="shared" si="7"/>
        <v>B10110101</v>
      </c>
      <c r="C159" s="161" t="str">
        <f>"0x"&amp;DEC2HEX(A159,2)</f>
        <v>0xB5</v>
      </c>
      <c r="D159" t="s">
        <v>250</v>
      </c>
      <c r="E159" s="16"/>
      <c r="F159" s="16"/>
      <c r="G159" s="16"/>
      <c r="H159" s="16"/>
      <c r="I159" s="16"/>
      <c r="J159" s="16"/>
      <c r="K159" s="16"/>
      <c r="L159" s="16"/>
    </row>
    <row r="160" spans="1:12">
      <c r="A160">
        <v>182</v>
      </c>
      <c r="B160" t="str">
        <f t="shared" si="7"/>
        <v>B10110110</v>
      </c>
      <c r="C160" s="161" t="str">
        <f>"0x"&amp;DEC2HEX(A160,2)</f>
        <v>0xB6</v>
      </c>
      <c r="D160" t="s">
        <v>251</v>
      </c>
      <c r="E160" s="16"/>
      <c r="F160" s="16"/>
      <c r="G160" s="16"/>
      <c r="H160" s="16"/>
      <c r="I160" s="16"/>
      <c r="J160" s="16"/>
      <c r="K160" s="16"/>
      <c r="L160" s="16"/>
    </row>
    <row r="161" spans="1:12">
      <c r="A161">
        <v>183</v>
      </c>
      <c r="B161" t="str">
        <f t="shared" si="7"/>
        <v>B10110111</v>
      </c>
      <c r="C161" s="161" t="str">
        <f>"0x"&amp;DEC2HEX(A161,2)</f>
        <v>0xB7</v>
      </c>
      <c r="E161" s="158"/>
      <c r="F161" s="158"/>
      <c r="G161" s="158"/>
      <c r="H161" s="158"/>
      <c r="I161" s="158"/>
      <c r="J161" s="158"/>
      <c r="K161" s="158"/>
      <c r="L161" s="158"/>
    </row>
  </sheetData>
  <mergeCells count="169">
    <mergeCell ref="E146:L146"/>
    <mergeCell ref="G150:I150"/>
    <mergeCell ref="J150:L150"/>
    <mergeCell ref="E147:L147"/>
    <mergeCell ref="E148:L148"/>
    <mergeCell ref="G151:I151"/>
    <mergeCell ref="J151:L151"/>
    <mergeCell ref="G152:I152"/>
    <mergeCell ref="J152:L152"/>
    <mergeCell ref="G144:I144"/>
    <mergeCell ref="J144:L144"/>
    <mergeCell ref="Q64:S64"/>
    <mergeCell ref="Q63:R63"/>
    <mergeCell ref="E138:L138"/>
    <mergeCell ref="G142:I142"/>
    <mergeCell ref="J142:L142"/>
    <mergeCell ref="E139:L139"/>
    <mergeCell ref="E140:L140"/>
    <mergeCell ref="G143:I143"/>
    <mergeCell ref="J143:L143"/>
    <mergeCell ref="E134:H134"/>
    <mergeCell ref="I134:L134"/>
    <mergeCell ref="E135:H135"/>
    <mergeCell ref="I135:L135"/>
    <mergeCell ref="E136:H136"/>
    <mergeCell ref="I136:L136"/>
    <mergeCell ref="E130:H130"/>
    <mergeCell ref="I130:L130"/>
    <mergeCell ref="E131:H131"/>
    <mergeCell ref="I131:L131"/>
    <mergeCell ref="E132:H132"/>
    <mergeCell ref="I132:L132"/>
    <mergeCell ref="E126:H126"/>
    <mergeCell ref="I126:L126"/>
    <mergeCell ref="E127:H127"/>
    <mergeCell ref="I127:L127"/>
    <mergeCell ref="E128:H128"/>
    <mergeCell ref="I128:L128"/>
    <mergeCell ref="E2:L11"/>
    <mergeCell ref="I122:L122"/>
    <mergeCell ref="I123:L123"/>
    <mergeCell ref="I124:L124"/>
    <mergeCell ref="E122:H122"/>
    <mergeCell ref="E123:H123"/>
    <mergeCell ref="E124:H124"/>
    <mergeCell ref="E119:H119"/>
    <mergeCell ref="I119:L119"/>
    <mergeCell ref="E120:H120"/>
    <mergeCell ref="I120:L120"/>
    <mergeCell ref="E24:L25"/>
    <mergeCell ref="E13:L13"/>
    <mergeCell ref="E115:H115"/>
    <mergeCell ref="I115:L115"/>
    <mergeCell ref="E116:H116"/>
    <mergeCell ref="I116:L116"/>
    <mergeCell ref="E118:H118"/>
    <mergeCell ref="I118:L118"/>
    <mergeCell ref="E111:H111"/>
    <mergeCell ref="I111:L111"/>
    <mergeCell ref="E112:H112"/>
    <mergeCell ref="I112:L112"/>
    <mergeCell ref="E114:H114"/>
    <mergeCell ref="I114:L114"/>
    <mergeCell ref="E107:H107"/>
    <mergeCell ref="I107:L107"/>
    <mergeCell ref="E108:H108"/>
    <mergeCell ref="I108:L108"/>
    <mergeCell ref="E110:H110"/>
    <mergeCell ref="I110:L110"/>
    <mergeCell ref="H100:L100"/>
    <mergeCell ref="H102:L102"/>
    <mergeCell ref="H103:L103"/>
    <mergeCell ref="H104:L104"/>
    <mergeCell ref="E106:H106"/>
    <mergeCell ref="I106:L106"/>
    <mergeCell ref="H92:L92"/>
    <mergeCell ref="H94:L94"/>
    <mergeCell ref="H95:L95"/>
    <mergeCell ref="H96:L96"/>
    <mergeCell ref="H98:L98"/>
    <mergeCell ref="H99:L99"/>
    <mergeCell ref="H87:L87"/>
    <mergeCell ref="H88:L88"/>
    <mergeCell ref="Q65:S65"/>
    <mergeCell ref="H90:L90"/>
    <mergeCell ref="H91:L91"/>
    <mergeCell ref="H79:L79"/>
    <mergeCell ref="H80:L80"/>
    <mergeCell ref="H82:L82"/>
    <mergeCell ref="H83:L83"/>
    <mergeCell ref="H84:L84"/>
    <mergeCell ref="H86:L86"/>
    <mergeCell ref="E72:F72"/>
    <mergeCell ref="H72:L72"/>
    <mergeCell ref="H74:L74"/>
    <mergeCell ref="H75:L75"/>
    <mergeCell ref="H76:L76"/>
    <mergeCell ref="H78:L78"/>
    <mergeCell ref="E67:F67"/>
    <mergeCell ref="H67:L67"/>
    <mergeCell ref="E68:F68"/>
    <mergeCell ref="H68:L68"/>
    <mergeCell ref="E71:F71"/>
    <mergeCell ref="H71:L71"/>
    <mergeCell ref="E70:F70"/>
    <mergeCell ref="H70:L70"/>
    <mergeCell ref="E59:F59"/>
    <mergeCell ref="H59:L59"/>
    <mergeCell ref="E60:F60"/>
    <mergeCell ref="H60:L60"/>
    <mergeCell ref="E63:F63"/>
    <mergeCell ref="H63:L63"/>
    <mergeCell ref="E64:F64"/>
    <mergeCell ref="H64:L64"/>
    <mergeCell ref="E58:F58"/>
    <mergeCell ref="H58:L58"/>
    <mergeCell ref="E62:F62"/>
    <mergeCell ref="H62:L62"/>
    <mergeCell ref="E66:F66"/>
    <mergeCell ref="H66:L66"/>
    <mergeCell ref="F26:H26"/>
    <mergeCell ref="I26:L26"/>
    <mergeCell ref="F27:H27"/>
    <mergeCell ref="I27:L27"/>
    <mergeCell ref="F28:H28"/>
    <mergeCell ref="I28:L28"/>
    <mergeCell ref="F30:H30"/>
    <mergeCell ref="I30:L30"/>
    <mergeCell ref="F31:H31"/>
    <mergeCell ref="I31:L31"/>
    <mergeCell ref="F32:H32"/>
    <mergeCell ref="I32:L32"/>
    <mergeCell ref="F34:H34"/>
    <mergeCell ref="I34:L34"/>
    <mergeCell ref="F35:H35"/>
    <mergeCell ref="I35:L35"/>
    <mergeCell ref="F36:H36"/>
    <mergeCell ref="I36:L36"/>
    <mergeCell ref="F38:H38"/>
    <mergeCell ref="I38:L38"/>
    <mergeCell ref="F39:H39"/>
    <mergeCell ref="I39:L39"/>
    <mergeCell ref="F40:H40"/>
    <mergeCell ref="I40:L40"/>
    <mergeCell ref="F42:L42"/>
    <mergeCell ref="F43:L43"/>
    <mergeCell ref="F44:L44"/>
    <mergeCell ref="F46:L46"/>
    <mergeCell ref="F47:L47"/>
    <mergeCell ref="F48:L48"/>
    <mergeCell ref="F50:L50"/>
    <mergeCell ref="F51:L51"/>
    <mergeCell ref="F52:L52"/>
    <mergeCell ref="F54:L54"/>
    <mergeCell ref="F55:L55"/>
    <mergeCell ref="F56:L56"/>
    <mergeCell ref="E17:L17"/>
    <mergeCell ref="E18:F18"/>
    <mergeCell ref="E19:H19"/>
    <mergeCell ref="J19:L19"/>
    <mergeCell ref="E21:L21"/>
    <mergeCell ref="E23:H23"/>
    <mergeCell ref="I23:L23"/>
    <mergeCell ref="E12:H12"/>
    <mergeCell ref="I12:L12"/>
    <mergeCell ref="J14:L14"/>
    <mergeCell ref="E15:L15"/>
    <mergeCell ref="K16:L16"/>
    <mergeCell ref="E16:J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B27" workbookViewId="0">
      <selection activeCell="K14" sqref="K14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1" bestFit="1" customWidth="1"/>
    <col min="10" max="10" width="25" style="5" customWidth="1"/>
    <col min="11" max="11" width="29.1640625" style="5" bestFit="1" customWidth="1"/>
    <col min="12" max="12" width="10.5" style="5" bestFit="1" customWidth="1"/>
    <col min="13" max="13" width="18.6640625" style="5" bestFit="1" customWidth="1"/>
    <col min="14" max="16384" width="10.83203125" style="5"/>
  </cols>
  <sheetData>
    <row r="1" spans="1:14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10" t="s">
        <v>28</v>
      </c>
      <c r="J1" s="4" t="s">
        <v>27</v>
      </c>
      <c r="K1" s="4" t="s">
        <v>30</v>
      </c>
      <c r="L1" s="1" t="s">
        <v>24</v>
      </c>
      <c r="M1" s="1" t="s">
        <v>31</v>
      </c>
      <c r="N1" s="4"/>
    </row>
    <row r="2" spans="1:14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7" t="s">
        <v>26</v>
      </c>
      <c r="J2" s="7"/>
      <c r="K2" s="7"/>
      <c r="L2" s="2">
        <f>2^20</f>
        <v>1048576</v>
      </c>
      <c r="M2" s="5">
        <v>8000000</v>
      </c>
    </row>
    <row r="3" spans="1:14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7" t="s">
        <v>26</v>
      </c>
      <c r="J3" s="7"/>
      <c r="K3" s="7"/>
    </row>
    <row r="4" spans="1:14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7" t="s">
        <v>26</v>
      </c>
      <c r="J4" s="7"/>
      <c r="K4" s="7"/>
    </row>
    <row r="5" spans="1:14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7" t="s">
        <v>26</v>
      </c>
      <c r="J5" s="7"/>
      <c r="K5" s="7"/>
    </row>
    <row r="6" spans="1:14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7" t="s">
        <v>26</v>
      </c>
      <c r="J6" s="7"/>
      <c r="K6" s="7"/>
    </row>
    <row r="7" spans="1:14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7" t="s">
        <v>26</v>
      </c>
      <c r="J7" s="7"/>
      <c r="K7" s="7"/>
    </row>
    <row r="8" spans="1:14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7" t="s">
        <v>26</v>
      </c>
      <c r="J8" s="7"/>
      <c r="K8" s="7"/>
    </row>
    <row r="9" spans="1:14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7" t="s">
        <v>26</v>
      </c>
      <c r="J9" s="7"/>
      <c r="K9" s="7"/>
    </row>
    <row r="10" spans="1:14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7" t="s">
        <v>26</v>
      </c>
      <c r="J10" s="7"/>
      <c r="K10" s="7"/>
    </row>
    <row r="11" spans="1:14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7" t="s">
        <v>26</v>
      </c>
      <c r="J11" s="7"/>
      <c r="K11" s="7"/>
    </row>
    <row r="12" spans="1:14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7" t="s">
        <v>26</v>
      </c>
      <c r="J12" s="7"/>
      <c r="K12" s="7"/>
    </row>
    <row r="13" spans="1:14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7" t="s">
        <v>26</v>
      </c>
      <c r="J13" s="7"/>
      <c r="K13" s="7"/>
    </row>
    <row r="14" spans="1:14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6">
        <f t="shared" ref="H14:H45" si="0">((144*F14*(2^20))/M$2)/2^(B14-1)</f>
        <v>617.25214971191633</v>
      </c>
      <c r="I14" s="9" t="str">
        <f>DEC2HEX(B14,4)</f>
        <v>0000</v>
      </c>
      <c r="J14" s="8" t="str">
        <f>DEC2HEX(H14,4)</f>
        <v>0269</v>
      </c>
      <c r="K14" s="13" t="str">
        <f>"0x"&amp;DEC2HEX(HEX2DEC(I14)+HEX2DEC(J14),4)</f>
        <v>0x0269</v>
      </c>
    </row>
    <row r="15" spans="1:14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6">
        <f t="shared" si="0"/>
        <v>653.95587253492783</v>
      </c>
      <c r="I15" s="9" t="str">
        <f t="shared" ref="I15:I78" si="1">DEC2HEX(B15,4)</f>
        <v>0000</v>
      </c>
      <c r="J15" s="8" t="str">
        <f t="shared" ref="J15:J78" si="2">DEC2HEX(H15,4)</f>
        <v>028D</v>
      </c>
      <c r="K15" s="13" t="str">
        <f t="shared" ref="K15:K78" si="3">"0x"&amp;DEC2HEX(HEX2DEC(I15)+HEX2DEC(J15),4)</f>
        <v>0x028D</v>
      </c>
    </row>
    <row r="16" spans="1:14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6">
        <f t="shared" si="0"/>
        <v>692.84211228703452</v>
      </c>
      <c r="I16" s="9" t="str">
        <f t="shared" si="1"/>
        <v>0000</v>
      </c>
      <c r="J16" s="8" t="str">
        <f t="shared" si="2"/>
        <v>02B4</v>
      </c>
      <c r="K16" s="13" t="str">
        <f t="shared" si="3"/>
        <v>0x02B4</v>
      </c>
    </row>
    <row r="17" spans="1:11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6">
        <f t="shared" si="0"/>
        <v>734.0406481864361</v>
      </c>
      <c r="I17" s="9" t="str">
        <f t="shared" si="1"/>
        <v>0000</v>
      </c>
      <c r="J17" s="8" t="str">
        <f t="shared" si="2"/>
        <v>02DE</v>
      </c>
      <c r="K17" s="13" t="str">
        <f t="shared" si="3"/>
        <v>0x02DE</v>
      </c>
    </row>
    <row r="18" spans="1:11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6">
        <f t="shared" si="0"/>
        <v>777.6889765160289</v>
      </c>
      <c r="I18" s="9" t="str">
        <f t="shared" si="1"/>
        <v>0000</v>
      </c>
      <c r="J18" s="8" t="str">
        <f t="shared" si="2"/>
        <v>0309</v>
      </c>
      <c r="K18" s="13" t="str">
        <f t="shared" si="3"/>
        <v>0x0309</v>
      </c>
    </row>
    <row r="19" spans="1:11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6">
        <f t="shared" si="0"/>
        <v>823.93276950836673</v>
      </c>
      <c r="I19" s="9" t="str">
        <f t="shared" si="1"/>
        <v>0000</v>
      </c>
      <c r="J19" s="8" t="str">
        <f t="shared" si="2"/>
        <v>0337</v>
      </c>
      <c r="K19" s="13" t="str">
        <f t="shared" si="3"/>
        <v>0x0337</v>
      </c>
    </row>
    <row r="20" spans="1:11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6">
        <f t="shared" si="0"/>
        <v>872.92636152673083</v>
      </c>
      <c r="I20" s="9" t="str">
        <f t="shared" si="1"/>
        <v>0000</v>
      </c>
      <c r="J20" s="8" t="str">
        <f t="shared" si="2"/>
        <v>0368</v>
      </c>
      <c r="K20" s="13" t="str">
        <f t="shared" si="3"/>
        <v>0x0368</v>
      </c>
    </row>
    <row r="21" spans="1:11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6">
        <f t="shared" si="0"/>
        <v>924.83326413153247</v>
      </c>
      <c r="I21" s="9" t="str">
        <f t="shared" si="1"/>
        <v>0000</v>
      </c>
      <c r="J21" s="8" t="str">
        <f t="shared" si="2"/>
        <v>039C</v>
      </c>
      <c r="K21" s="13" t="str">
        <f t="shared" si="3"/>
        <v>0x039C</v>
      </c>
    </row>
    <row r="22" spans="1:11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6">
        <f t="shared" si="0"/>
        <v>979.82671177981626</v>
      </c>
      <c r="I22" s="9" t="str">
        <f t="shared" si="1"/>
        <v>0000</v>
      </c>
      <c r="J22" s="8" t="str">
        <f t="shared" si="2"/>
        <v>03D3</v>
      </c>
      <c r="K22" s="13" t="str">
        <f t="shared" si="3"/>
        <v>0x03D3</v>
      </c>
    </row>
    <row r="23" spans="1:11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6">
        <f t="shared" si="0"/>
        <v>1038.09024</v>
      </c>
      <c r="I23" s="9" t="str">
        <f t="shared" si="1"/>
        <v>0000</v>
      </c>
      <c r="J23" s="8" t="str">
        <f>DEC2HEX(H23,4)</f>
        <v>040E</v>
      </c>
      <c r="K23" s="13" t="str">
        <f t="shared" si="3"/>
        <v>0x040E</v>
      </c>
    </row>
    <row r="24" spans="1:11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6">
        <f t="shared" si="0"/>
        <v>1099.8182978953153</v>
      </c>
      <c r="I24" s="9" t="str">
        <f t="shared" si="1"/>
        <v>0000</v>
      </c>
      <c r="J24" s="8" t="str">
        <f t="shared" si="2"/>
        <v>044B</v>
      </c>
      <c r="K24" s="13" t="str">
        <f t="shared" si="3"/>
        <v>0x044B</v>
      </c>
    </row>
    <row r="25" spans="1:11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6">
        <f t="shared" si="0"/>
        <v>1165.2168971200756</v>
      </c>
      <c r="I25" s="9" t="str">
        <f t="shared" si="1"/>
        <v>0000</v>
      </c>
      <c r="J25" s="8" t="str">
        <f t="shared" si="2"/>
        <v>048D</v>
      </c>
      <c r="K25" s="13" t="str">
        <f t="shared" si="3"/>
        <v>0x048D</v>
      </c>
    </row>
    <row r="26" spans="1:11" ht="17">
      <c r="A26" s="2" t="s">
        <v>6</v>
      </c>
      <c r="B26" s="2">
        <v>1</v>
      </c>
      <c r="C26" s="2">
        <v>-3</v>
      </c>
      <c r="D26" s="2">
        <v>24</v>
      </c>
      <c r="E26" s="2" t="s">
        <v>7</v>
      </c>
      <c r="F26" s="12">
        <v>32.703195662600002</v>
      </c>
      <c r="G26" s="3">
        <v>-4500</v>
      </c>
      <c r="H26" s="6">
        <f t="shared" si="0"/>
        <v>617.25214971191633</v>
      </c>
      <c r="I26" s="9" t="str">
        <f t="shared" si="1"/>
        <v>0001</v>
      </c>
      <c r="J26" s="8" t="str">
        <f t="shared" si="2"/>
        <v>0269</v>
      </c>
      <c r="K26" s="13" t="str">
        <f t="shared" si="3"/>
        <v>0x026A</v>
      </c>
    </row>
    <row r="27" spans="1:11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6">
        <f t="shared" si="0"/>
        <v>653.95587253304029</v>
      </c>
      <c r="I27" s="9" t="str">
        <f t="shared" si="1"/>
        <v>0001</v>
      </c>
      <c r="J27" s="8" t="str">
        <f t="shared" si="2"/>
        <v>028D</v>
      </c>
      <c r="K27" s="13" t="str">
        <f t="shared" si="3"/>
        <v>0x028E</v>
      </c>
    </row>
    <row r="28" spans="1:11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6">
        <f t="shared" si="0"/>
        <v>692.84211228892195</v>
      </c>
      <c r="I28" s="9" t="str">
        <f t="shared" si="1"/>
        <v>0001</v>
      </c>
      <c r="J28" s="8" t="str">
        <f t="shared" si="2"/>
        <v>02B4</v>
      </c>
      <c r="K28" s="13" t="str">
        <f t="shared" si="3"/>
        <v>0x02B5</v>
      </c>
    </row>
    <row r="29" spans="1:11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6">
        <f t="shared" si="0"/>
        <v>734.04064818832342</v>
      </c>
      <c r="I29" s="9" t="str">
        <f t="shared" si="1"/>
        <v>0001</v>
      </c>
      <c r="J29" s="8" t="str">
        <f t="shared" si="2"/>
        <v>02DE</v>
      </c>
      <c r="K29" s="13" t="str">
        <f t="shared" si="3"/>
        <v>0x02DF</v>
      </c>
    </row>
    <row r="30" spans="1:11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6">
        <f t="shared" si="0"/>
        <v>777.68897651414147</v>
      </c>
      <c r="I30" s="9" t="str">
        <f t="shared" si="1"/>
        <v>0001</v>
      </c>
      <c r="J30" s="8" t="str">
        <f t="shared" si="2"/>
        <v>0309</v>
      </c>
      <c r="K30" s="13" t="str">
        <f t="shared" si="3"/>
        <v>0x030A</v>
      </c>
    </row>
    <row r="31" spans="1:11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6">
        <f t="shared" si="0"/>
        <v>823.9327695064793</v>
      </c>
      <c r="I31" s="9" t="str">
        <f t="shared" si="1"/>
        <v>0001</v>
      </c>
      <c r="J31" s="8" t="str">
        <f t="shared" si="2"/>
        <v>0337</v>
      </c>
      <c r="K31" s="13" t="str">
        <f t="shared" si="3"/>
        <v>0x0338</v>
      </c>
    </row>
    <row r="32" spans="1:11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6">
        <f t="shared" si="0"/>
        <v>872.92636152673083</v>
      </c>
      <c r="I32" s="9" t="str">
        <f t="shared" si="1"/>
        <v>0001</v>
      </c>
      <c r="J32" s="8" t="str">
        <f t="shared" si="2"/>
        <v>0368</v>
      </c>
      <c r="K32" s="13" t="str">
        <f t="shared" si="3"/>
        <v>0x0369</v>
      </c>
    </row>
    <row r="33" spans="1:11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6">
        <f t="shared" si="0"/>
        <v>924.83326412964504</v>
      </c>
      <c r="I33" s="9" t="str">
        <f t="shared" si="1"/>
        <v>0001</v>
      </c>
      <c r="J33" s="8" t="str">
        <f t="shared" si="2"/>
        <v>039C</v>
      </c>
      <c r="K33" s="13" t="str">
        <f t="shared" si="3"/>
        <v>0x039D</v>
      </c>
    </row>
    <row r="34" spans="1:11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6">
        <f t="shared" si="0"/>
        <v>979.82671178170358</v>
      </c>
      <c r="I34" s="9" t="str">
        <f t="shared" si="1"/>
        <v>0001</v>
      </c>
      <c r="J34" s="8" t="str">
        <f t="shared" si="2"/>
        <v>03D3</v>
      </c>
      <c r="K34" s="13" t="str">
        <f t="shared" si="3"/>
        <v>0x03D4</v>
      </c>
    </row>
    <row r="35" spans="1:11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6">
        <f t="shared" si="0"/>
        <v>1038.09024</v>
      </c>
      <c r="I35" s="9" t="str">
        <f t="shared" si="1"/>
        <v>0001</v>
      </c>
      <c r="J35" s="8" t="str">
        <f t="shared" si="2"/>
        <v>040E</v>
      </c>
      <c r="K35" s="13" t="str">
        <f t="shared" si="3"/>
        <v>0x040F</v>
      </c>
    </row>
    <row r="36" spans="1:11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6">
        <f t="shared" si="0"/>
        <v>1099.8182978953153</v>
      </c>
      <c r="I36" s="9" t="str">
        <f t="shared" si="1"/>
        <v>0001</v>
      </c>
      <c r="J36" s="8" t="str">
        <f t="shared" si="2"/>
        <v>044B</v>
      </c>
      <c r="K36" s="13" t="str">
        <f t="shared" si="3"/>
        <v>0x044C</v>
      </c>
    </row>
    <row r="37" spans="1:11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6">
        <f t="shared" si="0"/>
        <v>1165.2168971200756</v>
      </c>
      <c r="I37" s="9" t="str">
        <f t="shared" si="1"/>
        <v>0001</v>
      </c>
      <c r="J37" s="8" t="str">
        <f t="shared" si="2"/>
        <v>048D</v>
      </c>
      <c r="K37" s="13" t="str">
        <f t="shared" si="3"/>
        <v>0x048E</v>
      </c>
    </row>
    <row r="38" spans="1:11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6">
        <f t="shared" si="0"/>
        <v>617.2521497109725</v>
      </c>
      <c r="I38" s="9" t="str">
        <f t="shared" si="1"/>
        <v>0002</v>
      </c>
      <c r="J38" s="8" t="str">
        <f t="shared" si="2"/>
        <v>0269</v>
      </c>
      <c r="K38" s="13" t="str">
        <f t="shared" si="3"/>
        <v>0x026B</v>
      </c>
    </row>
    <row r="39" spans="1:11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6">
        <f t="shared" si="0"/>
        <v>653.95587253304029</v>
      </c>
      <c r="I39" s="9" t="str">
        <f t="shared" si="1"/>
        <v>0002</v>
      </c>
      <c r="J39" s="8" t="str">
        <f t="shared" si="2"/>
        <v>028D</v>
      </c>
      <c r="K39" s="13" t="str">
        <f t="shared" si="3"/>
        <v>0x028F</v>
      </c>
    </row>
    <row r="40" spans="1:11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6">
        <f t="shared" si="0"/>
        <v>692.84211228892195</v>
      </c>
      <c r="I40" s="9" t="str">
        <f t="shared" si="1"/>
        <v>0002</v>
      </c>
      <c r="J40" s="8" t="str">
        <f t="shared" si="2"/>
        <v>02B4</v>
      </c>
      <c r="K40" s="13" t="str">
        <f t="shared" si="3"/>
        <v>0x02B6</v>
      </c>
    </row>
    <row r="41" spans="1:11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6">
        <f t="shared" si="0"/>
        <v>734.04064818737959</v>
      </c>
      <c r="I41" s="9" t="str">
        <f t="shared" si="1"/>
        <v>0002</v>
      </c>
      <c r="J41" s="8" t="str">
        <f t="shared" si="2"/>
        <v>02DE</v>
      </c>
      <c r="K41" s="13" t="str">
        <f t="shared" si="3"/>
        <v>0x02E0</v>
      </c>
    </row>
    <row r="42" spans="1:11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6">
        <f t="shared" si="0"/>
        <v>777.68897651414147</v>
      </c>
      <c r="I42" s="9" t="str">
        <f t="shared" si="1"/>
        <v>0002</v>
      </c>
      <c r="J42" s="8" t="str">
        <f t="shared" si="2"/>
        <v>0309</v>
      </c>
      <c r="K42" s="13" t="str">
        <f t="shared" si="3"/>
        <v>0x030B</v>
      </c>
    </row>
    <row r="43" spans="1:11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6">
        <f t="shared" si="0"/>
        <v>823.93276950742302</v>
      </c>
      <c r="I43" s="9" t="str">
        <f t="shared" si="1"/>
        <v>0002</v>
      </c>
      <c r="J43" s="8" t="str">
        <f t="shared" si="2"/>
        <v>0337</v>
      </c>
      <c r="K43" s="13" t="str">
        <f t="shared" si="3"/>
        <v>0x0339</v>
      </c>
    </row>
    <row r="44" spans="1:11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6">
        <f t="shared" si="0"/>
        <v>872.92636152578712</v>
      </c>
      <c r="I44" s="9" t="str">
        <f t="shared" si="1"/>
        <v>0002</v>
      </c>
      <c r="J44" s="8" t="str">
        <f t="shared" si="2"/>
        <v>0368</v>
      </c>
      <c r="K44" s="13" t="str">
        <f t="shared" si="3"/>
        <v>0x036A</v>
      </c>
    </row>
    <row r="45" spans="1:11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6">
        <f t="shared" si="0"/>
        <v>924.83326412964504</v>
      </c>
      <c r="I45" s="9" t="str">
        <f t="shared" si="1"/>
        <v>0002</v>
      </c>
      <c r="J45" s="8" t="str">
        <f t="shared" si="2"/>
        <v>039C</v>
      </c>
      <c r="K45" s="13" t="str">
        <f t="shared" si="3"/>
        <v>0x039E</v>
      </c>
    </row>
    <row r="46" spans="1:11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6">
        <f t="shared" ref="H46:H77" si="4">((144*F46*(2^20))/M$2)/2^(B46-1)</f>
        <v>979.82671178170358</v>
      </c>
      <c r="I46" s="9" t="str">
        <f t="shared" si="1"/>
        <v>0002</v>
      </c>
      <c r="J46" s="8" t="str">
        <f t="shared" si="2"/>
        <v>03D3</v>
      </c>
      <c r="K46" s="13" t="str">
        <f t="shared" si="3"/>
        <v>0x03D5</v>
      </c>
    </row>
    <row r="47" spans="1:11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6">
        <f t="shared" si="4"/>
        <v>1038.09024</v>
      </c>
      <c r="I47" s="9" t="str">
        <f t="shared" si="1"/>
        <v>0002</v>
      </c>
      <c r="J47" s="8" t="str">
        <f t="shared" si="2"/>
        <v>040E</v>
      </c>
      <c r="K47" s="13" t="str">
        <f t="shared" si="3"/>
        <v>0x0410</v>
      </c>
    </row>
    <row r="48" spans="1:11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6">
        <f t="shared" si="4"/>
        <v>1099.8182978943712</v>
      </c>
      <c r="I48" s="9" t="str">
        <f t="shared" si="1"/>
        <v>0002</v>
      </c>
      <c r="J48" s="8" t="str">
        <f t="shared" si="2"/>
        <v>044B</v>
      </c>
      <c r="K48" s="13" t="str">
        <f t="shared" si="3"/>
        <v>0x044D</v>
      </c>
    </row>
    <row r="49" spans="1:11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6">
        <f t="shared" si="4"/>
        <v>1165.2168971200756</v>
      </c>
      <c r="I49" s="9" t="str">
        <f t="shared" si="1"/>
        <v>0002</v>
      </c>
      <c r="J49" s="8" t="str">
        <f t="shared" si="2"/>
        <v>048D</v>
      </c>
      <c r="K49" s="13" t="str">
        <f t="shared" si="3"/>
        <v>0x048F</v>
      </c>
    </row>
    <row r="50" spans="1:11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6">
        <f t="shared" si="4"/>
        <v>617.25214971144442</v>
      </c>
      <c r="I50" s="9" t="str">
        <f t="shared" si="1"/>
        <v>0003</v>
      </c>
      <c r="J50" s="8" t="str">
        <f t="shared" si="2"/>
        <v>0269</v>
      </c>
      <c r="K50" s="13" t="str">
        <f t="shared" si="3"/>
        <v>0x026C</v>
      </c>
    </row>
    <row r="51" spans="1:11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6">
        <f t="shared" si="4"/>
        <v>653.95587253304029</v>
      </c>
      <c r="I51" s="9" t="str">
        <f t="shared" si="1"/>
        <v>0003</v>
      </c>
      <c r="J51" s="8" t="str">
        <f t="shared" si="2"/>
        <v>028D</v>
      </c>
      <c r="K51" s="13" t="str">
        <f t="shared" si="3"/>
        <v>0x0290</v>
      </c>
    </row>
    <row r="52" spans="1:11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6">
        <f t="shared" si="4"/>
        <v>692.84211228845027</v>
      </c>
      <c r="I52" s="9" t="str">
        <f t="shared" si="1"/>
        <v>0003</v>
      </c>
      <c r="J52" s="8" t="str">
        <f t="shared" si="2"/>
        <v>02B4</v>
      </c>
      <c r="K52" s="13" t="str">
        <f t="shared" si="3"/>
        <v>0x02B7</v>
      </c>
    </row>
    <row r="53" spans="1:11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6">
        <f t="shared" si="4"/>
        <v>734.04064818737959</v>
      </c>
      <c r="I53" s="9" t="str">
        <f t="shared" si="1"/>
        <v>0003</v>
      </c>
      <c r="J53" s="8" t="str">
        <f t="shared" si="2"/>
        <v>02DE</v>
      </c>
      <c r="K53" s="13" t="str">
        <f t="shared" si="3"/>
        <v>0x02E1</v>
      </c>
    </row>
    <row r="54" spans="1:11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6">
        <f t="shared" si="4"/>
        <v>777.68897651414147</v>
      </c>
      <c r="I54" s="9" t="str">
        <f t="shared" si="1"/>
        <v>0003</v>
      </c>
      <c r="J54" s="8" t="str">
        <f t="shared" si="2"/>
        <v>0309</v>
      </c>
      <c r="K54" s="13" t="str">
        <f t="shared" si="3"/>
        <v>0x030C</v>
      </c>
    </row>
    <row r="55" spans="1:11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6">
        <f t="shared" si="4"/>
        <v>823.93276950695122</v>
      </c>
      <c r="I55" s="9" t="str">
        <f t="shared" si="1"/>
        <v>0003</v>
      </c>
      <c r="J55" s="8" t="str">
        <f t="shared" si="2"/>
        <v>0337</v>
      </c>
      <c r="K55" s="13" t="str">
        <f t="shared" si="3"/>
        <v>0x033A</v>
      </c>
    </row>
    <row r="56" spans="1:11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6">
        <f t="shared" si="4"/>
        <v>872.92636152578712</v>
      </c>
      <c r="I56" s="9" t="str">
        <f t="shared" si="1"/>
        <v>0003</v>
      </c>
      <c r="J56" s="8" t="str">
        <f t="shared" si="2"/>
        <v>0368</v>
      </c>
      <c r="K56" s="13" t="str">
        <f t="shared" si="3"/>
        <v>0x036B</v>
      </c>
    </row>
    <row r="57" spans="1:11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6">
        <f t="shared" si="4"/>
        <v>924.83326413011673</v>
      </c>
      <c r="I57" s="9" t="str">
        <f t="shared" si="1"/>
        <v>0003</v>
      </c>
      <c r="J57" s="8" t="str">
        <f t="shared" si="2"/>
        <v>039C</v>
      </c>
      <c r="K57" s="13" t="str">
        <f t="shared" si="3"/>
        <v>0x039F</v>
      </c>
    </row>
    <row r="58" spans="1:11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6">
        <f t="shared" si="4"/>
        <v>979.82671178170358</v>
      </c>
      <c r="I58" s="9" t="str">
        <f t="shared" si="1"/>
        <v>0003</v>
      </c>
      <c r="J58" s="8" t="str">
        <f t="shared" si="2"/>
        <v>03D3</v>
      </c>
      <c r="K58" s="13" t="str">
        <f t="shared" si="3"/>
        <v>0x03D6</v>
      </c>
    </row>
    <row r="59" spans="1:11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6">
        <f t="shared" si="4"/>
        <v>1038.09024</v>
      </c>
      <c r="I59" s="9" t="str">
        <f t="shared" si="1"/>
        <v>0003</v>
      </c>
      <c r="J59" s="8" t="str">
        <f t="shared" si="2"/>
        <v>040E</v>
      </c>
      <c r="K59" s="13" t="str">
        <f t="shared" si="3"/>
        <v>0x0411</v>
      </c>
    </row>
    <row r="60" spans="1:11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6">
        <f t="shared" si="4"/>
        <v>1099.8182978943712</v>
      </c>
      <c r="I60" s="9" t="str">
        <f t="shared" si="1"/>
        <v>0003</v>
      </c>
      <c r="J60" s="8" t="str">
        <f t="shared" si="2"/>
        <v>044B</v>
      </c>
      <c r="K60" s="13" t="str">
        <f t="shared" si="3"/>
        <v>0x044E</v>
      </c>
    </row>
    <row r="61" spans="1:11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6">
        <f t="shared" si="4"/>
        <v>1165.2168971205479</v>
      </c>
      <c r="I61" s="9" t="str">
        <f t="shared" si="1"/>
        <v>0003</v>
      </c>
      <c r="J61" s="8" t="str">
        <f t="shared" si="2"/>
        <v>048D</v>
      </c>
      <c r="K61" s="13" t="str">
        <f t="shared" si="3"/>
        <v>0x0490</v>
      </c>
    </row>
    <row r="62" spans="1:11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6">
        <f t="shared" si="4"/>
        <v>617.25214971144442</v>
      </c>
      <c r="I62" s="9" t="str">
        <f t="shared" si="1"/>
        <v>0004</v>
      </c>
      <c r="J62" s="8" t="str">
        <f t="shared" si="2"/>
        <v>0269</v>
      </c>
      <c r="K62" s="13" t="str">
        <f t="shared" si="3"/>
        <v>0x026D</v>
      </c>
    </row>
    <row r="63" spans="1:11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6">
        <f t="shared" si="4"/>
        <v>653.95587253327619</v>
      </c>
      <c r="I63" s="9" t="str">
        <f t="shared" si="1"/>
        <v>0004</v>
      </c>
      <c r="J63" s="8" t="str">
        <f t="shared" si="2"/>
        <v>028D</v>
      </c>
      <c r="K63" s="13" t="str">
        <f t="shared" si="3"/>
        <v>0x0291</v>
      </c>
    </row>
    <row r="64" spans="1:11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6">
        <f t="shared" si="4"/>
        <v>692.84211228845027</v>
      </c>
      <c r="I64" s="9" t="str">
        <f t="shared" si="1"/>
        <v>0004</v>
      </c>
      <c r="J64" s="8" t="str">
        <f t="shared" si="2"/>
        <v>02B4</v>
      </c>
      <c r="K64" s="13" t="str">
        <f t="shared" si="3"/>
        <v>0x02B8</v>
      </c>
    </row>
    <row r="65" spans="1:11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6">
        <f t="shared" si="4"/>
        <v>734.0406481876156</v>
      </c>
      <c r="I65" s="9" t="str">
        <f t="shared" si="1"/>
        <v>0004</v>
      </c>
      <c r="J65" s="8" t="str">
        <f t="shared" si="2"/>
        <v>02DE</v>
      </c>
      <c r="K65" s="13" t="str">
        <f t="shared" si="3"/>
        <v>0x02E2</v>
      </c>
    </row>
    <row r="66" spans="1:11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6">
        <f t="shared" si="4"/>
        <v>777.68897651437737</v>
      </c>
      <c r="I66" s="9" t="str">
        <f t="shared" si="1"/>
        <v>0004</v>
      </c>
      <c r="J66" s="8" t="str">
        <f t="shared" si="2"/>
        <v>0309</v>
      </c>
      <c r="K66" s="13" t="str">
        <f t="shared" si="3"/>
        <v>0x030D</v>
      </c>
    </row>
    <row r="67" spans="1:11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6">
        <f t="shared" si="4"/>
        <v>823.93276950695122</v>
      </c>
      <c r="I67" s="9" t="str">
        <f t="shared" si="1"/>
        <v>0004</v>
      </c>
      <c r="J67" s="8" t="str">
        <f t="shared" si="2"/>
        <v>0337</v>
      </c>
      <c r="K67" s="13" t="str">
        <f t="shared" si="3"/>
        <v>0x033B</v>
      </c>
    </row>
    <row r="68" spans="1:11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6">
        <f t="shared" si="4"/>
        <v>872.92636152578712</v>
      </c>
      <c r="I68" s="9" t="str">
        <f t="shared" si="1"/>
        <v>0004</v>
      </c>
      <c r="J68" s="8" t="str">
        <f t="shared" si="2"/>
        <v>0368</v>
      </c>
      <c r="K68" s="13" t="str">
        <f t="shared" si="3"/>
        <v>0x036C</v>
      </c>
    </row>
    <row r="69" spans="1:11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6">
        <f t="shared" si="4"/>
        <v>924.83326412988094</v>
      </c>
      <c r="I69" s="9" t="str">
        <f t="shared" si="1"/>
        <v>0004</v>
      </c>
      <c r="J69" s="8" t="str">
        <f t="shared" si="2"/>
        <v>039C</v>
      </c>
      <c r="K69" s="13" t="str">
        <f t="shared" si="3"/>
        <v>0x03A0</v>
      </c>
    </row>
    <row r="70" spans="1:11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6">
        <f t="shared" si="4"/>
        <v>979.82671178146768</v>
      </c>
      <c r="I70" s="9" t="str">
        <f t="shared" si="1"/>
        <v>0004</v>
      </c>
      <c r="J70" s="8" t="str">
        <f t="shared" si="2"/>
        <v>03D3</v>
      </c>
      <c r="K70" s="13" t="str">
        <f t="shared" si="3"/>
        <v>0x03D7</v>
      </c>
    </row>
    <row r="71" spans="1:11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6">
        <f t="shared" si="4"/>
        <v>1038.09024</v>
      </c>
      <c r="I71" s="9" t="str">
        <f t="shared" si="1"/>
        <v>0004</v>
      </c>
      <c r="J71" s="8" t="str">
        <f t="shared" si="2"/>
        <v>040E</v>
      </c>
      <c r="K71" s="13" t="str">
        <f t="shared" si="3"/>
        <v>0x0412</v>
      </c>
    </row>
    <row r="72" spans="1:11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6">
        <f t="shared" si="4"/>
        <v>1099.8182978946072</v>
      </c>
      <c r="I72" s="9" t="str">
        <f t="shared" si="1"/>
        <v>0004</v>
      </c>
      <c r="J72" s="8" t="str">
        <f t="shared" si="2"/>
        <v>044B</v>
      </c>
      <c r="K72" s="13" t="str">
        <f t="shared" si="3"/>
        <v>0x044F</v>
      </c>
    </row>
    <row r="73" spans="1:11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6">
        <f t="shared" si="4"/>
        <v>1165.2168971203118</v>
      </c>
      <c r="I73" s="9" t="str">
        <f t="shared" si="1"/>
        <v>0004</v>
      </c>
      <c r="J73" s="8" t="str">
        <f t="shared" si="2"/>
        <v>048D</v>
      </c>
      <c r="K73" s="13" t="str">
        <f t="shared" si="3"/>
        <v>0x0491</v>
      </c>
    </row>
    <row r="74" spans="1:11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6">
        <f t="shared" si="4"/>
        <v>617.25214971144442</v>
      </c>
      <c r="I74" s="9" t="str">
        <f t="shared" si="1"/>
        <v>0005</v>
      </c>
      <c r="J74" s="8" t="str">
        <f t="shared" si="2"/>
        <v>0269</v>
      </c>
      <c r="K74" s="13" t="str">
        <f t="shared" si="3"/>
        <v>0x026E</v>
      </c>
    </row>
    <row r="75" spans="1:11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6">
        <f t="shared" si="4"/>
        <v>653.9558725331583</v>
      </c>
      <c r="I75" s="9" t="str">
        <f t="shared" si="1"/>
        <v>0005</v>
      </c>
      <c r="J75" s="8" t="str">
        <f t="shared" si="2"/>
        <v>028D</v>
      </c>
      <c r="K75" s="13" t="str">
        <f t="shared" si="3"/>
        <v>0x0292</v>
      </c>
    </row>
    <row r="76" spans="1:11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6">
        <f t="shared" si="4"/>
        <v>692.84211228845027</v>
      </c>
      <c r="I76" s="9" t="str">
        <f t="shared" si="1"/>
        <v>0005</v>
      </c>
      <c r="J76" s="8" t="str">
        <f t="shared" si="2"/>
        <v>02B4</v>
      </c>
      <c r="K76" s="13" t="str">
        <f t="shared" si="3"/>
        <v>0x02B9</v>
      </c>
    </row>
    <row r="77" spans="1:11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6">
        <f t="shared" si="4"/>
        <v>734.0406481876156</v>
      </c>
      <c r="I77" s="9" t="str">
        <f t="shared" si="1"/>
        <v>0005</v>
      </c>
      <c r="J77" s="8" t="str">
        <f t="shared" si="2"/>
        <v>02DE</v>
      </c>
      <c r="K77" s="13" t="str">
        <f t="shared" si="3"/>
        <v>0x02E3</v>
      </c>
    </row>
    <row r="78" spans="1:11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6">
        <f t="shared" ref="H78:H109" si="5">((144*F78*(2^20))/M$2)/2^(B78-1)</f>
        <v>777.68897651425948</v>
      </c>
      <c r="I78" s="9" t="str">
        <f t="shared" si="1"/>
        <v>0005</v>
      </c>
      <c r="J78" s="8" t="str">
        <f t="shared" si="2"/>
        <v>0309</v>
      </c>
      <c r="K78" s="13" t="str">
        <f t="shared" si="3"/>
        <v>0x030E</v>
      </c>
    </row>
    <row r="79" spans="1:11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6">
        <f t="shared" si="5"/>
        <v>823.93276950695122</v>
      </c>
      <c r="I79" s="9" t="str">
        <f t="shared" ref="I79:I109" si="6">DEC2HEX(B79,4)</f>
        <v>0005</v>
      </c>
      <c r="J79" s="8" t="str">
        <f t="shared" ref="J79:J109" si="7">DEC2HEX(H79,4)</f>
        <v>0337</v>
      </c>
      <c r="K79" s="13" t="str">
        <f t="shared" ref="K79:K109" si="8">"0x"&amp;DEC2HEX(HEX2DEC(I79)+HEX2DEC(J79),4)</f>
        <v>0x033C</v>
      </c>
    </row>
    <row r="80" spans="1:11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6">
        <f t="shared" si="5"/>
        <v>872.92636152590489</v>
      </c>
      <c r="I80" s="9" t="str">
        <f t="shared" si="6"/>
        <v>0005</v>
      </c>
      <c r="J80" s="8" t="str">
        <f t="shared" si="7"/>
        <v>0368</v>
      </c>
      <c r="K80" s="13" t="str">
        <f t="shared" si="8"/>
        <v>0x036D</v>
      </c>
    </row>
    <row r="81" spans="1:11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6">
        <f t="shared" si="5"/>
        <v>924.83326412999895</v>
      </c>
      <c r="I81" s="9" t="str">
        <f t="shared" si="6"/>
        <v>0005</v>
      </c>
      <c r="J81" s="8" t="str">
        <f t="shared" si="7"/>
        <v>039C</v>
      </c>
      <c r="K81" s="13" t="str">
        <f t="shared" si="8"/>
        <v>0x03A1</v>
      </c>
    </row>
    <row r="82" spans="1:11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6">
        <f t="shared" si="5"/>
        <v>979.82671178158569</v>
      </c>
      <c r="I82" s="9" t="str">
        <f t="shared" si="6"/>
        <v>0005</v>
      </c>
      <c r="J82" s="8" t="str">
        <f t="shared" si="7"/>
        <v>03D3</v>
      </c>
      <c r="K82" s="13" t="str">
        <f t="shared" si="8"/>
        <v>0x03D8</v>
      </c>
    </row>
    <row r="83" spans="1:11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6">
        <f t="shared" si="5"/>
        <v>1038.09024</v>
      </c>
      <c r="I83" s="9" t="str">
        <f t="shared" si="6"/>
        <v>0005</v>
      </c>
      <c r="J83" s="8" t="str">
        <f t="shared" si="7"/>
        <v>040E</v>
      </c>
      <c r="K83" s="13" t="str">
        <f t="shared" si="8"/>
        <v>0x0413</v>
      </c>
    </row>
    <row r="84" spans="1:11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6">
        <f t="shared" si="5"/>
        <v>1099.8182978946072</v>
      </c>
      <c r="I84" s="9" t="str">
        <f t="shared" si="6"/>
        <v>0005</v>
      </c>
      <c r="J84" s="8" t="str">
        <f t="shared" si="7"/>
        <v>044B</v>
      </c>
      <c r="K84" s="13" t="str">
        <f t="shared" si="8"/>
        <v>0x0450</v>
      </c>
    </row>
    <row r="85" spans="1:11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6">
        <f t="shared" si="5"/>
        <v>1165.2168971203118</v>
      </c>
      <c r="I85" s="9" t="str">
        <f t="shared" si="6"/>
        <v>0005</v>
      </c>
      <c r="J85" s="8" t="str">
        <f t="shared" si="7"/>
        <v>048D</v>
      </c>
      <c r="K85" s="13" t="str">
        <f t="shared" si="8"/>
        <v>0x0492</v>
      </c>
    </row>
    <row r="86" spans="1:11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6">
        <f t="shared" si="5"/>
        <v>617.25214971144442</v>
      </c>
      <c r="I86" s="9" t="str">
        <f t="shared" si="6"/>
        <v>0006</v>
      </c>
      <c r="J86" s="8" t="str">
        <f t="shared" si="7"/>
        <v>0269</v>
      </c>
      <c r="K86" s="13" t="str">
        <f t="shared" si="8"/>
        <v>0x026F</v>
      </c>
    </row>
    <row r="87" spans="1:11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6">
        <f t="shared" si="5"/>
        <v>653.95587253321719</v>
      </c>
      <c r="I87" s="9" t="str">
        <f t="shared" si="6"/>
        <v>0006</v>
      </c>
      <c r="J87" s="8" t="str">
        <f t="shared" si="7"/>
        <v>028D</v>
      </c>
      <c r="K87" s="13" t="str">
        <f t="shared" si="8"/>
        <v>0x0293</v>
      </c>
    </row>
    <row r="88" spans="1:11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6">
        <f t="shared" si="5"/>
        <v>692.84211228845027</v>
      </c>
      <c r="I88" s="9" t="str">
        <f t="shared" si="6"/>
        <v>0006</v>
      </c>
      <c r="J88" s="8" t="str">
        <f t="shared" si="7"/>
        <v>02B4</v>
      </c>
      <c r="K88" s="13" t="str">
        <f t="shared" si="8"/>
        <v>0x02BA</v>
      </c>
    </row>
    <row r="89" spans="1:11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6">
        <f t="shared" si="5"/>
        <v>734.04064818755671</v>
      </c>
      <c r="I89" s="9" t="str">
        <f t="shared" si="6"/>
        <v>0006</v>
      </c>
      <c r="J89" s="8" t="str">
        <f t="shared" si="7"/>
        <v>02DE</v>
      </c>
      <c r="K89" s="13" t="str">
        <f t="shared" si="8"/>
        <v>0x02E4</v>
      </c>
    </row>
    <row r="90" spans="1:11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6">
        <f t="shared" si="5"/>
        <v>777.68897651431826</v>
      </c>
      <c r="I90" s="9" t="str">
        <f t="shared" si="6"/>
        <v>0006</v>
      </c>
      <c r="J90" s="8" t="str">
        <f t="shared" si="7"/>
        <v>0309</v>
      </c>
      <c r="K90" s="13" t="str">
        <f t="shared" si="8"/>
        <v>0x030F</v>
      </c>
    </row>
    <row r="91" spans="1:11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6">
        <f t="shared" si="5"/>
        <v>823.93276950695122</v>
      </c>
      <c r="I91" s="9" t="str">
        <f t="shared" si="6"/>
        <v>0006</v>
      </c>
      <c r="J91" s="8" t="str">
        <f t="shared" si="7"/>
        <v>0337</v>
      </c>
      <c r="K91" s="13" t="str">
        <f t="shared" si="8"/>
        <v>0x033D</v>
      </c>
    </row>
    <row r="92" spans="1:11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6">
        <f t="shared" si="5"/>
        <v>872.926361525846</v>
      </c>
      <c r="I92" s="9" t="str">
        <f t="shared" si="6"/>
        <v>0006</v>
      </c>
      <c r="J92" s="8" t="str">
        <f t="shared" si="7"/>
        <v>0368</v>
      </c>
      <c r="K92" s="13" t="str">
        <f t="shared" si="8"/>
        <v>0x036E</v>
      </c>
    </row>
    <row r="93" spans="1:11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6">
        <f t="shared" si="5"/>
        <v>924.83326412999895</v>
      </c>
      <c r="I93" s="9" t="str">
        <f t="shared" si="6"/>
        <v>0006</v>
      </c>
      <c r="J93" s="8" t="str">
        <f t="shared" si="7"/>
        <v>039C</v>
      </c>
      <c r="K93" s="13" t="str">
        <f t="shared" si="8"/>
        <v>0x03A2</v>
      </c>
    </row>
    <row r="94" spans="1:11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6">
        <f t="shared" si="5"/>
        <v>979.82671178158569</v>
      </c>
      <c r="I94" s="9" t="str">
        <f t="shared" si="6"/>
        <v>0006</v>
      </c>
      <c r="J94" s="8" t="str">
        <f t="shared" si="7"/>
        <v>03D3</v>
      </c>
      <c r="K94" s="13" t="str">
        <f t="shared" si="8"/>
        <v>0x03D9</v>
      </c>
    </row>
    <row r="95" spans="1:11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6">
        <f t="shared" si="5"/>
        <v>1038.09024</v>
      </c>
      <c r="I95" s="9" t="str">
        <f t="shared" si="6"/>
        <v>0006</v>
      </c>
      <c r="J95" s="8" t="str">
        <f t="shared" si="7"/>
        <v>040E</v>
      </c>
      <c r="K95" s="13" t="str">
        <f t="shared" si="8"/>
        <v>0x0414</v>
      </c>
    </row>
    <row r="96" spans="1:11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6">
        <f t="shared" si="5"/>
        <v>1099.8182978946072</v>
      </c>
      <c r="I96" s="9" t="str">
        <f t="shared" si="6"/>
        <v>0006</v>
      </c>
      <c r="J96" s="8" t="str">
        <f t="shared" si="7"/>
        <v>044B</v>
      </c>
      <c r="K96" s="13" t="str">
        <f t="shared" si="8"/>
        <v>0x0451</v>
      </c>
    </row>
    <row r="97" spans="1:11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6">
        <f t="shared" si="5"/>
        <v>1165.2168971203707</v>
      </c>
      <c r="I97" s="9" t="str">
        <f t="shared" si="6"/>
        <v>0006</v>
      </c>
      <c r="J97" s="8" t="str">
        <f t="shared" si="7"/>
        <v>048D</v>
      </c>
      <c r="K97" s="13" t="str">
        <f t="shared" si="8"/>
        <v>0x0493</v>
      </c>
    </row>
    <row r="98" spans="1:11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6">
        <f t="shared" si="5"/>
        <v>617.25214971144442</v>
      </c>
      <c r="I98" s="9" t="str">
        <f t="shared" si="6"/>
        <v>0007</v>
      </c>
      <c r="J98" s="8" t="str">
        <f t="shared" si="7"/>
        <v>0269</v>
      </c>
      <c r="K98" s="13" t="str">
        <f t="shared" si="8"/>
        <v>0x0270</v>
      </c>
    </row>
    <row r="99" spans="1:11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6">
        <f t="shared" si="5"/>
        <v>653.95587253321719</v>
      </c>
      <c r="I99" s="9" t="str">
        <f t="shared" si="6"/>
        <v>0007</v>
      </c>
      <c r="J99" s="8" t="str">
        <f t="shared" si="7"/>
        <v>028D</v>
      </c>
      <c r="K99" s="13" t="str">
        <f t="shared" si="8"/>
        <v>0x0294</v>
      </c>
    </row>
    <row r="100" spans="1:11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6">
        <f t="shared" si="5"/>
        <v>692.84211228847971</v>
      </c>
      <c r="I100" s="9" t="str">
        <f t="shared" si="6"/>
        <v>0007</v>
      </c>
      <c r="J100" s="8" t="str">
        <f t="shared" si="7"/>
        <v>02B4</v>
      </c>
      <c r="K100" s="13" t="str">
        <f t="shared" si="8"/>
        <v>0x02BB</v>
      </c>
    </row>
    <row r="101" spans="1:11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6">
        <f t="shared" si="5"/>
        <v>734.04064818755671</v>
      </c>
      <c r="I101" s="9" t="str">
        <f t="shared" si="6"/>
        <v>0007</v>
      </c>
      <c r="J101" s="8" t="str">
        <f t="shared" si="7"/>
        <v>02DE</v>
      </c>
      <c r="K101" s="13" t="str">
        <f t="shared" si="8"/>
        <v>0x02E5</v>
      </c>
    </row>
    <row r="102" spans="1:11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6">
        <f t="shared" si="5"/>
        <v>777.68897651431826</v>
      </c>
      <c r="I102" s="9" t="str">
        <f t="shared" si="6"/>
        <v>0007</v>
      </c>
      <c r="J102" s="8" t="str">
        <f t="shared" si="7"/>
        <v>0309</v>
      </c>
      <c r="K102" s="13" t="str">
        <f t="shared" si="8"/>
        <v>0x0310</v>
      </c>
    </row>
    <row r="103" spans="1:11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6">
        <f t="shared" si="5"/>
        <v>823.93276950695122</v>
      </c>
      <c r="I103" s="9" t="str">
        <f t="shared" si="6"/>
        <v>0007</v>
      </c>
      <c r="J103" s="8" t="str">
        <f t="shared" si="7"/>
        <v>0337</v>
      </c>
      <c r="K103" s="13" t="str">
        <f t="shared" si="8"/>
        <v>0x033E</v>
      </c>
    </row>
    <row r="104" spans="1:11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6">
        <f t="shared" si="5"/>
        <v>872.92636152587556</v>
      </c>
      <c r="I104" s="9" t="str">
        <f t="shared" si="6"/>
        <v>0007</v>
      </c>
      <c r="J104" s="8" t="str">
        <f t="shared" si="7"/>
        <v>0368</v>
      </c>
      <c r="K104" s="13" t="str">
        <f t="shared" si="8"/>
        <v>0x036F</v>
      </c>
    </row>
    <row r="105" spans="1:11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6">
        <f t="shared" si="5"/>
        <v>924.83326412999895</v>
      </c>
      <c r="I105" s="9" t="str">
        <f t="shared" si="6"/>
        <v>0007</v>
      </c>
      <c r="J105" s="8" t="str">
        <f t="shared" si="7"/>
        <v>039C</v>
      </c>
      <c r="K105" s="13" t="str">
        <f t="shared" si="8"/>
        <v>0x03A3</v>
      </c>
    </row>
    <row r="106" spans="1:11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6">
        <f t="shared" si="5"/>
        <v>979.82671178158569</v>
      </c>
      <c r="I106" s="9" t="str">
        <f t="shared" si="6"/>
        <v>0007</v>
      </c>
      <c r="J106" s="8" t="str">
        <f t="shared" si="7"/>
        <v>03D3</v>
      </c>
      <c r="K106" s="13" t="str">
        <f t="shared" si="8"/>
        <v>0x03DA</v>
      </c>
    </row>
    <row r="107" spans="1:11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6">
        <f t="shared" si="5"/>
        <v>1038.09024</v>
      </c>
      <c r="I107" s="9" t="str">
        <f t="shared" si="6"/>
        <v>0007</v>
      </c>
      <c r="J107" s="8" t="str">
        <f t="shared" si="7"/>
        <v>040E</v>
      </c>
      <c r="K107" s="13" t="str">
        <f t="shared" si="8"/>
        <v>0x0415</v>
      </c>
    </row>
    <row r="108" spans="1:11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6">
        <f t="shared" si="5"/>
        <v>1099.8182978945777</v>
      </c>
      <c r="I108" s="9" t="str">
        <f t="shared" si="6"/>
        <v>0007</v>
      </c>
      <c r="J108" s="8" t="str">
        <f t="shared" si="7"/>
        <v>044B</v>
      </c>
      <c r="K108" s="13" t="str">
        <f t="shared" si="8"/>
        <v>0x0452</v>
      </c>
    </row>
    <row r="109" spans="1:11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6">
        <f t="shared" si="5"/>
        <v>1165.2168971203707</v>
      </c>
      <c r="I109" s="9" t="str">
        <f t="shared" si="6"/>
        <v>0007</v>
      </c>
      <c r="J109" s="8" t="str">
        <f t="shared" si="7"/>
        <v>048D</v>
      </c>
      <c r="K109" s="13" t="str">
        <f t="shared" si="8"/>
        <v>0x0494</v>
      </c>
    </row>
    <row r="110" spans="1:11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6">
        <f t="shared" ref="H110:H129" si="9">((144*F110*(2^20))/M$2)/2^(B110-1)</f>
        <v>617.25214971144442</v>
      </c>
      <c r="I110" s="9"/>
      <c r="J110" s="6"/>
      <c r="K110" s="6"/>
    </row>
    <row r="111" spans="1:11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6">
        <f t="shared" si="9"/>
        <v>653.95587253321719</v>
      </c>
      <c r="I111" s="9"/>
      <c r="J111" s="6"/>
      <c r="K111" s="6"/>
    </row>
    <row r="112" spans="1:11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6">
        <f t="shared" si="9"/>
        <v>692.84211228846493</v>
      </c>
      <c r="I112" s="9"/>
      <c r="J112" s="6"/>
      <c r="K112" s="6"/>
    </row>
    <row r="113" spans="1:11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6">
        <f t="shared" si="9"/>
        <v>734.04064818757138</v>
      </c>
      <c r="I113" s="9"/>
      <c r="J113" s="6"/>
      <c r="K113" s="6"/>
    </row>
    <row r="114" spans="1:11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6">
        <f t="shared" si="9"/>
        <v>777.68897651430359</v>
      </c>
      <c r="I114" s="9"/>
      <c r="J114" s="6"/>
      <c r="K114" s="6"/>
    </row>
    <row r="115" spans="1:11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6">
        <f t="shared" si="9"/>
        <v>823.932769506966</v>
      </c>
      <c r="I115" s="9"/>
      <c r="J115" s="6"/>
      <c r="K115" s="6"/>
    </row>
    <row r="116" spans="1:11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6">
        <f t="shared" si="9"/>
        <v>872.92636152587556</v>
      </c>
      <c r="I116" s="9"/>
      <c r="J116" s="6"/>
      <c r="K116" s="6"/>
    </row>
    <row r="117" spans="1:11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6">
        <f t="shared" si="9"/>
        <v>872.92636152587556</v>
      </c>
      <c r="I117" s="9"/>
      <c r="J117" s="6"/>
      <c r="K117" s="6"/>
    </row>
    <row r="118" spans="1:11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6">
        <f t="shared" si="9"/>
        <v>979.82671178157102</v>
      </c>
      <c r="I118" s="9"/>
      <c r="J118" s="6"/>
      <c r="K118" s="6"/>
    </row>
    <row r="119" spans="1:11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6">
        <f t="shared" si="9"/>
        <v>1038.09024</v>
      </c>
      <c r="I119" s="9"/>
      <c r="J119" s="6"/>
      <c r="K119" s="6"/>
    </row>
    <row r="120" spans="1:11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6">
        <f t="shared" si="9"/>
        <v>1099.8182978945777</v>
      </c>
      <c r="I120" s="9"/>
      <c r="J120" s="6"/>
      <c r="K120" s="6"/>
    </row>
    <row r="121" spans="1:11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6">
        <f t="shared" si="9"/>
        <v>1165.2168971203707</v>
      </c>
      <c r="I121" s="9"/>
      <c r="J121" s="6"/>
      <c r="K121" s="6"/>
    </row>
    <row r="122" spans="1:11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6">
        <f t="shared" si="9"/>
        <v>617.25214971144442</v>
      </c>
      <c r="I122" s="9"/>
      <c r="J122" s="6"/>
      <c r="K122" s="6"/>
    </row>
    <row r="123" spans="1:11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6">
        <f t="shared" si="9"/>
        <v>653.9558725332098</v>
      </c>
      <c r="I123" s="9"/>
      <c r="J123" s="6"/>
      <c r="K123" s="6"/>
    </row>
    <row r="124" spans="1:11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6">
        <f t="shared" si="9"/>
        <v>692.84211228846493</v>
      </c>
      <c r="I124" s="9"/>
      <c r="J124" s="6"/>
      <c r="K124" s="6"/>
    </row>
    <row r="125" spans="1:11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6">
        <f t="shared" si="9"/>
        <v>734.04064818757138</v>
      </c>
      <c r="I125" s="9"/>
      <c r="J125" s="6"/>
      <c r="K125" s="6"/>
    </row>
    <row r="126" spans="1:11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6">
        <f t="shared" si="9"/>
        <v>777.68897651430359</v>
      </c>
      <c r="I126" s="9"/>
      <c r="J126" s="6"/>
      <c r="K126" s="6"/>
    </row>
    <row r="127" spans="1:11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6">
        <f t="shared" si="9"/>
        <v>823.93276950695861</v>
      </c>
      <c r="I127" s="9"/>
      <c r="J127" s="6"/>
      <c r="K127" s="6"/>
    </row>
    <row r="128" spans="1:11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6">
        <f t="shared" si="9"/>
        <v>872.92636152586817</v>
      </c>
      <c r="I128" s="9"/>
      <c r="J128" s="6"/>
      <c r="K128" s="6"/>
    </row>
    <row r="129" spans="1:11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6">
        <f t="shared" si="9"/>
        <v>924.83326412999895</v>
      </c>
      <c r="I129" s="9"/>
      <c r="J129" s="6"/>
      <c r="K12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RowHeight="15" x14ac:dyDescent="0"/>
  <cols>
    <col min="1" max="1" width="52.33203125" bestFit="1" customWidth="1"/>
  </cols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9" sqref="B9"/>
    </sheetView>
  </sheetViews>
  <sheetFormatPr baseColWidth="10" defaultRowHeight="15" x14ac:dyDescent="0"/>
  <cols>
    <col min="1" max="1" width="68.1640625" bestFit="1" customWidth="1"/>
  </cols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Tuning</vt:lpstr>
      <vt:lpstr>FM Algorithm Map</vt:lpstr>
      <vt:lpstr>Voice 3 Special Mode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2014-07-21T06:31:03Z</dcterms:modified>
</cp:coreProperties>
</file>