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25600" windowHeight="16560" tabRatio="500"/>
  </bookViews>
  <sheets>
    <sheet name="MIDI Mapping" sheetId="2" r:id="rId1"/>
    <sheet name="YM2612 Memory Maps" sheetId="5" r:id="rId2"/>
    <sheet name="Tuning" sheetId="1" r:id="rId3"/>
    <sheet name="FM Algorithm Map" sheetId="3" r:id="rId4"/>
    <sheet name="Voice 3 Special Mode" sheetId="4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13" i="2" l="1"/>
  <c r="Y12" i="2"/>
  <c r="B10" i="5"/>
  <c r="C10" i="5"/>
  <c r="B11" i="5"/>
  <c r="C11" i="5"/>
  <c r="B3" i="5"/>
  <c r="C3" i="5"/>
  <c r="B4" i="5"/>
  <c r="C4" i="5"/>
  <c r="B5" i="5"/>
  <c r="C5" i="5"/>
  <c r="B6" i="5"/>
  <c r="C6" i="5"/>
  <c r="B7" i="5"/>
  <c r="C7" i="5"/>
  <c r="B8" i="5"/>
  <c r="C8" i="5"/>
  <c r="B9" i="5"/>
  <c r="C9" i="5"/>
  <c r="C2" i="5"/>
  <c r="B2" i="5"/>
  <c r="B13" i="5"/>
  <c r="C13" i="5"/>
  <c r="B24" i="5"/>
  <c r="C24" i="5"/>
  <c r="B25" i="5"/>
  <c r="C25" i="5"/>
  <c r="B14" i="5"/>
  <c r="B15" i="5"/>
  <c r="B16" i="5"/>
  <c r="B17" i="5"/>
  <c r="B18" i="5"/>
  <c r="B19" i="5"/>
  <c r="B20" i="5"/>
  <c r="B21" i="5"/>
  <c r="B22" i="5"/>
  <c r="B23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2" i="5"/>
  <c r="C12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15" i="5"/>
  <c r="C16" i="5"/>
  <c r="C17" i="5"/>
  <c r="C18" i="5"/>
  <c r="C19" i="5"/>
  <c r="C20" i="5"/>
  <c r="C21" i="5"/>
  <c r="C22" i="5"/>
  <c r="C23" i="5"/>
  <c r="C26" i="5"/>
  <c r="C27" i="5"/>
  <c r="C14" i="5"/>
  <c r="W12" i="2"/>
  <c r="X12" i="2"/>
  <c r="O12" i="2"/>
  <c r="P12" i="2"/>
  <c r="Q12" i="2"/>
  <c r="R12" i="2"/>
  <c r="S12" i="2"/>
  <c r="T12" i="2"/>
  <c r="U12" i="2"/>
  <c r="V12" i="2"/>
  <c r="K12" i="2"/>
  <c r="L12" i="2"/>
  <c r="M12" i="2"/>
  <c r="N12" i="2"/>
  <c r="J12" i="2"/>
  <c r="D65" i="2"/>
  <c r="D63" i="2"/>
  <c r="D61" i="2"/>
  <c r="D59" i="2"/>
  <c r="D57" i="2"/>
  <c r="D55" i="2"/>
  <c r="D53" i="2"/>
  <c r="D51" i="2"/>
  <c r="D49" i="2"/>
  <c r="D47" i="2"/>
  <c r="D43" i="2"/>
  <c r="D41" i="2"/>
  <c r="D39" i="2"/>
  <c r="D37" i="2"/>
  <c r="D35" i="2"/>
  <c r="D33" i="2"/>
  <c r="D31" i="2"/>
  <c r="D29" i="2"/>
  <c r="D27" i="2"/>
  <c r="D25" i="2"/>
  <c r="D23" i="2"/>
  <c r="D21" i="2"/>
  <c r="D19" i="2"/>
  <c r="D17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37" i="1"/>
  <c r="H37" i="1"/>
  <c r="J37" i="1"/>
  <c r="K37" i="1"/>
  <c r="I38" i="1"/>
  <c r="H38" i="1"/>
  <c r="J38" i="1"/>
  <c r="K38" i="1"/>
  <c r="I39" i="1"/>
  <c r="H39" i="1"/>
  <c r="J39" i="1"/>
  <c r="K39" i="1"/>
  <c r="I40" i="1"/>
  <c r="H40" i="1"/>
  <c r="J40" i="1"/>
  <c r="K40" i="1"/>
  <c r="I41" i="1"/>
  <c r="H41" i="1"/>
  <c r="J41" i="1"/>
  <c r="K41" i="1"/>
  <c r="I42" i="1"/>
  <c r="H42" i="1"/>
  <c r="J42" i="1"/>
  <c r="K42" i="1"/>
  <c r="I43" i="1"/>
  <c r="H43" i="1"/>
  <c r="J43" i="1"/>
  <c r="K43" i="1"/>
  <c r="I44" i="1"/>
  <c r="H44" i="1"/>
  <c r="J44" i="1"/>
  <c r="K44" i="1"/>
  <c r="I45" i="1"/>
  <c r="H45" i="1"/>
  <c r="J45" i="1"/>
  <c r="K45" i="1"/>
  <c r="I46" i="1"/>
  <c r="H46" i="1"/>
  <c r="J46" i="1"/>
  <c r="K46" i="1"/>
  <c r="I47" i="1"/>
  <c r="H47" i="1"/>
  <c r="J47" i="1"/>
  <c r="K47" i="1"/>
  <c r="I48" i="1"/>
  <c r="H48" i="1"/>
  <c r="J48" i="1"/>
  <c r="K48" i="1"/>
  <c r="I49" i="1"/>
  <c r="H49" i="1"/>
  <c r="J49" i="1"/>
  <c r="K49" i="1"/>
  <c r="I50" i="1"/>
  <c r="H50" i="1"/>
  <c r="J50" i="1"/>
  <c r="K50" i="1"/>
  <c r="I51" i="1"/>
  <c r="H51" i="1"/>
  <c r="J51" i="1"/>
  <c r="K51" i="1"/>
  <c r="I52" i="1"/>
  <c r="H52" i="1"/>
  <c r="J52" i="1"/>
  <c r="K52" i="1"/>
  <c r="I53" i="1"/>
  <c r="H53" i="1"/>
  <c r="J53" i="1"/>
  <c r="K53" i="1"/>
  <c r="I54" i="1"/>
  <c r="H54" i="1"/>
  <c r="J54" i="1"/>
  <c r="K54" i="1"/>
  <c r="I55" i="1"/>
  <c r="H55" i="1"/>
  <c r="J55" i="1"/>
  <c r="K55" i="1"/>
  <c r="I56" i="1"/>
  <c r="H56" i="1"/>
  <c r="J56" i="1"/>
  <c r="K56" i="1"/>
  <c r="I57" i="1"/>
  <c r="H57" i="1"/>
  <c r="J57" i="1"/>
  <c r="K57" i="1"/>
  <c r="I58" i="1"/>
  <c r="H58" i="1"/>
  <c r="J58" i="1"/>
  <c r="K58" i="1"/>
  <c r="I59" i="1"/>
  <c r="H59" i="1"/>
  <c r="J59" i="1"/>
  <c r="K59" i="1"/>
  <c r="I60" i="1"/>
  <c r="H60" i="1"/>
  <c r="J60" i="1"/>
  <c r="K60" i="1"/>
  <c r="I61" i="1"/>
  <c r="H61" i="1"/>
  <c r="J61" i="1"/>
  <c r="K61" i="1"/>
  <c r="I62" i="1"/>
  <c r="H62" i="1"/>
  <c r="J62" i="1"/>
  <c r="K62" i="1"/>
  <c r="I63" i="1"/>
  <c r="H63" i="1"/>
  <c r="J63" i="1"/>
  <c r="K63" i="1"/>
  <c r="I64" i="1"/>
  <c r="H64" i="1"/>
  <c r="J64" i="1"/>
  <c r="K64" i="1"/>
  <c r="I65" i="1"/>
  <c r="H65" i="1"/>
  <c r="J65" i="1"/>
  <c r="K65" i="1"/>
  <c r="I66" i="1"/>
  <c r="H66" i="1"/>
  <c r="J66" i="1"/>
  <c r="K66" i="1"/>
  <c r="I67" i="1"/>
  <c r="H67" i="1"/>
  <c r="J67" i="1"/>
  <c r="K67" i="1"/>
  <c r="I68" i="1"/>
  <c r="H68" i="1"/>
  <c r="J68" i="1"/>
  <c r="K68" i="1"/>
  <c r="I69" i="1"/>
  <c r="H69" i="1"/>
  <c r="J69" i="1"/>
  <c r="K69" i="1"/>
  <c r="I70" i="1"/>
  <c r="H70" i="1"/>
  <c r="J70" i="1"/>
  <c r="K70" i="1"/>
  <c r="I71" i="1"/>
  <c r="H71" i="1"/>
  <c r="J71" i="1"/>
  <c r="K71" i="1"/>
  <c r="I72" i="1"/>
  <c r="H72" i="1"/>
  <c r="J72" i="1"/>
  <c r="K72" i="1"/>
  <c r="I73" i="1"/>
  <c r="H73" i="1"/>
  <c r="J73" i="1"/>
  <c r="K73" i="1"/>
  <c r="I74" i="1"/>
  <c r="H74" i="1"/>
  <c r="J74" i="1"/>
  <c r="K74" i="1"/>
  <c r="I75" i="1"/>
  <c r="H75" i="1"/>
  <c r="J75" i="1"/>
  <c r="K75" i="1"/>
  <c r="I76" i="1"/>
  <c r="H76" i="1"/>
  <c r="J76" i="1"/>
  <c r="K76" i="1"/>
  <c r="I77" i="1"/>
  <c r="H77" i="1"/>
  <c r="J77" i="1"/>
  <c r="K77" i="1"/>
  <c r="I78" i="1"/>
  <c r="H78" i="1"/>
  <c r="J78" i="1"/>
  <c r="K78" i="1"/>
  <c r="I79" i="1"/>
  <c r="H79" i="1"/>
  <c r="J79" i="1"/>
  <c r="K79" i="1"/>
  <c r="I80" i="1"/>
  <c r="H80" i="1"/>
  <c r="J80" i="1"/>
  <c r="K80" i="1"/>
  <c r="I81" i="1"/>
  <c r="H81" i="1"/>
  <c r="J81" i="1"/>
  <c r="K81" i="1"/>
  <c r="I82" i="1"/>
  <c r="H82" i="1"/>
  <c r="J82" i="1"/>
  <c r="K82" i="1"/>
  <c r="I83" i="1"/>
  <c r="H83" i="1"/>
  <c r="J83" i="1"/>
  <c r="K83" i="1"/>
  <c r="I84" i="1"/>
  <c r="H84" i="1"/>
  <c r="J84" i="1"/>
  <c r="K84" i="1"/>
  <c r="I85" i="1"/>
  <c r="H85" i="1"/>
  <c r="J85" i="1"/>
  <c r="K85" i="1"/>
  <c r="I86" i="1"/>
  <c r="H86" i="1"/>
  <c r="J86" i="1"/>
  <c r="K86" i="1"/>
  <c r="I87" i="1"/>
  <c r="H87" i="1"/>
  <c r="J87" i="1"/>
  <c r="K87" i="1"/>
  <c r="I88" i="1"/>
  <c r="H88" i="1"/>
  <c r="J88" i="1"/>
  <c r="K88" i="1"/>
  <c r="I89" i="1"/>
  <c r="H89" i="1"/>
  <c r="J89" i="1"/>
  <c r="K89" i="1"/>
  <c r="I90" i="1"/>
  <c r="H90" i="1"/>
  <c r="J90" i="1"/>
  <c r="K90" i="1"/>
  <c r="I91" i="1"/>
  <c r="H91" i="1"/>
  <c r="J91" i="1"/>
  <c r="K91" i="1"/>
  <c r="I92" i="1"/>
  <c r="H92" i="1"/>
  <c r="J92" i="1"/>
  <c r="K92" i="1"/>
  <c r="I93" i="1"/>
  <c r="H93" i="1"/>
  <c r="J93" i="1"/>
  <c r="K93" i="1"/>
  <c r="I94" i="1"/>
  <c r="H94" i="1"/>
  <c r="J94" i="1"/>
  <c r="K94" i="1"/>
  <c r="I95" i="1"/>
  <c r="H95" i="1"/>
  <c r="J95" i="1"/>
  <c r="K95" i="1"/>
  <c r="I96" i="1"/>
  <c r="H96" i="1"/>
  <c r="J96" i="1"/>
  <c r="K96" i="1"/>
  <c r="I97" i="1"/>
  <c r="H97" i="1"/>
  <c r="J97" i="1"/>
  <c r="K97" i="1"/>
  <c r="I98" i="1"/>
  <c r="H98" i="1"/>
  <c r="J98" i="1"/>
  <c r="K98" i="1"/>
  <c r="I99" i="1"/>
  <c r="H99" i="1"/>
  <c r="J99" i="1"/>
  <c r="K99" i="1"/>
  <c r="I100" i="1"/>
  <c r="H100" i="1"/>
  <c r="J100" i="1"/>
  <c r="K100" i="1"/>
  <c r="I101" i="1"/>
  <c r="H101" i="1"/>
  <c r="J101" i="1"/>
  <c r="K101" i="1"/>
  <c r="I102" i="1"/>
  <c r="H102" i="1"/>
  <c r="J102" i="1"/>
  <c r="K102" i="1"/>
  <c r="I103" i="1"/>
  <c r="H103" i="1"/>
  <c r="J103" i="1"/>
  <c r="K103" i="1"/>
  <c r="I104" i="1"/>
  <c r="H104" i="1"/>
  <c r="J104" i="1"/>
  <c r="K104" i="1"/>
  <c r="I105" i="1"/>
  <c r="H105" i="1"/>
  <c r="J105" i="1"/>
  <c r="K105" i="1"/>
  <c r="I106" i="1"/>
  <c r="H106" i="1"/>
  <c r="J106" i="1"/>
  <c r="K106" i="1"/>
  <c r="I107" i="1"/>
  <c r="H107" i="1"/>
  <c r="J107" i="1"/>
  <c r="K107" i="1"/>
  <c r="I108" i="1"/>
  <c r="H108" i="1"/>
  <c r="J108" i="1"/>
  <c r="K108" i="1"/>
  <c r="I109" i="1"/>
  <c r="H109" i="1"/>
  <c r="J109" i="1"/>
  <c r="K109" i="1"/>
  <c r="I20" i="1"/>
  <c r="H20" i="1"/>
  <c r="J20" i="1"/>
  <c r="K20" i="1"/>
  <c r="I21" i="1"/>
  <c r="H21" i="1"/>
  <c r="J21" i="1"/>
  <c r="K21" i="1"/>
  <c r="I22" i="1"/>
  <c r="H22" i="1"/>
  <c r="J22" i="1"/>
  <c r="K22" i="1"/>
  <c r="I23" i="1"/>
  <c r="H23" i="1"/>
  <c r="J23" i="1"/>
  <c r="K23" i="1"/>
  <c r="I24" i="1"/>
  <c r="H24" i="1"/>
  <c r="J24" i="1"/>
  <c r="K24" i="1"/>
  <c r="I25" i="1"/>
  <c r="H25" i="1"/>
  <c r="J25" i="1"/>
  <c r="K25" i="1"/>
  <c r="I26" i="1"/>
  <c r="H26" i="1"/>
  <c r="J26" i="1"/>
  <c r="K26" i="1"/>
  <c r="I27" i="1"/>
  <c r="H27" i="1"/>
  <c r="J27" i="1"/>
  <c r="K27" i="1"/>
  <c r="I28" i="1"/>
  <c r="H28" i="1"/>
  <c r="J28" i="1"/>
  <c r="K28" i="1"/>
  <c r="I29" i="1"/>
  <c r="H29" i="1"/>
  <c r="J29" i="1"/>
  <c r="K29" i="1"/>
  <c r="I30" i="1"/>
  <c r="H30" i="1"/>
  <c r="J30" i="1"/>
  <c r="K30" i="1"/>
  <c r="I31" i="1"/>
  <c r="H31" i="1"/>
  <c r="J31" i="1"/>
  <c r="K31" i="1"/>
  <c r="I32" i="1"/>
  <c r="H32" i="1"/>
  <c r="J32" i="1"/>
  <c r="K32" i="1"/>
  <c r="I33" i="1"/>
  <c r="H33" i="1"/>
  <c r="J33" i="1"/>
  <c r="K33" i="1"/>
  <c r="I34" i="1"/>
  <c r="H34" i="1"/>
  <c r="J34" i="1"/>
  <c r="K34" i="1"/>
  <c r="I35" i="1"/>
  <c r="H35" i="1"/>
  <c r="J35" i="1"/>
  <c r="K35" i="1"/>
  <c r="I36" i="1"/>
  <c r="H36" i="1"/>
  <c r="J36" i="1"/>
  <c r="K36" i="1"/>
  <c r="I15" i="1"/>
  <c r="H15" i="1"/>
  <c r="J15" i="1"/>
  <c r="K15" i="1"/>
  <c r="I16" i="1"/>
  <c r="H16" i="1"/>
  <c r="J16" i="1"/>
  <c r="K16" i="1"/>
  <c r="I17" i="1"/>
  <c r="H17" i="1"/>
  <c r="J17" i="1"/>
  <c r="K17" i="1"/>
  <c r="I18" i="1"/>
  <c r="H18" i="1"/>
  <c r="J18" i="1"/>
  <c r="K18" i="1"/>
  <c r="I19" i="1"/>
  <c r="H19" i="1"/>
  <c r="J19" i="1"/>
  <c r="K19" i="1"/>
  <c r="I14" i="1"/>
  <c r="H14" i="1"/>
  <c r="J14" i="1"/>
  <c r="K14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L2" i="1"/>
</calcChain>
</file>

<file path=xl/sharedStrings.xml><?xml version="1.0" encoding="utf-8"?>
<sst xmlns="http://schemas.openxmlformats.org/spreadsheetml/2006/main" count="933" uniqueCount="293">
  <si>
    <t>Octave Name</t>
  </si>
  <si>
    <t>MIDI Octave</t>
  </si>
  <si>
    <t>MIDI Note Number</t>
  </si>
  <si>
    <t>Note Name</t>
  </si>
  <si>
    <t>Frequency Hz</t>
  </si>
  <si>
    <t>Absolute Cents</t>
  </si>
  <si>
    <t>--</t>
  </si>
  <si>
    <t>C</t>
  </si>
  <si>
    <r>
      <t>C</t>
    </r>
    <r>
      <rPr>
        <vertAlign val="superscript"/>
        <sz val="13"/>
        <color rgb="FF333333"/>
        <rFont val="Arial"/>
      </rPr>
      <t>#</t>
    </r>
    <r>
      <rPr>
        <sz val="13"/>
        <color rgb="FF333333"/>
        <rFont val="Arial"/>
      </rPr>
      <t>/D</t>
    </r>
    <r>
      <rPr>
        <vertAlign val="superscript"/>
        <sz val="13"/>
        <color rgb="FF333333"/>
        <rFont val="Arial"/>
      </rPr>
      <t>b</t>
    </r>
  </si>
  <si>
    <t>D</t>
  </si>
  <si>
    <r>
      <t>D</t>
    </r>
    <r>
      <rPr>
        <vertAlign val="superscript"/>
        <sz val="13"/>
        <color rgb="FF333333"/>
        <rFont val="Arial"/>
      </rPr>
      <t>#</t>
    </r>
    <r>
      <rPr>
        <sz val="13"/>
        <color rgb="FF333333"/>
        <rFont val="Arial"/>
      </rPr>
      <t>/E</t>
    </r>
    <r>
      <rPr>
        <vertAlign val="superscript"/>
        <sz val="13"/>
        <color rgb="FF333333"/>
        <rFont val="Arial"/>
      </rPr>
      <t>b</t>
    </r>
  </si>
  <si>
    <t>E</t>
  </si>
  <si>
    <t>F</t>
  </si>
  <si>
    <r>
      <t>F</t>
    </r>
    <r>
      <rPr>
        <vertAlign val="superscript"/>
        <sz val="13"/>
        <color rgb="FF333333"/>
        <rFont val="Arial"/>
      </rPr>
      <t>#</t>
    </r>
    <r>
      <rPr>
        <sz val="13"/>
        <color rgb="FF333333"/>
        <rFont val="Arial"/>
      </rPr>
      <t>/G</t>
    </r>
    <r>
      <rPr>
        <vertAlign val="superscript"/>
        <sz val="13"/>
        <color rgb="FF333333"/>
        <rFont val="Arial"/>
      </rPr>
      <t>b</t>
    </r>
  </si>
  <si>
    <t>G</t>
  </si>
  <si>
    <r>
      <t>G</t>
    </r>
    <r>
      <rPr>
        <vertAlign val="superscript"/>
        <sz val="13"/>
        <color rgb="FF333333"/>
        <rFont val="Arial"/>
      </rPr>
      <t>#</t>
    </r>
    <r>
      <rPr>
        <sz val="13"/>
        <color rgb="FF333333"/>
        <rFont val="Arial"/>
      </rPr>
      <t>/A</t>
    </r>
    <r>
      <rPr>
        <vertAlign val="superscript"/>
        <sz val="13"/>
        <color rgb="FF333333"/>
        <rFont val="Arial"/>
      </rPr>
      <t>b</t>
    </r>
  </si>
  <si>
    <t>A</t>
  </si>
  <si>
    <r>
      <t>A</t>
    </r>
    <r>
      <rPr>
        <vertAlign val="superscript"/>
        <sz val="13"/>
        <color rgb="FF333333"/>
        <rFont val="Arial"/>
      </rPr>
      <t>#</t>
    </r>
    <r>
      <rPr>
        <sz val="13"/>
        <color rgb="FF333333"/>
        <rFont val="Arial"/>
      </rPr>
      <t>/B</t>
    </r>
    <r>
      <rPr>
        <vertAlign val="superscript"/>
        <sz val="13"/>
        <color rgb="FF333333"/>
        <rFont val="Arial"/>
      </rPr>
      <t>b</t>
    </r>
  </si>
  <si>
    <t>B</t>
  </si>
  <si>
    <t>Low</t>
  </si>
  <si>
    <t>Bass</t>
  </si>
  <si>
    <t>Middle</t>
  </si>
  <si>
    <t>Treble</t>
  </si>
  <si>
    <t>High</t>
  </si>
  <si>
    <t>2^20</t>
  </si>
  <si>
    <t>Block</t>
  </si>
  <si>
    <t>n/a</t>
  </si>
  <si>
    <t>11-bit Fnumber HEX</t>
  </si>
  <si>
    <t>3-bit Octave Block HEX</t>
  </si>
  <si>
    <t>F-Number DEC</t>
  </si>
  <si>
    <t>Final Frequency Value HEX</t>
  </si>
  <si>
    <t>Clock Frequency</t>
  </si>
  <si>
    <t>YM2612 FM Standard Mode</t>
  </si>
  <si>
    <t>SN76489 PSG</t>
  </si>
  <si>
    <t>YM2612 Ch3 Special Mode</t>
  </si>
  <si>
    <t>Channel</t>
  </si>
  <si>
    <t>Ch Hex</t>
  </si>
  <si>
    <t>Ch Bin</t>
  </si>
  <si>
    <t>Parameter</t>
  </si>
  <si>
    <t>Command Hex</t>
  </si>
  <si>
    <t>Value1</t>
  </si>
  <si>
    <t>V1 Hex</t>
  </si>
  <si>
    <t>* LFO Enable (Global)</t>
  </si>
  <si>
    <t xml:space="preserve">* LFO Speed </t>
  </si>
  <si>
    <t>* Pitch Transposition</t>
  </si>
  <si>
    <t>* Octave Division</t>
  </si>
  <si>
    <t>* PAL / NTSC Tuning</t>
  </si>
  <si>
    <t>* Voice 3 Special Mode</t>
  </si>
  <si>
    <t>* Test Register 0x27 Lowest Six Bits</t>
  </si>
  <si>
    <t>* Test Register 0x27 Highest One Bit</t>
  </si>
  <si>
    <t>* Test Register 0x20 Lowest Four Bits</t>
  </si>
  <si>
    <t>* Test Register 0x20 Highest Four Bits</t>
  </si>
  <si>
    <t>* Test Register 0x2C Lowest Four Bits</t>
  </si>
  <si>
    <t>* Test Register 0x2C Highest Four Bits</t>
  </si>
  <si>
    <t>* Preset Instrument Setting Store in RAM</t>
  </si>
  <si>
    <t>* Preset Instrument Setting Recall from RAM</t>
  </si>
  <si>
    <t>* Frequency</t>
  </si>
  <si>
    <t>Note Number</t>
  </si>
  <si>
    <t>* Pitch Bend Amount</t>
  </si>
  <si>
    <t>* FM Algorithm</t>
  </si>
  <si>
    <t>* FM Feedback</t>
  </si>
  <si>
    <t>* Stereo Configuration</t>
  </si>
  <si>
    <t>* Frequency Modulation Level</t>
  </si>
  <si>
    <t>* SSG-EG Operator 1 On and Setting</t>
  </si>
  <si>
    <t>* SSG-EG Operator 2 On and Setting</t>
  </si>
  <si>
    <t>* SSG-EG Operator 3 On and Setting</t>
  </si>
  <si>
    <t>* SSG-EG Operator 4 On and Setting</t>
  </si>
  <si>
    <t xml:space="preserve">* The 8 FM algorithms are as follows: </t>
  </si>
  <si>
    <t>* Algorithm 00: OP1 (m) --&gt; OP2(m)  --&gt; OP3 (m) --&gt; OP4 (c)</t>
  </si>
  <si>
    <t>* Algorithm 01: OP1 (m) &amp;&amp; OP2 (m) --&gt; OP3 (m) --&gt; OP4 (c)</t>
  </si>
  <si>
    <t>* Algorithm 02: (OP1 (m) &amp;&amp; (OP2 (m) --&gt; OP3 (m))) --&gt; OP4 (c)</t>
  </si>
  <si>
    <t>* Algorithm 03: ((OP1 (m) --&gt; OP2 (m)) &amp;&amp; OP3 (m)) --&gt; OP4 (c)</t>
  </si>
  <si>
    <t>* Algorithm 04: OP1 (m) --&gt; OP2 (c) &amp;&amp; OP3 (m) --&gt; OP4 (c)</t>
  </si>
  <si>
    <t>* Algorithm 05: OP1 (m) --&gt; (OP2 (c) &amp;&amp; OP3 (c) &amp;&amp; OP4 (c))</t>
  </si>
  <si>
    <t>* Algorithm 06: OP1 (m) --&gt; OP2 (c) &amp;&amp; OP3 (c) &amp;&amp; OP4 (c)</t>
  </si>
  <si>
    <t>* Algorithm 07: OP1 (c) &amp;&amp; OP2 (c) &amp;&amp; OP3 (c) &amp;&amp; OP4 (c)</t>
  </si>
  <si>
    <t>MIDI Channel</t>
  </si>
  <si>
    <t>0x9m</t>
  </si>
  <si>
    <t>(Midi Channel = m)</t>
  </si>
  <si>
    <t>(Command MSB = n)</t>
  </si>
  <si>
    <t>MDI Commands</t>
  </si>
  <si>
    <t>Note Off</t>
  </si>
  <si>
    <t>Command</t>
  </si>
  <si>
    <t>Value</t>
  </si>
  <si>
    <t>Value2</t>
  </si>
  <si>
    <t>V1 Range</t>
  </si>
  <si>
    <t>Velocity</t>
  </si>
  <si>
    <t>0-127</t>
  </si>
  <si>
    <t>Note On</t>
  </si>
  <si>
    <t>0x8m</t>
  </si>
  <si>
    <t>Aftertouch</t>
  </si>
  <si>
    <t>0xAm</t>
  </si>
  <si>
    <t>Continuous Controller (CC)</t>
  </si>
  <si>
    <t>Patch Change</t>
  </si>
  <si>
    <t>Channel Pressure</t>
  </si>
  <si>
    <t>Pitch Bend</t>
  </si>
  <si>
    <t>Non-musical Commands (Sysex)</t>
  </si>
  <si>
    <t>0xBm</t>
  </si>
  <si>
    <t>0xCm</t>
  </si>
  <si>
    <t>0xDm</t>
  </si>
  <si>
    <t>0xEm</t>
  </si>
  <si>
    <t>0xFm</t>
  </si>
  <si>
    <t>Touch</t>
  </si>
  <si>
    <t>CC Number</t>
  </si>
  <si>
    <t>Instrument #</t>
  </si>
  <si>
    <t>Pressure</t>
  </si>
  <si>
    <t>N/A</t>
  </si>
  <si>
    <t>lsb (7 bits)</t>
  </si>
  <si>
    <t>msb (7 bits)</t>
  </si>
  <si>
    <t>(See Tuning)</t>
  </si>
  <si>
    <t>YM2612 - Global</t>
  </si>
  <si>
    <t>YM2612 - Per Channel</t>
  </si>
  <si>
    <t>Special Mode</t>
  </si>
  <si>
    <t>* When Voice 3 is in Special Mode, each operator of Voice 3 has its own frequency</t>
  </si>
  <si>
    <t>* In this case, the frequency for each is controlled using MIDI ch 3, 11, 12 and 13</t>
  </si>
  <si>
    <t>* In this case, the TL / volume of each operator is controlled via velocity</t>
  </si>
  <si>
    <t>V2 Ranges</t>
  </si>
  <si>
    <t xml:space="preserve">Operator Control </t>
  </si>
  <si>
    <t>* Total Level OP 1</t>
  </si>
  <si>
    <t>* Total Level OP 2</t>
  </si>
  <si>
    <t>* Total Level OP 3</t>
  </si>
  <si>
    <t>* Total Level OP 4</t>
  </si>
  <si>
    <t>* Multiple OP 1</t>
  </si>
  <si>
    <t>* Multiple OP 2</t>
  </si>
  <si>
    <t>* Multiple OP 3</t>
  </si>
  <si>
    <t>* Multiple OP 4</t>
  </si>
  <si>
    <t>* Detune OP 1</t>
  </si>
  <si>
    <t>* Detune OP 2</t>
  </si>
  <si>
    <t>* Detune OP 3</t>
  </si>
  <si>
    <t>* Detune OP 4</t>
  </si>
  <si>
    <t>* Rate Scaling OP 1</t>
  </si>
  <si>
    <t>* Rate Scaling OP 2</t>
  </si>
  <si>
    <t>* Rate Scaling OP 3</t>
  </si>
  <si>
    <t>* Rate Scaling OP 4</t>
  </si>
  <si>
    <t>* Attack Rate OP 1</t>
  </si>
  <si>
    <t>* Attack Rate OP 2</t>
  </si>
  <si>
    <t>* Attack Rate OP 3</t>
  </si>
  <si>
    <t>* Attack Rate OP 4</t>
  </si>
  <si>
    <t>* First Decay Rate OP 1</t>
  </si>
  <si>
    <t>* First Decay Rate OP 2</t>
  </si>
  <si>
    <t>* First Decay Rate OP 3</t>
  </si>
  <si>
    <t>* First Decay Rate OP 4</t>
  </si>
  <si>
    <t>* Secondary Decay Rate OP 1</t>
  </si>
  <si>
    <t>* Secondary Decay Rate OP 2</t>
  </si>
  <si>
    <t>* Secondary Decay Rate OP 3</t>
  </si>
  <si>
    <t>* Secondary Decay Rate OP 4</t>
  </si>
  <si>
    <t>* Secondary Amplitude Level OP 1</t>
  </si>
  <si>
    <t>* Secondary Amplitude Level OP 2</t>
  </si>
  <si>
    <t>* Secondary Amplitude Level OP 3</t>
  </si>
  <si>
    <t>* Secondary Amplitude Level OP 4</t>
  </si>
  <si>
    <t>* Release Rate OP 1</t>
  </si>
  <si>
    <t>* Release Rate OP 2</t>
  </si>
  <si>
    <t>* Release Rate OP 3</t>
  </si>
  <si>
    <t>* Release Rate OP 4</t>
  </si>
  <si>
    <t>* Amplitude Modulation Enable OP 1</t>
  </si>
  <si>
    <t>* Amplitude Modulation Enable OP 2</t>
  </si>
  <si>
    <t>* Amplitude Modulation Enable OP 3</t>
  </si>
  <si>
    <t>* Amplitude Modulation Enable OP 4</t>
  </si>
  <si>
    <t xml:space="preserve">DAC Control (MIDI Channel 6) </t>
  </si>
  <si>
    <t>* DAC Enable</t>
  </si>
  <si>
    <t>* DAC Direct Data</t>
  </si>
  <si>
    <t>* DAC Sample Pitch Speed</t>
  </si>
  <si>
    <t>* DAC Sample Oversample</t>
  </si>
  <si>
    <t>* DAC Noise  / Custom Wave Mode</t>
  </si>
  <si>
    <t>* Custom Wave Byte 1 of 14</t>
  </si>
  <si>
    <t>* Custom Wave Byte 2 of 14</t>
  </si>
  <si>
    <t>* Custom Wave Byte 3 of 14</t>
  </si>
  <si>
    <t>* Custom Wave Byte 4 of 14</t>
  </si>
  <si>
    <t>* Custom Wave Byte 5 of 14</t>
  </si>
  <si>
    <t>* Custom Wave Byte 6 of 14</t>
  </si>
  <si>
    <t>* Custom Wave Byte 7 of 14</t>
  </si>
  <si>
    <t>* Custom Wave Byte 8 of 14</t>
  </si>
  <si>
    <t>* Custom Wave Byte 9 of 14</t>
  </si>
  <si>
    <t>* Custom Wave Byte 10 of 14</t>
  </si>
  <si>
    <t>* Custom Wave Byte 11 of 14</t>
  </si>
  <si>
    <t>* Custom Wave Byte 12 of 14</t>
  </si>
  <si>
    <t>* Custom Wave Byte 13 of 14</t>
  </si>
  <si>
    <t>* Custom Wave Byte 14 of 14</t>
  </si>
  <si>
    <t>DAC</t>
  </si>
  <si>
    <t xml:space="preserve">Global Control </t>
  </si>
  <si>
    <t>* PAL / NTSC</t>
  </si>
  <si>
    <t>Noise Channel Control</t>
  </si>
  <si>
    <t>Type</t>
  </si>
  <si>
    <t>* C and C#</t>
  </si>
  <si>
    <t>High Frequency; Periodic Type</t>
  </si>
  <si>
    <t>* D and D#</t>
  </si>
  <si>
    <t>Medium Frequency; Periodic Type</t>
  </si>
  <si>
    <t>* E</t>
  </si>
  <si>
    <t>Low Frequency; Periodic Type</t>
  </si>
  <si>
    <t>* F</t>
  </si>
  <si>
    <t>High Frequency; Noise Type</t>
  </si>
  <si>
    <t>* F#</t>
  </si>
  <si>
    <t>Medium Frequency; Noise Type</t>
  </si>
  <si>
    <t>* G and G#</t>
  </si>
  <si>
    <t>Low Frequency; Noise Type</t>
  </si>
  <si>
    <t>* A and A#</t>
  </si>
  <si>
    <t>Channel 9; Periodic Type</t>
  </si>
  <si>
    <t>* B</t>
  </si>
  <si>
    <t>Channel 9; Noise Type</t>
  </si>
  <si>
    <t>SN76489 PSG Sound Chip Mapping</t>
  </si>
  <si>
    <t>BASED ON GENMDM MAPPING BY LITTLESCALE</t>
  </si>
  <si>
    <t>* Amplitude Modulation Level (Sensitivity? AMS?)</t>
  </si>
  <si>
    <t>PSG Noise</t>
  </si>
  <si>
    <t>OP2</t>
  </si>
  <si>
    <t>OP3</t>
  </si>
  <si>
    <t>OP4</t>
  </si>
  <si>
    <t>Special OP1</t>
  </si>
  <si>
    <t>Frequency for Ch10 Noise</t>
  </si>
  <si>
    <t>0x22</t>
  </si>
  <si>
    <r>
      <t>--</t>
    </r>
    <r>
      <rPr>
        <sz val="12"/>
        <color indexed="205"/>
        <rFont val="Calibri"/>
        <family val="2"/>
      </rPr>
      <t>YM2612</t>
    </r>
    <r>
      <rPr>
        <sz val="12"/>
        <color theme="1"/>
        <rFont val="Calibri"/>
        <family val="2"/>
        <scheme val="minor"/>
      </rPr>
      <t xml:space="preserve"> Register &amp; Value</t>
    </r>
  </si>
  <si>
    <t>0x00</t>
  </si>
  <si>
    <r>
      <t>--</t>
    </r>
    <r>
      <rPr>
        <sz val="12"/>
        <color rgb="FF003ECC"/>
        <rFont val="Calibri"/>
        <family val="2"/>
        <scheme val="minor"/>
      </rPr>
      <t>YM2612</t>
    </r>
    <r>
      <rPr>
        <sz val="12"/>
        <color rgb="FF000000"/>
        <rFont val="Calibri"/>
        <family val="2"/>
        <scheme val="minor"/>
      </rPr>
      <t xml:space="preserve"> Register &amp; Value</t>
    </r>
  </si>
  <si>
    <t>D6</t>
  </si>
  <si>
    <t>D5</t>
  </si>
  <si>
    <t>D4</t>
  </si>
  <si>
    <t>D3</t>
  </si>
  <si>
    <t>D2</t>
  </si>
  <si>
    <t>D1</t>
  </si>
  <si>
    <t>TEST REGISTER 0X20 HIGH FOUR BITS</t>
  </si>
  <si>
    <t>TEST REGISTER 0X20 LOW FOUR BITS</t>
  </si>
  <si>
    <t>LFO ENABLE</t>
  </si>
  <si>
    <t>LFO FREQUENCY</t>
  </si>
  <si>
    <t>TIMER A MSBs</t>
  </si>
  <si>
    <t>TIMER A LSBs</t>
  </si>
  <si>
    <t>TIMER B</t>
  </si>
  <si>
    <t>CH 3 MODE</t>
  </si>
  <si>
    <t>RESET B</t>
  </si>
  <si>
    <t>RESET A</t>
  </si>
  <si>
    <t>ENABLE B</t>
  </si>
  <si>
    <t>ENABLE A</t>
  </si>
  <si>
    <t>LOAD B</t>
  </si>
  <si>
    <t>LOAD A</t>
  </si>
  <si>
    <t>OPERATOR</t>
  </si>
  <si>
    <t>CHANNEL</t>
  </si>
  <si>
    <t>D7 (HSB)</t>
  </si>
  <si>
    <t>D0 (LSB)</t>
  </si>
  <si>
    <t>DAC ENABLE</t>
  </si>
  <si>
    <t>TEST REGISTER 0X2C HIGH FOUR BITS</t>
  </si>
  <si>
    <t>TEST REGISTER 0X2C LOW FOUR BITS</t>
  </si>
  <si>
    <t>Ch 1 op 1</t>
  </si>
  <si>
    <t>Ch 2 op 1</t>
  </si>
  <si>
    <t>Ch 3 op 1</t>
  </si>
  <si>
    <t>Ch 1 op 2</t>
  </si>
  <si>
    <t>Ch 2 op 2</t>
  </si>
  <si>
    <t>Ch 3 op 2</t>
  </si>
  <si>
    <t>Ch 1 op 3</t>
  </si>
  <si>
    <t>Ch 2 op 3</t>
  </si>
  <si>
    <t>Ch 3 op 3</t>
  </si>
  <si>
    <t>Ch 1 op 4</t>
  </si>
  <si>
    <t>Ch 2 op 4</t>
  </si>
  <si>
    <t>Ch 3 op 4</t>
  </si>
  <si>
    <t>Ch 1</t>
  </si>
  <si>
    <t>Ch 2</t>
  </si>
  <si>
    <t>Ch 3</t>
  </si>
  <si>
    <t>DT1 (DETUNE)</t>
  </si>
  <si>
    <t>MUL (OPERATOR FREQUENCY MULTIPLIER)</t>
  </si>
  <si>
    <t>Multiplicative effect</t>
  </si>
  <si>
    <t>No change</t>
  </si>
  <si>
    <t>×(1+ε)</t>
  </si>
  <si>
    <t>×(1+2ε)</t>
  </si>
  <si>
    <t>×(1+3ε)</t>
  </si>
  <si>
    <t>×(1-ε)</t>
  </si>
  <si>
    <t>×(1-2ε)</t>
  </si>
  <si>
    <t>×(1-3ε)</t>
  </si>
  <si>
    <r>
      <t>TL(TOTAL LEVEL)</t>
    </r>
    <r>
      <rPr>
        <sz val="11"/>
        <color theme="1"/>
        <rFont val="Calibri"/>
        <scheme val="minor"/>
      </rPr>
      <t>(</t>
    </r>
    <r>
      <rPr>
        <sz val="10"/>
        <color theme="1"/>
        <rFont val="Calibri"/>
        <scheme val="minor"/>
      </rPr>
      <t>TL FOR SLOTS AFFECTS MASTER VOLUME; TL FOR OTHER OPERATORS AFFECTS TIMBRE</t>
    </r>
    <r>
      <rPr>
        <sz val="12"/>
        <color theme="1"/>
        <rFont val="Calibri"/>
        <family val="2"/>
        <scheme val="minor"/>
      </rPr>
      <t>)</t>
    </r>
  </si>
  <si>
    <t>0 IS FULL ON</t>
  </si>
  <si>
    <t>127 IS FULL OFF</t>
  </si>
  <si>
    <t>.75DB CHANGE</t>
  </si>
  <si>
    <t>PER UNIT</t>
  </si>
  <si>
    <t>AR (ATTACK RATE)</t>
  </si>
  <si>
    <t>RS (RATE SCALING)</t>
  </si>
  <si>
    <t>RS</t>
  </si>
  <si>
    <t>Final rate</t>
  </si>
  <si>
    <t>2×Rate+(KC/8)</t>
  </si>
  <si>
    <t>2×Rate+(KC/4)</t>
  </si>
  <si>
    <t>2×Rate+(KC/2)</t>
  </si>
  <si>
    <t>2×Rate+(KC/1)</t>
  </si>
  <si>
    <t>KC(KEY CODE) = THE TOP FIVE FREQUENCY BITS (OCT 3-BIT, NOTE 2-BIT)</t>
  </si>
  <si>
    <t>(KC/n) IS ALWAYS ROUNDED DOWN</t>
  </si>
  <si>
    <r>
      <t>AM(</t>
    </r>
    <r>
      <rPr>
        <sz val="8"/>
        <color theme="1"/>
        <rFont val="Calibri"/>
        <scheme val="minor"/>
      </rPr>
      <t>AMP MOD</t>
    </r>
    <r>
      <rPr>
        <sz val="12"/>
        <color theme="1"/>
        <rFont val="Calibri"/>
        <family val="2"/>
        <scheme val="minor"/>
      </rPr>
      <t>)</t>
    </r>
  </si>
  <si>
    <t>D1R (FIRST DECAY RATE)</t>
  </si>
  <si>
    <t>D1R IS AFFECTED</t>
  </si>
  <si>
    <t>BY RATE SCALING</t>
  </si>
  <si>
    <t>AM ONLY WORKS IF</t>
  </si>
  <si>
    <t>LFO IS ENABLED AND</t>
  </si>
  <si>
    <t>B4'S AMS IS ACTIVE</t>
  </si>
  <si>
    <t>D2R (SECONDART DECAY RATE)</t>
  </si>
  <si>
    <t>D1L (SECONDARY AMPLITUDE)</t>
  </si>
  <si>
    <t>RR (RELEASE RATE)</t>
  </si>
  <si>
    <t>2203 CLOCK DIVISORS???</t>
  </si>
  <si>
    <t xml:space="preserve"> LFO (LOW FREQUENCY OSCILLATOR) FROM SEGA2.DOC) ---- 2203 TEST REGISTER??? </t>
  </si>
  <si>
    <t>YM2203 NOISE GENERATOR (2612 COMPATIBLE???)</t>
  </si>
  <si>
    <t>NORM/DAC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</si>
</sst>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00"/>
    <numFmt numFmtId="166" formatCode="&quot;0x&quot;0000"/>
    <numFmt numFmtId="167" formatCode="&quot;0x&quot;00"/>
  </numFmts>
  <fonts count="18" x14ac:knownFonts="1">
    <font>
      <sz val="12"/>
      <color theme="1"/>
      <name val="Calibri"/>
      <family val="2"/>
      <scheme val="minor"/>
    </font>
    <font>
      <b/>
      <sz val="13"/>
      <color rgb="FF333333"/>
      <name val="Arial"/>
    </font>
    <font>
      <sz val="13"/>
      <color rgb="FF333333"/>
      <name val="Arial"/>
    </font>
    <font>
      <vertAlign val="superscript"/>
      <sz val="13"/>
      <color rgb="FF333333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theme="1"/>
      <name val="Arial"/>
    </font>
    <font>
      <sz val="13"/>
      <color theme="1"/>
      <name val="Arial"/>
    </font>
    <font>
      <sz val="14"/>
      <color rgb="FF444444"/>
      <name val="Arial"/>
    </font>
    <font>
      <sz val="12"/>
      <color rgb="FF000000"/>
      <name val="Verdana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sz val="12"/>
      <color indexed="205"/>
      <name val="Calibri"/>
      <family val="2"/>
    </font>
    <font>
      <sz val="12"/>
      <color rgb="FF003ECC"/>
      <name val="Calibri"/>
      <family val="2"/>
      <scheme val="minor"/>
    </font>
    <font>
      <sz val="11"/>
      <color theme="1"/>
      <name val="Calibri"/>
      <scheme val="minor"/>
    </font>
    <font>
      <sz val="10"/>
      <color theme="1"/>
      <name val="Calibri"/>
      <scheme val="minor"/>
    </font>
    <font>
      <sz val="8"/>
      <color theme="1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39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595959"/>
      </left>
      <right/>
      <top style="thin">
        <color rgb="FF595959"/>
      </top>
      <bottom style="thin">
        <color rgb="FF595959"/>
      </bottom>
      <diagonal/>
    </border>
    <border>
      <left style="thin">
        <color rgb="FF595959"/>
      </left>
      <right/>
      <top/>
      <bottom style="thin">
        <color rgb="FF595959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/>
      <diagonal/>
    </border>
    <border>
      <left style="thin">
        <color theme="1" tint="0.34998626667073579"/>
      </left>
      <right/>
      <top/>
      <bottom/>
      <diagonal/>
    </border>
    <border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1" tint="0.34998626667073579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theme="1" tint="0.34998626667073579"/>
      </right>
      <top style="thin">
        <color auto="1"/>
      </top>
      <bottom style="thin">
        <color auto="1"/>
      </bottom>
      <diagonal/>
    </border>
    <border>
      <left style="thin">
        <color theme="1" tint="0.34998626667073579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1" tint="0.34998626667073579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auto="1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auto="1"/>
      </bottom>
      <diagonal/>
    </border>
    <border>
      <left/>
      <right style="thin">
        <color rgb="FF595959"/>
      </right>
      <top style="thin">
        <color rgb="FF595959"/>
      </top>
      <bottom style="thin">
        <color rgb="FF595959"/>
      </bottom>
      <diagonal/>
    </border>
    <border>
      <left style="thin">
        <color rgb="FF595959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5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97">
    <xf numFmtId="0" fontId="0" fillId="0" borderId="0" xfId="0"/>
    <xf numFmtId="0" fontId="1" fillId="0" borderId="0" xfId="0" applyFont="1"/>
    <xf numFmtId="0" fontId="2" fillId="0" borderId="0" xfId="0" applyFont="1"/>
    <xf numFmtId="4" fontId="2" fillId="0" borderId="0" xfId="0" applyNumberFormat="1" applyFont="1"/>
    <xf numFmtId="0" fontId="6" fillId="0" borderId="0" xfId="0" applyFont="1"/>
    <xf numFmtId="0" fontId="7" fillId="0" borderId="0" xfId="0" applyFont="1"/>
    <xf numFmtId="164" fontId="7" fillId="0" borderId="0" xfId="0" applyNumberFormat="1" applyFont="1"/>
    <xf numFmtId="164" fontId="7" fillId="0" borderId="0" xfId="0" applyNumberFormat="1" applyFont="1" applyAlignment="1">
      <alignment horizontal="right"/>
    </xf>
    <xf numFmtId="0" fontId="8" fillId="0" borderId="0" xfId="0" applyFont="1"/>
    <xf numFmtId="165" fontId="8" fillId="0" borderId="0" xfId="0" applyNumberFormat="1" applyFont="1"/>
    <xf numFmtId="165" fontId="6" fillId="0" borderId="0" xfId="0" applyNumberFormat="1" applyFont="1"/>
    <xf numFmtId="165" fontId="7" fillId="0" borderId="0" xfId="0" applyNumberFormat="1" applyFont="1"/>
    <xf numFmtId="164" fontId="2" fillId="0" borderId="0" xfId="0" applyNumberFormat="1" applyFont="1"/>
    <xf numFmtId="166" fontId="9" fillId="0" borderId="0" xfId="0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1" fillId="0" borderId="1" xfId="0" applyFont="1" applyBorder="1"/>
    <xf numFmtId="0" fontId="0" fillId="0" borderId="9" xfId="0" applyBorder="1"/>
    <xf numFmtId="167" fontId="0" fillId="0" borderId="9" xfId="0" applyNumberFormat="1" applyBorder="1" applyAlignment="1">
      <alignment horizontal="right"/>
    </xf>
    <xf numFmtId="167" fontId="0" fillId="0" borderId="1" xfId="0" applyNumberFormat="1" applyBorder="1" applyAlignment="1">
      <alignment horizontal="right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" xfId="0" applyFill="1" applyBorder="1"/>
    <xf numFmtId="0" fontId="0" fillId="0" borderId="3" xfId="0" applyFill="1" applyBorder="1"/>
    <xf numFmtId="0" fontId="0" fillId="0" borderId="2" xfId="0" applyFill="1" applyBorder="1"/>
    <xf numFmtId="0" fontId="0" fillId="0" borderId="7" xfId="0" applyFill="1" applyBorder="1"/>
    <xf numFmtId="0" fontId="0" fillId="2" borderId="1" xfId="0" applyFill="1" applyBorder="1"/>
    <xf numFmtId="0" fontId="12" fillId="2" borderId="1" xfId="0" applyFont="1" applyFill="1" applyBorder="1"/>
    <xf numFmtId="0" fontId="0" fillId="2" borderId="3" xfId="0" applyFill="1" applyBorder="1"/>
    <xf numFmtId="0" fontId="0" fillId="2" borderId="7" xfId="0" applyFill="1" applyBorder="1"/>
    <xf numFmtId="0" fontId="0" fillId="2" borderId="9" xfId="0" applyFill="1" applyBorder="1"/>
    <xf numFmtId="167" fontId="0" fillId="2" borderId="10" xfId="0" applyNumberFormat="1" applyFill="1" applyBorder="1" applyAlignment="1">
      <alignment horizontal="right"/>
    </xf>
    <xf numFmtId="167" fontId="0" fillId="2" borderId="9" xfId="0" applyNumberFormat="1" applyFill="1" applyBorder="1" applyAlignment="1">
      <alignment horizontal="right"/>
    </xf>
    <xf numFmtId="167" fontId="0" fillId="2" borderId="1" xfId="0" applyNumberFormat="1" applyFill="1" applyBorder="1" applyAlignment="1">
      <alignment horizontal="right"/>
    </xf>
    <xf numFmtId="0" fontId="10" fillId="3" borderId="1" xfId="0" applyFont="1" applyFill="1" applyBorder="1"/>
    <xf numFmtId="0" fontId="11" fillId="3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1" xfId="0" applyFill="1" applyBorder="1"/>
    <xf numFmtId="0" fontId="0" fillId="4" borderId="1" xfId="0" applyFill="1" applyBorder="1"/>
    <xf numFmtId="0" fontId="11" fillId="4" borderId="20" xfId="0" applyFont="1" applyFill="1" applyBorder="1"/>
    <xf numFmtId="0" fontId="0" fillId="4" borderId="2" xfId="0" applyFill="1" applyBorder="1"/>
    <xf numFmtId="0" fontId="0" fillId="4" borderId="3" xfId="0" applyFill="1" applyBorder="1" applyAlignment="1">
      <alignment horizontal="right"/>
    </xf>
    <xf numFmtId="0" fontId="0" fillId="4" borderId="3" xfId="0" applyFill="1" applyBorder="1"/>
    <xf numFmtId="0" fontId="10" fillId="4" borderId="1" xfId="0" applyFont="1" applyFill="1" applyBorder="1"/>
    <xf numFmtId="0" fontId="0" fillId="0" borderId="12" xfId="0" applyFill="1" applyBorder="1"/>
    <xf numFmtId="0" fontId="0" fillId="0" borderId="0" xfId="0" applyFill="1" applyBorder="1"/>
    <xf numFmtId="0" fontId="0" fillId="5" borderId="7" xfId="0" applyFill="1" applyBorder="1"/>
    <xf numFmtId="167" fontId="0" fillId="5" borderId="10" xfId="0" applyNumberFormat="1" applyFill="1" applyBorder="1" applyAlignment="1">
      <alignment horizontal="right"/>
    </xf>
    <xf numFmtId="167" fontId="0" fillId="5" borderId="11" xfId="0" applyNumberFormat="1" applyFill="1" applyBorder="1" applyAlignment="1">
      <alignment horizontal="right"/>
    </xf>
    <xf numFmtId="0" fontId="0" fillId="5" borderId="11" xfId="0" applyFill="1" applyBorder="1"/>
    <xf numFmtId="0" fontId="0" fillId="5" borderId="1" xfId="0" applyFill="1" applyBorder="1"/>
    <xf numFmtId="0" fontId="0" fillId="6" borderId="7" xfId="0" applyFill="1" applyBorder="1"/>
    <xf numFmtId="167" fontId="0" fillId="6" borderId="10" xfId="0" applyNumberFormat="1" applyFill="1" applyBorder="1" applyAlignment="1">
      <alignment horizontal="right"/>
    </xf>
    <xf numFmtId="167" fontId="0" fillId="6" borderId="11" xfId="0" applyNumberFormat="1" applyFill="1" applyBorder="1" applyAlignment="1">
      <alignment horizontal="right"/>
    </xf>
    <xf numFmtId="0" fontId="0" fillId="0" borderId="10" xfId="0" applyBorder="1"/>
    <xf numFmtId="0" fontId="0" fillId="3" borderId="21" xfId="0" applyFill="1" applyBorder="1"/>
    <xf numFmtId="167" fontId="0" fillId="0" borderId="3" xfId="0" applyNumberFormat="1" applyFill="1" applyBorder="1" applyAlignment="1">
      <alignment horizontal="right"/>
    </xf>
    <xf numFmtId="0" fontId="0" fillId="0" borderId="23" xfId="0" applyBorder="1"/>
    <xf numFmtId="0" fontId="10" fillId="6" borderId="19" xfId="0" applyFont="1" applyFill="1" applyBorder="1" applyAlignment="1">
      <alignment horizontal="center"/>
    </xf>
    <xf numFmtId="0" fontId="10" fillId="6" borderId="0" xfId="0" applyFont="1" applyFill="1" applyBorder="1" applyAlignment="1">
      <alignment horizontal="center"/>
    </xf>
    <xf numFmtId="0" fontId="10" fillId="6" borderId="18" xfId="0" applyFont="1" applyFill="1" applyBorder="1" applyAlignment="1">
      <alignment horizontal="center"/>
    </xf>
    <xf numFmtId="0" fontId="0" fillId="0" borderId="4" xfId="0" applyFill="1" applyBorder="1"/>
    <xf numFmtId="0" fontId="0" fillId="0" borderId="25" xfId="0" applyFill="1" applyBorder="1"/>
    <xf numFmtId="0" fontId="10" fillId="2" borderId="26" xfId="0" applyFont="1" applyFill="1" applyBorder="1"/>
    <xf numFmtId="0" fontId="10" fillId="2" borderId="15" xfId="0" applyFont="1" applyFill="1" applyBorder="1"/>
    <xf numFmtId="0" fontId="10" fillId="2" borderId="24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0" fillId="7" borderId="1" xfId="0" applyFill="1" applyBorder="1"/>
    <xf numFmtId="0" fontId="0" fillId="7" borderId="7" xfId="0" applyFill="1" applyBorder="1"/>
    <xf numFmtId="0" fontId="0" fillId="7" borderId="2" xfId="0" applyFill="1" applyBorder="1"/>
    <xf numFmtId="0" fontId="0" fillId="0" borderId="28" xfId="0" applyBorder="1"/>
    <xf numFmtId="0" fontId="0" fillId="0" borderId="26" xfId="0" applyBorder="1"/>
    <xf numFmtId="0" fontId="0" fillId="4" borderId="7" xfId="0" applyFill="1" applyBorder="1"/>
    <xf numFmtId="0" fontId="10" fillId="5" borderId="33" xfId="0" applyFont="1" applyFill="1" applyBorder="1" applyAlignment="1">
      <alignment horizontal="center"/>
    </xf>
    <xf numFmtId="0" fontId="10" fillId="5" borderId="34" xfId="0" applyFont="1" applyFill="1" applyBorder="1" applyAlignment="1">
      <alignment horizontal="center"/>
    </xf>
    <xf numFmtId="0" fontId="0" fillId="4" borderId="11" xfId="0" applyFill="1" applyBorder="1"/>
    <xf numFmtId="0" fontId="10" fillId="7" borderId="17" xfId="0" applyFont="1" applyFill="1" applyBorder="1"/>
    <xf numFmtId="0" fontId="0" fillId="7" borderId="17" xfId="0" applyFill="1" applyBorder="1"/>
    <xf numFmtId="0" fontId="0" fillId="0" borderId="24" xfId="0" applyFill="1" applyBorder="1"/>
    <xf numFmtId="0" fontId="0" fillId="7" borderId="26" xfId="0" applyFill="1" applyBorder="1"/>
    <xf numFmtId="0" fontId="0" fillId="0" borderId="32" xfId="0" applyFill="1" applyBorder="1"/>
    <xf numFmtId="167" fontId="0" fillId="7" borderId="10" xfId="0" applyNumberFormat="1" applyFill="1" applyBorder="1" applyAlignment="1">
      <alignment horizontal="right"/>
    </xf>
    <xf numFmtId="167" fontId="0" fillId="7" borderId="11" xfId="0" applyNumberFormat="1" applyFill="1" applyBorder="1" applyAlignment="1">
      <alignment horizontal="right"/>
    </xf>
    <xf numFmtId="0" fontId="0" fillId="0" borderId="15" xfId="0" applyFill="1" applyBorder="1"/>
    <xf numFmtId="0" fontId="0" fillId="0" borderId="21" xfId="0" applyFill="1" applyBorder="1"/>
    <xf numFmtId="0" fontId="0" fillId="7" borderId="0" xfId="0" applyFill="1" applyBorder="1"/>
    <xf numFmtId="0" fontId="0" fillId="7" borderId="30" xfId="0" applyFill="1" applyBorder="1"/>
    <xf numFmtId="0" fontId="0" fillId="0" borderId="5" xfId="0" applyBorder="1"/>
    <xf numFmtId="0" fontId="0" fillId="0" borderId="27" xfId="0" applyFill="1" applyBorder="1"/>
    <xf numFmtId="0" fontId="0" fillId="0" borderId="29" xfId="0" applyBorder="1"/>
    <xf numFmtId="167" fontId="10" fillId="0" borderId="21" xfId="0" applyNumberFormat="1" applyFont="1" applyFill="1" applyBorder="1" applyAlignment="1">
      <alignment horizontal="center"/>
    </xf>
    <xf numFmtId="167" fontId="10" fillId="0" borderId="34" xfId="0" applyNumberFormat="1" applyFont="1" applyFill="1" applyBorder="1" applyAlignment="1">
      <alignment horizontal="center"/>
    </xf>
    <xf numFmtId="167" fontId="10" fillId="0" borderId="27" xfId="0" applyNumberFormat="1" applyFont="1" applyFill="1" applyBorder="1" applyAlignment="1">
      <alignment horizontal="center"/>
    </xf>
    <xf numFmtId="0" fontId="10" fillId="5" borderId="1" xfId="0" applyFont="1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21" xfId="0" applyFill="1" applyBorder="1"/>
    <xf numFmtId="0" fontId="0" fillId="0" borderId="36" xfId="0" applyBorder="1"/>
    <xf numFmtId="0" fontId="0" fillId="0" borderId="35" xfId="0" applyBorder="1"/>
    <xf numFmtId="0" fontId="10" fillId="8" borderId="1" xfId="0" applyFont="1" applyFill="1" applyBorder="1"/>
    <xf numFmtId="0" fontId="11" fillId="8" borderId="20" xfId="0" applyFont="1" applyFill="1" applyBorder="1"/>
    <xf numFmtId="0" fontId="11" fillId="8" borderId="0" xfId="0" applyFont="1" applyFill="1" applyBorder="1"/>
    <xf numFmtId="0" fontId="0" fillId="8" borderId="3" xfId="0" applyFill="1" applyBorder="1" applyAlignment="1">
      <alignment horizontal="right"/>
    </xf>
    <xf numFmtId="0" fontId="0" fillId="8" borderId="3" xfId="0" applyFill="1" applyBorder="1"/>
    <xf numFmtId="0" fontId="0" fillId="8" borderId="10" xfId="0" applyFill="1" applyBorder="1"/>
    <xf numFmtId="0" fontId="0" fillId="8" borderId="11" xfId="0" applyFill="1" applyBorder="1"/>
    <xf numFmtId="0" fontId="0" fillId="8" borderId="1" xfId="0" applyFill="1" applyBorder="1"/>
    <xf numFmtId="0" fontId="0" fillId="8" borderId="2" xfId="0" applyFill="1" applyBorder="1"/>
    <xf numFmtId="0" fontId="11" fillId="4" borderId="1" xfId="0" applyFont="1" applyFill="1" applyBorder="1"/>
    <xf numFmtId="0" fontId="0" fillId="4" borderId="10" xfId="0" applyFill="1" applyBorder="1"/>
    <xf numFmtId="0" fontId="12" fillId="4" borderId="1" xfId="0" applyFont="1" applyFill="1" applyBorder="1"/>
    <xf numFmtId="0" fontId="12" fillId="4" borderId="2" xfId="0" applyFont="1" applyFill="1" applyBorder="1"/>
    <xf numFmtId="0" fontId="12" fillId="4" borderId="3" xfId="0" applyFont="1" applyFill="1" applyBorder="1"/>
    <xf numFmtId="0" fontId="10" fillId="4" borderId="3" xfId="0" applyFont="1" applyFill="1" applyBorder="1"/>
    <xf numFmtId="0" fontId="11" fillId="4" borderId="13" xfId="0" applyFont="1" applyFill="1" applyBorder="1"/>
    <xf numFmtId="0" fontId="11" fillId="4" borderId="14" xfId="0" applyFont="1" applyFill="1" applyBorder="1"/>
    <xf numFmtId="0" fontId="0" fillId="9" borderId="1" xfId="0" applyFill="1" applyBorder="1"/>
    <xf numFmtId="0" fontId="0" fillId="9" borderId="3" xfId="0" applyFill="1" applyBorder="1"/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0" fillId="9" borderId="21" xfId="0" applyFill="1" applyBorder="1"/>
    <xf numFmtId="0" fontId="0" fillId="9" borderId="7" xfId="0" applyFill="1" applyBorder="1"/>
    <xf numFmtId="0" fontId="0" fillId="9" borderId="27" xfId="0" applyFill="1" applyBorder="1"/>
    <xf numFmtId="0" fontId="0" fillId="9" borderId="28" xfId="0" applyFill="1" applyBorder="1"/>
    <xf numFmtId="0" fontId="0" fillId="9" borderId="8" xfId="0" applyFill="1" applyBorder="1"/>
    <xf numFmtId="0" fontId="10" fillId="9" borderId="1" xfId="0" applyFont="1" applyFill="1" applyBorder="1"/>
    <xf numFmtId="0" fontId="0" fillId="9" borderId="2" xfId="0" applyFill="1" applyBorder="1"/>
    <xf numFmtId="0" fontId="10" fillId="4" borderId="22" xfId="0" applyFont="1" applyFill="1" applyBorder="1" applyAlignment="1">
      <alignment horizontal="center"/>
    </xf>
    <xf numFmtId="0" fontId="10" fillId="4" borderId="15" xfId="0" applyFont="1" applyFill="1" applyBorder="1" applyAlignment="1">
      <alignment horizontal="center"/>
    </xf>
    <xf numFmtId="167" fontId="0" fillId="4" borderId="11" xfId="0" applyNumberFormat="1" applyFill="1" applyBorder="1" applyAlignment="1">
      <alignment horizontal="right"/>
    </xf>
    <xf numFmtId="167" fontId="0" fillId="4" borderId="10" xfId="0" applyNumberFormat="1" applyFill="1" applyBorder="1" applyAlignment="1">
      <alignment horizontal="right"/>
    </xf>
    <xf numFmtId="167" fontId="0" fillId="4" borderId="15" xfId="0" applyNumberFormat="1" applyFill="1" applyBorder="1" applyAlignment="1">
      <alignment horizontal="right"/>
    </xf>
    <xf numFmtId="167" fontId="0" fillId="6" borderId="3" xfId="0" applyNumberFormat="1" applyFill="1" applyBorder="1" applyAlignment="1">
      <alignment horizontal="right"/>
    </xf>
    <xf numFmtId="167" fontId="0" fillId="4" borderId="3" xfId="0" applyNumberFormat="1" applyFill="1" applyBorder="1" applyAlignment="1">
      <alignment horizontal="right"/>
    </xf>
    <xf numFmtId="0" fontId="0" fillId="10" borderId="11" xfId="0" applyFill="1" applyBorder="1"/>
    <xf numFmtId="0" fontId="0" fillId="10" borderId="3" xfId="0" applyFill="1" applyBorder="1"/>
    <xf numFmtId="0" fontId="10" fillId="10" borderId="1" xfId="0" applyFont="1" applyFill="1" applyBorder="1"/>
    <xf numFmtId="0" fontId="10" fillId="10" borderId="21" xfId="0" applyFont="1" applyFill="1" applyBorder="1"/>
    <xf numFmtId="0" fontId="0" fillId="10" borderId="21" xfId="0" applyFill="1" applyBorder="1"/>
    <xf numFmtId="0" fontId="0" fillId="10" borderId="1" xfId="0" applyFill="1" applyBorder="1"/>
    <xf numFmtId="0" fontId="0" fillId="10" borderId="21" xfId="0" applyFill="1" applyBorder="1" applyAlignment="1">
      <alignment horizontal="left"/>
    </xf>
    <xf numFmtId="0" fontId="0" fillId="10" borderId="34" xfId="0" applyFill="1" applyBorder="1" applyAlignment="1">
      <alignment horizontal="left"/>
    </xf>
    <xf numFmtId="0" fontId="0" fillId="10" borderId="27" xfId="0" applyFill="1" applyBorder="1" applyAlignment="1">
      <alignment horizontal="left"/>
    </xf>
    <xf numFmtId="0" fontId="0" fillId="10" borderId="35" xfId="0" applyFill="1" applyBorder="1"/>
    <xf numFmtId="0" fontId="10" fillId="10" borderId="3" xfId="0" applyFont="1" applyFill="1" applyBorder="1" applyAlignment="1"/>
    <xf numFmtId="0" fontId="0" fillId="10" borderId="8" xfId="0" applyFill="1" applyBorder="1"/>
    <xf numFmtId="167" fontId="0" fillId="10" borderId="10" xfId="0" applyNumberFormat="1" applyFill="1" applyBorder="1" applyAlignment="1">
      <alignment horizontal="right"/>
    </xf>
    <xf numFmtId="167" fontId="0" fillId="10" borderId="12" xfId="0" applyNumberFormat="1" applyFill="1" applyBorder="1" applyAlignment="1">
      <alignment horizontal="right"/>
    </xf>
    <xf numFmtId="0" fontId="11" fillId="0" borderId="27" xfId="0" applyFont="1" applyBorder="1"/>
    <xf numFmtId="0" fontId="11" fillId="0" borderId="37" xfId="0" applyFont="1" applyBorder="1"/>
    <xf numFmtId="0" fontId="11" fillId="11" borderId="10" xfId="0" applyFont="1" applyFill="1" applyBorder="1"/>
    <xf numFmtId="0" fontId="0" fillId="12" borderId="1" xfId="0" quotePrefix="1" applyFill="1" applyBorder="1"/>
    <xf numFmtId="0" fontId="0" fillId="12" borderId="3" xfId="0" applyFill="1" applyBorder="1" applyAlignment="1">
      <alignment horizontal="right"/>
    </xf>
    <xf numFmtId="0" fontId="0" fillId="12" borderId="2" xfId="0" applyFill="1" applyBorder="1"/>
    <xf numFmtId="0" fontId="0" fillId="12" borderId="3" xfId="0" applyFill="1" applyBorder="1"/>
    <xf numFmtId="0" fontId="0" fillId="12" borderId="1" xfId="0" applyFill="1" applyBorder="1"/>
    <xf numFmtId="0" fontId="11" fillId="12" borderId="20" xfId="0" applyFont="1" applyFill="1" applyBorder="1"/>
    <xf numFmtId="0" fontId="0" fillId="12" borderId="0" xfId="0" applyFill="1" applyBorder="1"/>
    <xf numFmtId="0" fontId="11" fillId="12" borderId="14" xfId="0" applyFont="1" applyFill="1" applyBorder="1"/>
    <xf numFmtId="0" fontId="11" fillId="13" borderId="20" xfId="0" applyFont="1" applyFill="1" applyBorder="1"/>
    <xf numFmtId="0" fontId="11" fillId="13" borderId="3" xfId="0" applyFont="1" applyFill="1" applyBorder="1" applyAlignment="1">
      <alignment horizontal="right"/>
    </xf>
    <xf numFmtId="0" fontId="11" fillId="13" borderId="13" xfId="0" applyFont="1" applyFill="1" applyBorder="1"/>
    <xf numFmtId="0" fontId="11" fillId="13" borderId="3" xfId="0" applyFont="1" applyFill="1" applyBorder="1"/>
    <xf numFmtId="0" fontId="11" fillId="13" borderId="27" xfId="0" applyFont="1" applyFill="1" applyBorder="1"/>
    <xf numFmtId="0" fontId="11" fillId="12" borderId="0" xfId="0" applyFont="1" applyFill="1" applyBorder="1"/>
    <xf numFmtId="0" fontId="11" fillId="13" borderId="38" xfId="0" applyFont="1" applyFill="1" applyBorder="1"/>
    <xf numFmtId="0" fontId="11" fillId="12" borderId="3" xfId="0" applyFont="1" applyFill="1" applyBorder="1"/>
    <xf numFmtId="0" fontId="0" fillId="2" borderId="11" xfId="0" applyFill="1" applyBorder="1"/>
    <xf numFmtId="0" fontId="0" fillId="2" borderId="15" xfId="0" applyFill="1" applyBorder="1"/>
    <xf numFmtId="0" fontId="10" fillId="4" borderId="10" xfId="0" applyFont="1" applyFill="1" applyBorder="1"/>
    <xf numFmtId="0" fontId="0" fillId="12" borderId="10" xfId="0" applyFill="1" applyBorder="1"/>
    <xf numFmtId="0" fontId="11" fillId="13" borderId="10" xfId="0" applyFont="1" applyFill="1" applyBorder="1"/>
    <xf numFmtId="0" fontId="0" fillId="12" borderId="11" xfId="0" applyFill="1" applyBorder="1"/>
    <xf numFmtId="0" fontId="0" fillId="0" borderId="21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14" borderId="3" xfId="0" applyFill="1" applyBorder="1"/>
    <xf numFmtId="0" fontId="0" fillId="14" borderId="3" xfId="0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15" borderId="8" xfId="0" applyFill="1" applyBorder="1" applyAlignment="1">
      <alignment horizontal="center" vertical="center"/>
    </xf>
    <xf numFmtId="0" fontId="0" fillId="15" borderId="30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0" fontId="0" fillId="15" borderId="16" xfId="0" applyFill="1" applyBorder="1" applyAlignment="1">
      <alignment horizontal="center" vertical="center"/>
    </xf>
    <xf numFmtId="0" fontId="0" fillId="15" borderId="31" xfId="0" applyFill="1" applyBorder="1" applyAlignment="1">
      <alignment horizontal="center" vertical="center"/>
    </xf>
    <xf numFmtId="0" fontId="0" fillId="15" borderId="32" xfId="0" applyFill="1" applyBorder="1" applyAlignment="1">
      <alignment horizontal="center" vertical="center"/>
    </xf>
    <xf numFmtId="0" fontId="0" fillId="15" borderId="21" xfId="0" applyFill="1" applyBorder="1" applyAlignment="1">
      <alignment horizontal="center"/>
    </xf>
    <xf numFmtId="0" fontId="0" fillId="15" borderId="34" xfId="0" applyFill="1" applyBorder="1" applyAlignment="1">
      <alignment horizontal="center"/>
    </xf>
    <xf numFmtId="0" fontId="0" fillId="15" borderId="27" xfId="0" applyFill="1" applyBorder="1" applyAlignment="1">
      <alignment horizontal="center"/>
    </xf>
    <xf numFmtId="0" fontId="0" fillId="15" borderId="0" xfId="0" applyFill="1" applyAlignment="1">
      <alignment horizontal="center" vertical="center"/>
    </xf>
  </cellXfs>
  <cellStyles count="2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2"/>
  <sheetViews>
    <sheetView tabSelected="1" topLeftCell="I1" workbookViewId="0">
      <selection activeCell="O15" sqref="O15"/>
    </sheetView>
  </sheetViews>
  <sheetFormatPr baseColWidth="10" defaultRowHeight="15" x14ac:dyDescent="0"/>
  <cols>
    <col min="1" max="1" width="41.83203125" style="48" bestFit="1" customWidth="1"/>
    <col min="2" max="2" width="13.33203125" style="48" bestFit="1" customWidth="1"/>
    <col min="3" max="4" width="12.6640625" style="48" customWidth="1"/>
    <col min="5" max="5" width="10.83203125" style="48" bestFit="1" customWidth="1"/>
    <col min="6" max="6" width="11.33203125" style="48" customWidth="1"/>
    <col min="7" max="7" width="3.1640625" style="48" customWidth="1"/>
    <col min="8" max="9" width="11.33203125" style="48" customWidth="1"/>
    <col min="10" max="16384" width="10.83203125" style="48"/>
  </cols>
  <sheetData>
    <row r="1" spans="1:30" s="14" customFormat="1">
      <c r="A1" s="36" t="s">
        <v>80</v>
      </c>
      <c r="B1" s="37" t="s">
        <v>82</v>
      </c>
      <c r="C1" s="38" t="s">
        <v>40</v>
      </c>
      <c r="D1" s="39" t="s">
        <v>85</v>
      </c>
      <c r="E1" s="39" t="s">
        <v>84</v>
      </c>
      <c r="F1" s="58"/>
      <c r="G1" s="58"/>
      <c r="H1" s="58"/>
      <c r="I1" s="58"/>
      <c r="J1" s="59"/>
      <c r="K1" s="93" t="s">
        <v>200</v>
      </c>
      <c r="L1" s="94"/>
      <c r="M1" s="94"/>
      <c r="N1" s="95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25"/>
      <c r="AA1" s="25"/>
      <c r="AB1" s="25"/>
      <c r="AC1" s="25"/>
      <c r="AD1" s="60"/>
    </row>
    <row r="2" spans="1:30" s="14" customFormat="1">
      <c r="A2" s="40" t="s">
        <v>81</v>
      </c>
      <c r="B2" s="37" t="s">
        <v>89</v>
      </c>
      <c r="C2" s="38" t="s">
        <v>57</v>
      </c>
      <c r="D2" s="39">
        <v>0</v>
      </c>
      <c r="E2" s="39" t="s">
        <v>86</v>
      </c>
      <c r="F2" s="58"/>
      <c r="G2" s="58"/>
      <c r="H2" s="58"/>
      <c r="I2" s="58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25"/>
      <c r="AA2" s="25"/>
      <c r="AB2" s="25"/>
      <c r="AC2" s="25"/>
      <c r="AD2" s="60"/>
    </row>
    <row r="3" spans="1:30" s="14" customFormat="1">
      <c r="A3" s="40" t="s">
        <v>88</v>
      </c>
      <c r="B3" s="37" t="s">
        <v>77</v>
      </c>
      <c r="C3" s="38" t="s">
        <v>57</v>
      </c>
      <c r="D3" s="39" t="s">
        <v>87</v>
      </c>
      <c r="E3" s="39" t="s">
        <v>86</v>
      </c>
      <c r="F3" s="58"/>
      <c r="G3" s="58"/>
      <c r="H3" s="58"/>
      <c r="I3" s="58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25"/>
      <c r="AA3" s="25"/>
      <c r="AB3" s="25"/>
      <c r="AC3" s="25"/>
      <c r="AD3" s="60"/>
    </row>
    <row r="4" spans="1:30" s="14" customFormat="1">
      <c r="A4" s="40" t="s">
        <v>90</v>
      </c>
      <c r="B4" s="37" t="s">
        <v>91</v>
      </c>
      <c r="C4" s="38" t="s">
        <v>57</v>
      </c>
      <c r="D4" s="39" t="s">
        <v>87</v>
      </c>
      <c r="E4" s="39" t="s">
        <v>102</v>
      </c>
      <c r="F4" s="58"/>
      <c r="G4" s="58"/>
      <c r="H4" s="58"/>
      <c r="I4" s="58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25"/>
      <c r="AA4" s="25"/>
      <c r="AB4" s="25"/>
      <c r="AC4" s="25"/>
      <c r="AD4" s="60"/>
    </row>
    <row r="5" spans="1:30" s="14" customFormat="1">
      <c r="A5" s="40" t="s">
        <v>92</v>
      </c>
      <c r="B5" s="37" t="s">
        <v>97</v>
      </c>
      <c r="C5" s="38" t="s">
        <v>103</v>
      </c>
      <c r="D5" s="39"/>
      <c r="E5" s="39" t="s">
        <v>83</v>
      </c>
      <c r="F5" s="58"/>
      <c r="G5" s="58"/>
      <c r="H5" s="58"/>
      <c r="I5" s="58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25"/>
      <c r="AA5" s="25"/>
      <c r="AB5" s="25"/>
      <c r="AC5" s="25"/>
      <c r="AD5" s="60"/>
    </row>
    <row r="6" spans="1:30" s="14" customFormat="1">
      <c r="A6" s="40" t="s">
        <v>93</v>
      </c>
      <c r="B6" s="37" t="s">
        <v>98</v>
      </c>
      <c r="C6" s="38" t="s">
        <v>104</v>
      </c>
      <c r="D6" s="39"/>
      <c r="E6" s="39" t="s">
        <v>106</v>
      </c>
      <c r="F6" s="58"/>
      <c r="G6" s="58"/>
      <c r="H6" s="58"/>
      <c r="I6" s="58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25"/>
      <c r="AA6" s="25"/>
      <c r="AB6" s="25"/>
      <c r="AC6" s="25"/>
      <c r="AD6" s="60"/>
    </row>
    <row r="7" spans="1:30" s="14" customFormat="1">
      <c r="A7" s="40" t="s">
        <v>94</v>
      </c>
      <c r="B7" s="37" t="s">
        <v>99</v>
      </c>
      <c r="C7" s="38" t="s">
        <v>105</v>
      </c>
      <c r="D7" s="39"/>
      <c r="E7" s="39" t="s">
        <v>106</v>
      </c>
      <c r="F7" s="58"/>
      <c r="G7" s="58"/>
      <c r="H7" s="58"/>
      <c r="I7" s="58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25"/>
      <c r="AA7" s="25"/>
      <c r="AB7" s="25"/>
      <c r="AC7" s="25"/>
      <c r="AD7" s="60"/>
    </row>
    <row r="8" spans="1:30" s="14" customFormat="1">
      <c r="A8" s="40" t="s">
        <v>95</v>
      </c>
      <c r="B8" s="37" t="s">
        <v>100</v>
      </c>
      <c r="C8" s="38" t="s">
        <v>107</v>
      </c>
      <c r="D8" s="39" t="s">
        <v>87</v>
      </c>
      <c r="E8" s="39" t="s">
        <v>108</v>
      </c>
      <c r="F8" s="58"/>
      <c r="G8" s="58"/>
      <c r="H8" s="58"/>
      <c r="I8" s="58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25"/>
      <c r="AA8" s="25"/>
      <c r="AB8" s="25"/>
      <c r="AC8" s="25"/>
      <c r="AD8" s="60"/>
    </row>
    <row r="9" spans="1:30" s="14" customFormat="1">
      <c r="A9" s="40" t="s">
        <v>96</v>
      </c>
      <c r="B9" s="37" t="s">
        <v>101</v>
      </c>
      <c r="C9" s="38"/>
      <c r="D9" s="39"/>
      <c r="E9" s="39"/>
      <c r="F9" s="58"/>
      <c r="G9" s="58"/>
      <c r="H9" s="58"/>
      <c r="I9" s="58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25"/>
      <c r="AA9" s="25"/>
      <c r="AB9" s="25"/>
      <c r="AC9" s="25"/>
      <c r="AD9" s="60"/>
    </row>
    <row r="10" spans="1:30" s="14" customFormat="1">
      <c r="A10" s="24"/>
      <c r="B10" s="24"/>
      <c r="C10" s="64"/>
      <c r="D10" s="65"/>
      <c r="E10" s="25"/>
      <c r="F10" s="25"/>
      <c r="G10" s="83"/>
      <c r="H10" s="83"/>
      <c r="I10" s="83"/>
      <c r="J10" s="131" t="s">
        <v>32</v>
      </c>
      <c r="K10" s="132"/>
      <c r="L10" s="132"/>
      <c r="M10" s="132"/>
      <c r="N10" s="132"/>
      <c r="O10" s="70" t="s">
        <v>178</v>
      </c>
      <c r="P10" s="76" t="s">
        <v>33</v>
      </c>
      <c r="Q10" s="77"/>
      <c r="R10" s="77"/>
      <c r="S10" s="148" t="s">
        <v>202</v>
      </c>
      <c r="T10" s="61" t="s">
        <v>34</v>
      </c>
      <c r="U10" s="62"/>
      <c r="V10" s="63"/>
      <c r="W10" s="23"/>
      <c r="X10" s="23"/>
      <c r="Y10" s="23"/>
      <c r="Z10" s="23"/>
      <c r="AA10" s="23"/>
      <c r="AB10" s="23"/>
      <c r="AC10" s="23"/>
      <c r="AD10" s="23"/>
    </row>
    <row r="11" spans="1:30" s="28" customFormat="1">
      <c r="B11" s="29" t="s">
        <v>76</v>
      </c>
      <c r="C11" s="68" t="s">
        <v>78</v>
      </c>
      <c r="D11" s="69"/>
      <c r="E11" s="30"/>
      <c r="F11" s="30"/>
      <c r="G11" s="31"/>
      <c r="H11" s="31"/>
      <c r="I11" s="31"/>
      <c r="J11" s="75">
        <v>0</v>
      </c>
      <c r="K11" s="75">
        <v>1</v>
      </c>
      <c r="L11" s="75">
        <v>2</v>
      </c>
      <c r="M11" s="75">
        <v>3</v>
      </c>
      <c r="N11" s="75">
        <v>4</v>
      </c>
      <c r="O11" s="71">
        <v>5</v>
      </c>
      <c r="P11" s="49">
        <v>6</v>
      </c>
      <c r="Q11" s="49">
        <v>7</v>
      </c>
      <c r="R11" s="49">
        <v>8</v>
      </c>
      <c r="S11" s="149">
        <v>9</v>
      </c>
      <c r="T11" s="54">
        <v>19</v>
      </c>
      <c r="U11" s="54">
        <v>11</v>
      </c>
      <c r="V11" s="54">
        <v>12</v>
      </c>
      <c r="W11" s="32">
        <v>13</v>
      </c>
      <c r="X11" s="28">
        <v>14</v>
      </c>
      <c r="Y11" s="28">
        <v>15</v>
      </c>
      <c r="Z11" s="28" t="s">
        <v>35</v>
      </c>
    </row>
    <row r="12" spans="1:30" s="28" customFormat="1">
      <c r="B12" s="29" t="s">
        <v>36</v>
      </c>
      <c r="C12" s="68" t="s">
        <v>79</v>
      </c>
      <c r="D12" s="69"/>
      <c r="E12" s="30"/>
      <c r="F12" s="30"/>
      <c r="G12" s="171"/>
      <c r="H12" s="171"/>
      <c r="I12" s="171"/>
      <c r="J12" s="133" t="str">
        <f>"0xn"&amp;DEC2HEX(J$11,1)</f>
        <v>0xn0</v>
      </c>
      <c r="K12" s="134" t="str">
        <f t="shared" ref="K12:Y12" si="0">"0xn"&amp;DEC2HEX(K$11,1)</f>
        <v>0xn1</v>
      </c>
      <c r="L12" s="134" t="str">
        <f t="shared" si="0"/>
        <v>0xn2</v>
      </c>
      <c r="M12" s="134" t="str">
        <f t="shared" si="0"/>
        <v>0xn3</v>
      </c>
      <c r="N12" s="134" t="str">
        <f t="shared" si="0"/>
        <v>0xn4</v>
      </c>
      <c r="O12" s="84" t="str">
        <f t="shared" si="0"/>
        <v>0xn5</v>
      </c>
      <c r="P12" s="50" t="str">
        <f t="shared" si="0"/>
        <v>0xn6</v>
      </c>
      <c r="Q12" s="50" t="str">
        <f t="shared" si="0"/>
        <v>0xn7</v>
      </c>
      <c r="R12" s="50" t="str">
        <f t="shared" si="0"/>
        <v>0xn8</v>
      </c>
      <c r="S12" s="150" t="str">
        <f t="shared" si="0"/>
        <v>0xn9</v>
      </c>
      <c r="T12" s="55" t="e">
        <f t="shared" si="0"/>
        <v>#NUM!</v>
      </c>
      <c r="U12" s="55" t="str">
        <f t="shared" si="0"/>
        <v>0xnB</v>
      </c>
      <c r="V12" s="55" t="str">
        <f t="shared" si="0"/>
        <v>0xnC</v>
      </c>
      <c r="W12" s="33" t="str">
        <f t="shared" si="0"/>
        <v>0xnD</v>
      </c>
      <c r="X12" s="33" t="str">
        <f t="shared" si="0"/>
        <v>0xnE</v>
      </c>
      <c r="Y12" s="33" t="str">
        <f t="shared" si="0"/>
        <v>0xnF</v>
      </c>
      <c r="Z12" s="28" t="s">
        <v>36</v>
      </c>
    </row>
    <row r="13" spans="1:30" s="28" customFormat="1">
      <c r="B13" s="29" t="s">
        <v>37</v>
      </c>
      <c r="C13" s="66"/>
      <c r="D13" s="67"/>
      <c r="E13" s="30"/>
      <c r="F13" s="30"/>
      <c r="G13" s="172"/>
      <c r="H13" s="172"/>
      <c r="I13" s="172"/>
      <c r="J13" s="135" t="str">
        <f>"B"&amp;DEC2BIN(J$11,8)</f>
        <v>B00000000</v>
      </c>
      <c r="K13" s="135" t="str">
        <f>"B"&amp;DEC2BIN(K$11,8)</f>
        <v>B00000001</v>
      </c>
      <c r="L13" s="135" t="str">
        <f>"B"&amp;DEC2BIN(L$11,8)</f>
        <v>B00000010</v>
      </c>
      <c r="M13" s="135" t="str">
        <f>"B"&amp;DEC2BIN(M$11,8)</f>
        <v>B00000011</v>
      </c>
      <c r="N13" s="135" t="str">
        <f>"B"&amp;DEC2BIN(N$11,8)</f>
        <v>B00000100</v>
      </c>
      <c r="O13" s="85" t="str">
        <f>"B"&amp;DEC2BIN(O$11,8)</f>
        <v>B00000101</v>
      </c>
      <c r="P13" s="51" t="str">
        <f>"B"&amp;DEC2BIN(P$11,8)</f>
        <v>B00000110</v>
      </c>
      <c r="Q13" s="51" t="str">
        <f>"B"&amp;DEC2BIN(Q$11,8)</f>
        <v>B00000111</v>
      </c>
      <c r="R13" s="51" t="str">
        <f>"B"&amp;DEC2BIN(R$11,8)</f>
        <v>B00001000</v>
      </c>
      <c r="S13" s="151" t="str">
        <f>"B"&amp;DEC2BIN(S$11,8)</f>
        <v>B00001001</v>
      </c>
      <c r="T13" s="56" t="str">
        <f>"B"&amp;DEC2BIN(T$11,8)</f>
        <v>B00010011</v>
      </c>
      <c r="U13" s="56" t="str">
        <f>"B"&amp;DEC2BIN(U$11,8)</f>
        <v>B00001011</v>
      </c>
      <c r="V13" s="56" t="str">
        <f>"B"&amp;DEC2BIN(V$11,8)</f>
        <v>B00001100</v>
      </c>
      <c r="W13" s="34" t="str">
        <f>"B"&amp;DEC2BIN(W$11,8)</f>
        <v>B00001101</v>
      </c>
      <c r="X13" s="35" t="str">
        <f>"B"&amp;DEC2BIN(X$11,8)</f>
        <v>B00001110</v>
      </c>
      <c r="Y13" s="35" t="str">
        <f>"B"&amp;DEC2BIN(Y$11,8)</f>
        <v>B00001111</v>
      </c>
      <c r="Z13" s="28" t="s">
        <v>37</v>
      </c>
    </row>
    <row r="14" spans="1:30" s="14" customFormat="1">
      <c r="B14" s="17"/>
      <c r="C14" s="15"/>
      <c r="D14" s="16"/>
      <c r="E14" s="16"/>
      <c r="F14" s="16"/>
      <c r="G14" s="57"/>
      <c r="H14" s="57"/>
      <c r="I14" s="57"/>
      <c r="J14" s="134"/>
      <c r="K14" s="133"/>
      <c r="L14" s="133"/>
      <c r="M14" s="137" t="s">
        <v>206</v>
      </c>
      <c r="N14" s="133"/>
      <c r="O14" s="70" t="s">
        <v>292</v>
      </c>
      <c r="P14" s="59"/>
      <c r="Q14" s="59"/>
      <c r="R14" s="59"/>
      <c r="S14" s="59"/>
      <c r="T14" s="136" t="s">
        <v>203</v>
      </c>
      <c r="U14" s="136" t="s">
        <v>204</v>
      </c>
      <c r="V14" s="136" t="s">
        <v>205</v>
      </c>
      <c r="W14" s="19"/>
      <c r="X14" s="20"/>
      <c r="Y14" s="20"/>
    </row>
    <row r="15" spans="1:30" s="14" customFormat="1">
      <c r="A15" s="46" t="s">
        <v>110</v>
      </c>
      <c r="B15" s="111"/>
      <c r="C15" s="43"/>
      <c r="D15" s="45"/>
      <c r="E15" s="45"/>
      <c r="F15" s="45"/>
      <c r="G15" s="112"/>
      <c r="H15" s="112"/>
      <c r="I15" s="112"/>
      <c r="J15" s="112"/>
      <c r="K15" s="78"/>
      <c r="L15" s="78"/>
      <c r="M15" s="78"/>
      <c r="N15" s="78"/>
      <c r="O15" s="70"/>
      <c r="P15" s="25"/>
      <c r="Q15" s="25"/>
      <c r="R15" s="25"/>
      <c r="S15" s="25"/>
      <c r="T15" s="25"/>
      <c r="U15" s="25"/>
      <c r="V15" s="25"/>
      <c r="W15" s="18"/>
    </row>
    <row r="16" spans="1:30" s="14" customFormat="1">
      <c r="A16" s="46" t="s">
        <v>38</v>
      </c>
      <c r="B16" s="113" t="s">
        <v>39</v>
      </c>
      <c r="C16" s="114" t="s">
        <v>40</v>
      </c>
      <c r="D16" s="115" t="s">
        <v>41</v>
      </c>
      <c r="E16" s="116" t="s">
        <v>116</v>
      </c>
      <c r="F16" s="116"/>
      <c r="G16" s="173"/>
      <c r="H16" s="173"/>
      <c r="I16" s="173"/>
      <c r="J16" s="112"/>
      <c r="K16" s="78"/>
      <c r="L16" s="78"/>
      <c r="M16" s="78"/>
      <c r="N16" s="78"/>
      <c r="O16" s="70"/>
      <c r="P16" s="25"/>
      <c r="Q16" s="25"/>
      <c r="R16" s="25"/>
      <c r="S16" s="25"/>
      <c r="T16" s="25"/>
      <c r="U16" s="25"/>
      <c r="V16" s="25"/>
      <c r="W16" s="18"/>
    </row>
    <row r="17" spans="1:23" s="14" customFormat="1">
      <c r="A17" s="41" t="s">
        <v>42</v>
      </c>
      <c r="B17" s="42" t="s">
        <v>97</v>
      </c>
      <c r="C17" s="43">
        <v>74</v>
      </c>
      <c r="D17" s="44" t="str">
        <f>"0x"&amp;DEC2HEX(C17,2)</f>
        <v>0x4A</v>
      </c>
      <c r="E17" s="45">
        <v>2</v>
      </c>
      <c r="F17" s="45"/>
      <c r="G17" s="112"/>
      <c r="H17" s="112"/>
      <c r="I17" s="112"/>
      <c r="J17" s="112"/>
      <c r="K17" s="78"/>
      <c r="L17" s="78"/>
      <c r="M17" s="78"/>
      <c r="N17" s="78"/>
      <c r="O17" s="70"/>
      <c r="P17" s="25"/>
      <c r="Q17" s="25"/>
      <c r="R17" s="25"/>
      <c r="S17" s="25"/>
      <c r="T17" s="25"/>
      <c r="U17" s="25"/>
      <c r="V17" s="25"/>
      <c r="W17" s="18"/>
    </row>
    <row r="18" spans="1:23" s="14" customFormat="1">
      <c r="A18" s="155" t="s">
        <v>209</v>
      </c>
      <c r="B18" s="156" t="s">
        <v>208</v>
      </c>
      <c r="C18" s="157"/>
      <c r="D18" s="157" t="s">
        <v>210</v>
      </c>
      <c r="E18" s="158">
        <v>2</v>
      </c>
      <c r="F18" s="158"/>
      <c r="G18" s="174"/>
      <c r="H18" s="174"/>
      <c r="I18" s="174"/>
      <c r="J18" s="112"/>
      <c r="K18" s="78"/>
      <c r="L18" s="78"/>
      <c r="M18" s="78"/>
      <c r="N18" s="78"/>
      <c r="O18" s="70"/>
      <c r="P18" s="25"/>
      <c r="Q18" s="25"/>
      <c r="R18" s="25"/>
      <c r="S18" s="25"/>
      <c r="T18" s="25"/>
      <c r="U18" s="25"/>
      <c r="V18" s="25"/>
      <c r="W18" s="18"/>
    </row>
    <row r="19" spans="1:23" s="14" customFormat="1">
      <c r="A19" s="41" t="s">
        <v>43</v>
      </c>
      <c r="B19" s="42" t="s">
        <v>97</v>
      </c>
      <c r="C19" s="43">
        <v>1</v>
      </c>
      <c r="D19" s="44" t="str">
        <f t="shared" ref="D19:D65" si="1">"0x"&amp;DEC2HEX(C19,2)</f>
        <v>0x01</v>
      </c>
      <c r="E19" s="45">
        <v>8</v>
      </c>
      <c r="F19" s="45"/>
      <c r="G19" s="112"/>
      <c r="H19" s="112"/>
      <c r="I19" s="112"/>
      <c r="J19" s="112"/>
      <c r="K19" s="78"/>
      <c r="L19" s="78"/>
      <c r="M19" s="78"/>
      <c r="N19" s="78"/>
      <c r="O19" s="70"/>
      <c r="P19" s="25"/>
      <c r="Q19" s="25"/>
      <c r="R19" s="25"/>
      <c r="S19" s="25"/>
      <c r="T19" s="25"/>
      <c r="U19" s="25"/>
      <c r="V19" s="25"/>
      <c r="W19" s="18"/>
    </row>
    <row r="20" spans="1:23" s="14" customFormat="1">
      <c r="A20" s="155" t="s">
        <v>209</v>
      </c>
      <c r="B20" s="156"/>
      <c r="C20" s="157"/>
      <c r="D20" s="157"/>
      <c r="E20" s="158">
        <v>2</v>
      </c>
      <c r="F20" s="158"/>
      <c r="G20" s="174"/>
      <c r="H20" s="174"/>
      <c r="I20" s="174"/>
      <c r="J20" s="112"/>
      <c r="K20" s="78"/>
      <c r="L20" s="78"/>
      <c r="M20" s="78"/>
      <c r="N20" s="78"/>
      <c r="O20" s="70"/>
      <c r="P20" s="25"/>
      <c r="Q20" s="25"/>
      <c r="R20" s="25"/>
      <c r="S20" s="25"/>
      <c r="T20" s="25"/>
      <c r="U20" s="25"/>
      <c r="V20" s="25"/>
      <c r="W20" s="18"/>
    </row>
    <row r="21" spans="1:23" s="14" customFormat="1">
      <c r="A21" s="41" t="s">
        <v>44</v>
      </c>
      <c r="B21" s="42" t="s">
        <v>97</v>
      </c>
      <c r="C21" s="43">
        <v>85</v>
      </c>
      <c r="D21" s="44" t="str">
        <f t="shared" si="1"/>
        <v>0x55</v>
      </c>
      <c r="E21" s="45">
        <v>128</v>
      </c>
      <c r="F21" s="45"/>
      <c r="G21" s="112"/>
      <c r="H21" s="112"/>
      <c r="I21" s="112"/>
      <c r="J21" s="112"/>
      <c r="K21" s="78"/>
      <c r="L21" s="78"/>
      <c r="M21" s="78"/>
      <c r="N21" s="78"/>
      <c r="O21" s="70"/>
      <c r="P21" s="25"/>
      <c r="Q21" s="25"/>
      <c r="R21" s="25"/>
      <c r="S21" s="25"/>
      <c r="T21" s="25"/>
      <c r="U21" s="25"/>
      <c r="V21" s="25"/>
      <c r="W21" s="18"/>
    </row>
    <row r="22" spans="1:23" s="14" customFormat="1">
      <c r="A22" s="159"/>
      <c r="B22" s="160"/>
      <c r="C22" s="157"/>
      <c r="D22" s="156"/>
      <c r="E22" s="158"/>
      <c r="F22" s="158"/>
      <c r="G22" s="174"/>
      <c r="H22" s="174"/>
      <c r="I22" s="174"/>
      <c r="J22" s="112"/>
      <c r="K22" s="78"/>
      <c r="L22" s="78"/>
      <c r="M22" s="78"/>
      <c r="N22" s="78"/>
      <c r="O22" s="70"/>
      <c r="P22" s="25"/>
      <c r="Q22" s="25"/>
      <c r="R22" s="25"/>
      <c r="S22" s="25"/>
      <c r="T22" s="25"/>
      <c r="U22" s="25"/>
      <c r="V22" s="25"/>
      <c r="W22" s="18"/>
    </row>
    <row r="23" spans="1:23" s="14" customFormat="1">
      <c r="A23" s="41" t="s">
        <v>45</v>
      </c>
      <c r="B23" s="42" t="s">
        <v>97</v>
      </c>
      <c r="C23" s="43">
        <v>84</v>
      </c>
      <c r="D23" s="44" t="str">
        <f t="shared" si="1"/>
        <v>0x54</v>
      </c>
      <c r="E23" s="45">
        <v>128</v>
      </c>
      <c r="F23" s="45"/>
      <c r="G23" s="112"/>
      <c r="H23" s="112"/>
      <c r="I23" s="112"/>
      <c r="J23" s="112"/>
      <c r="K23" s="78"/>
      <c r="L23" s="78"/>
      <c r="M23" s="78"/>
      <c r="N23" s="78"/>
      <c r="O23" s="70"/>
      <c r="P23" s="25"/>
      <c r="Q23" s="25"/>
      <c r="R23" s="25"/>
      <c r="S23" s="25"/>
      <c r="T23" s="25"/>
      <c r="U23" s="25"/>
      <c r="V23" s="25"/>
      <c r="W23" s="18"/>
    </row>
    <row r="24" spans="1:23" s="14" customFormat="1">
      <c r="A24" s="159"/>
      <c r="B24" s="160"/>
      <c r="C24" s="157"/>
      <c r="D24" s="156"/>
      <c r="E24" s="158"/>
      <c r="F24" s="158"/>
      <c r="G24" s="174"/>
      <c r="H24" s="174"/>
      <c r="I24" s="174"/>
      <c r="J24" s="112"/>
      <c r="K24" s="78"/>
      <c r="L24" s="78"/>
      <c r="M24" s="78"/>
      <c r="N24" s="78"/>
      <c r="O24" s="70"/>
      <c r="P24" s="25"/>
      <c r="Q24" s="25"/>
      <c r="R24" s="25"/>
      <c r="S24" s="25"/>
      <c r="T24" s="25"/>
      <c r="U24" s="25"/>
      <c r="V24" s="25"/>
      <c r="W24" s="18"/>
    </row>
    <row r="25" spans="1:23" s="14" customFormat="1">
      <c r="A25" s="41" t="s">
        <v>46</v>
      </c>
      <c r="B25" s="42" t="s">
        <v>97</v>
      </c>
      <c r="C25" s="43">
        <v>83</v>
      </c>
      <c r="D25" s="44" t="str">
        <f t="shared" si="1"/>
        <v>0x53</v>
      </c>
      <c r="E25" s="45">
        <v>2</v>
      </c>
      <c r="F25" s="45"/>
      <c r="G25" s="112"/>
      <c r="H25" s="112"/>
      <c r="I25" s="112"/>
      <c r="J25" s="112"/>
      <c r="K25" s="78"/>
      <c r="L25" s="78"/>
      <c r="M25" s="78"/>
      <c r="N25" s="78"/>
      <c r="O25" s="70"/>
      <c r="P25" s="25"/>
      <c r="Q25" s="25"/>
      <c r="R25" s="25"/>
      <c r="S25" s="25"/>
      <c r="T25" s="25"/>
      <c r="U25" s="25"/>
      <c r="V25" s="25"/>
      <c r="W25" s="18"/>
    </row>
    <row r="26" spans="1:23" s="14" customFormat="1">
      <c r="A26" s="159"/>
      <c r="B26" s="160"/>
      <c r="C26" s="157"/>
      <c r="D26" s="156"/>
      <c r="E26" s="158"/>
      <c r="F26" s="158"/>
      <c r="G26" s="174"/>
      <c r="H26" s="174"/>
      <c r="I26" s="174"/>
      <c r="J26" s="112"/>
      <c r="K26" s="78"/>
      <c r="L26" s="78"/>
      <c r="M26" s="78"/>
      <c r="N26" s="78"/>
      <c r="O26" s="70"/>
      <c r="P26" s="25"/>
      <c r="Q26" s="25"/>
      <c r="R26" s="25"/>
      <c r="S26" s="25"/>
      <c r="T26" s="25"/>
      <c r="U26" s="25"/>
      <c r="V26" s="25"/>
      <c r="W26" s="18"/>
    </row>
    <row r="27" spans="1:23" s="14" customFormat="1">
      <c r="A27" s="41" t="s">
        <v>47</v>
      </c>
      <c r="B27" s="42" t="s">
        <v>97</v>
      </c>
      <c r="C27" s="43">
        <v>80</v>
      </c>
      <c r="D27" s="44" t="str">
        <f t="shared" si="1"/>
        <v>0x50</v>
      </c>
      <c r="E27" s="45">
        <v>2</v>
      </c>
      <c r="F27" s="45"/>
      <c r="G27" s="112"/>
      <c r="H27" s="112"/>
      <c r="I27" s="112"/>
      <c r="J27" s="112"/>
      <c r="K27" s="78"/>
      <c r="L27" s="78"/>
      <c r="M27" s="78"/>
      <c r="N27" s="78"/>
      <c r="O27" s="70"/>
      <c r="P27" s="25"/>
      <c r="Q27" s="25"/>
      <c r="R27" s="25"/>
      <c r="S27" s="25"/>
      <c r="T27" s="25"/>
      <c r="U27" s="25"/>
      <c r="V27" s="25"/>
      <c r="W27" s="18"/>
    </row>
    <row r="28" spans="1:23" s="14" customFormat="1">
      <c r="A28" s="159"/>
      <c r="B28" s="160"/>
      <c r="C28" s="161"/>
      <c r="D28" s="156"/>
      <c r="E28" s="158"/>
      <c r="F28" s="158"/>
      <c r="G28" s="174"/>
      <c r="H28" s="174"/>
      <c r="I28" s="174"/>
      <c r="J28" s="112"/>
      <c r="K28" s="78"/>
      <c r="L28" s="78"/>
      <c r="M28" s="78"/>
      <c r="N28" s="78"/>
      <c r="O28" s="70"/>
      <c r="P28" s="25"/>
      <c r="Q28" s="25"/>
      <c r="R28" s="25"/>
      <c r="S28" s="25"/>
      <c r="T28" s="25"/>
      <c r="U28" s="25"/>
      <c r="V28" s="25"/>
      <c r="W28" s="18"/>
    </row>
    <row r="29" spans="1:23" s="14" customFormat="1">
      <c r="A29" s="41" t="s">
        <v>48</v>
      </c>
      <c r="B29" s="42" t="s">
        <v>97</v>
      </c>
      <c r="C29" s="117">
        <v>92</v>
      </c>
      <c r="D29" s="44" t="str">
        <f t="shared" si="1"/>
        <v>0x5C</v>
      </c>
      <c r="E29" s="45">
        <v>64</v>
      </c>
      <c r="F29" s="45"/>
      <c r="G29" s="112"/>
      <c r="H29" s="112"/>
      <c r="I29" s="112"/>
      <c r="J29" s="112"/>
      <c r="K29" s="78"/>
      <c r="L29" s="78"/>
      <c r="M29" s="78"/>
      <c r="N29" s="78"/>
      <c r="O29" s="70"/>
      <c r="P29" s="25"/>
      <c r="Q29" s="25"/>
      <c r="R29" s="25"/>
      <c r="S29" s="25"/>
      <c r="T29" s="25"/>
      <c r="U29" s="25"/>
      <c r="V29" s="25"/>
      <c r="W29" s="18"/>
    </row>
    <row r="30" spans="1:23" s="14" customFormat="1">
      <c r="A30" s="159"/>
      <c r="B30" s="160"/>
      <c r="C30" s="162"/>
      <c r="D30" s="156"/>
      <c r="E30" s="158"/>
      <c r="F30" s="158"/>
      <c r="G30" s="174"/>
      <c r="H30" s="174"/>
      <c r="I30" s="174"/>
      <c r="J30" s="112"/>
      <c r="K30" s="78"/>
      <c r="L30" s="78"/>
      <c r="M30" s="78"/>
      <c r="N30" s="78"/>
      <c r="O30" s="70"/>
      <c r="P30" s="25"/>
      <c r="Q30" s="25"/>
      <c r="R30" s="25"/>
      <c r="S30" s="25"/>
      <c r="T30" s="25"/>
      <c r="U30" s="25"/>
      <c r="V30" s="25"/>
      <c r="W30" s="18"/>
    </row>
    <row r="31" spans="1:23" s="14" customFormat="1">
      <c r="A31" s="41" t="s">
        <v>49</v>
      </c>
      <c r="B31" s="42" t="s">
        <v>97</v>
      </c>
      <c r="C31" s="118">
        <v>93</v>
      </c>
      <c r="D31" s="44" t="str">
        <f t="shared" si="1"/>
        <v>0x5D</v>
      </c>
      <c r="E31" s="45">
        <v>2</v>
      </c>
      <c r="F31" s="45"/>
      <c r="G31" s="112"/>
      <c r="H31" s="112"/>
      <c r="I31" s="112"/>
      <c r="J31" s="112"/>
      <c r="K31" s="78"/>
      <c r="L31" s="78"/>
      <c r="M31" s="78"/>
      <c r="N31" s="78"/>
      <c r="O31" s="70"/>
      <c r="P31" s="25"/>
      <c r="Q31" s="25"/>
      <c r="R31" s="25"/>
      <c r="S31" s="25"/>
      <c r="T31" s="25"/>
      <c r="U31" s="25"/>
      <c r="V31" s="25"/>
      <c r="W31" s="18"/>
    </row>
    <row r="32" spans="1:23" s="14" customFormat="1">
      <c r="A32" s="159"/>
      <c r="B32" s="160"/>
      <c r="C32" s="162"/>
      <c r="D32" s="156"/>
      <c r="E32" s="158"/>
      <c r="F32" s="158"/>
      <c r="G32" s="174"/>
      <c r="H32" s="174"/>
      <c r="I32" s="174"/>
      <c r="J32" s="112"/>
      <c r="K32" s="78"/>
      <c r="L32" s="78"/>
      <c r="M32" s="78"/>
      <c r="N32" s="78"/>
      <c r="O32" s="70"/>
      <c r="P32" s="25"/>
      <c r="Q32" s="25"/>
      <c r="R32" s="25"/>
      <c r="S32" s="25"/>
      <c r="T32" s="25"/>
      <c r="U32" s="25"/>
      <c r="V32" s="25"/>
      <c r="W32" s="18"/>
    </row>
    <row r="33" spans="1:30" s="14" customFormat="1">
      <c r="A33" s="41" t="s">
        <v>50</v>
      </c>
      <c r="B33" s="42" t="s">
        <v>97</v>
      </c>
      <c r="C33" s="118">
        <v>94</v>
      </c>
      <c r="D33" s="44" t="str">
        <f t="shared" si="1"/>
        <v>0x5E</v>
      </c>
      <c r="E33" s="45">
        <v>16</v>
      </c>
      <c r="F33" s="45"/>
      <c r="G33" s="112"/>
      <c r="H33" s="112"/>
      <c r="I33" s="112"/>
      <c r="J33" s="112"/>
      <c r="K33" s="78"/>
      <c r="L33" s="78"/>
      <c r="M33" s="78"/>
      <c r="N33" s="78"/>
      <c r="O33" s="70"/>
      <c r="P33" s="25"/>
      <c r="Q33" s="25"/>
      <c r="R33" s="25"/>
      <c r="S33" s="25"/>
      <c r="T33" s="25"/>
      <c r="U33" s="25"/>
      <c r="V33" s="25"/>
      <c r="W33" s="18"/>
    </row>
    <row r="34" spans="1:30" s="14" customFormat="1">
      <c r="A34" s="159"/>
      <c r="B34" s="160"/>
      <c r="C34" s="162"/>
      <c r="D34" s="156"/>
      <c r="E34" s="158"/>
      <c r="F34" s="158"/>
      <c r="G34" s="174"/>
      <c r="H34" s="174"/>
      <c r="I34" s="174"/>
      <c r="J34" s="112"/>
      <c r="K34" s="78"/>
      <c r="L34" s="78"/>
      <c r="M34" s="78"/>
      <c r="N34" s="78"/>
      <c r="O34" s="70"/>
      <c r="P34" s="25"/>
      <c r="Q34" s="25"/>
      <c r="R34" s="25"/>
      <c r="S34" s="25"/>
      <c r="T34" s="25"/>
      <c r="U34" s="25"/>
      <c r="V34" s="25"/>
      <c r="W34" s="18"/>
    </row>
    <row r="35" spans="1:30" s="14" customFormat="1">
      <c r="A35" s="41" t="s">
        <v>51</v>
      </c>
      <c r="B35" s="42" t="s">
        <v>97</v>
      </c>
      <c r="C35" s="118">
        <v>95</v>
      </c>
      <c r="D35" s="44" t="str">
        <f t="shared" si="1"/>
        <v>0x5F</v>
      </c>
      <c r="E35" s="45">
        <v>16</v>
      </c>
      <c r="F35" s="45"/>
      <c r="G35" s="112"/>
      <c r="H35" s="112"/>
      <c r="I35" s="112"/>
      <c r="J35" s="112"/>
      <c r="K35" s="78"/>
      <c r="L35" s="78"/>
      <c r="M35" s="78"/>
      <c r="N35" s="78"/>
      <c r="O35" s="70"/>
      <c r="P35" s="25"/>
      <c r="Q35" s="25"/>
      <c r="R35" s="25"/>
      <c r="S35" s="25"/>
      <c r="T35" s="25"/>
      <c r="U35" s="25"/>
      <c r="V35" s="25"/>
      <c r="W35" s="18"/>
    </row>
    <row r="36" spans="1:30" s="14" customFormat="1">
      <c r="A36" s="159"/>
      <c r="B36" s="160"/>
      <c r="C36" s="162"/>
      <c r="D36" s="156"/>
      <c r="E36" s="158"/>
      <c r="F36" s="158"/>
      <c r="G36" s="174"/>
      <c r="H36" s="174"/>
      <c r="I36" s="174"/>
      <c r="J36" s="112"/>
      <c r="K36" s="78"/>
      <c r="L36" s="78"/>
      <c r="M36" s="78"/>
      <c r="N36" s="78"/>
      <c r="O36" s="70"/>
      <c r="P36" s="25"/>
      <c r="Q36" s="25"/>
      <c r="R36" s="25"/>
      <c r="S36" s="25"/>
      <c r="T36" s="25"/>
      <c r="U36" s="25"/>
      <c r="V36" s="25"/>
      <c r="W36" s="18"/>
    </row>
    <row r="37" spans="1:30" s="14" customFormat="1">
      <c r="A37" s="41" t="s">
        <v>52</v>
      </c>
      <c r="B37" s="42" t="s">
        <v>97</v>
      </c>
      <c r="C37" s="118">
        <v>96</v>
      </c>
      <c r="D37" s="44" t="str">
        <f t="shared" si="1"/>
        <v>0x60</v>
      </c>
      <c r="E37" s="45">
        <v>16</v>
      </c>
      <c r="F37" s="45"/>
      <c r="G37" s="112"/>
      <c r="H37" s="112"/>
      <c r="I37" s="112"/>
      <c r="J37" s="112"/>
      <c r="K37" s="78"/>
      <c r="L37" s="78"/>
      <c r="M37" s="78"/>
      <c r="N37" s="78"/>
      <c r="O37" s="70"/>
      <c r="P37" s="25"/>
      <c r="Q37" s="25"/>
      <c r="R37" s="25"/>
      <c r="S37" s="25"/>
      <c r="T37" s="25"/>
      <c r="U37" s="25"/>
      <c r="V37" s="25"/>
      <c r="W37" s="18"/>
    </row>
    <row r="38" spans="1:30" s="14" customFormat="1">
      <c r="A38" s="159"/>
      <c r="B38" s="160"/>
      <c r="C38" s="162"/>
      <c r="D38" s="156"/>
      <c r="E38" s="158"/>
      <c r="F38" s="158"/>
      <c r="G38" s="174"/>
      <c r="H38" s="174"/>
      <c r="I38" s="174"/>
      <c r="J38" s="112"/>
      <c r="K38" s="78"/>
      <c r="L38" s="78"/>
      <c r="M38" s="78"/>
      <c r="N38" s="78"/>
      <c r="O38" s="70"/>
      <c r="P38" s="25"/>
      <c r="Q38" s="25"/>
      <c r="R38" s="25"/>
      <c r="S38" s="25"/>
      <c r="T38" s="25"/>
      <c r="U38" s="25"/>
      <c r="V38" s="25"/>
      <c r="W38" s="18"/>
    </row>
    <row r="39" spans="1:30" s="14" customFormat="1">
      <c r="A39" s="41" t="s">
        <v>53</v>
      </c>
      <c r="B39" s="42" t="s">
        <v>97</v>
      </c>
      <c r="C39" s="118">
        <v>97</v>
      </c>
      <c r="D39" s="44" t="str">
        <f t="shared" si="1"/>
        <v>0x61</v>
      </c>
      <c r="E39" s="45">
        <v>16</v>
      </c>
      <c r="F39" s="45"/>
      <c r="G39" s="112"/>
      <c r="H39" s="112"/>
      <c r="I39" s="112"/>
      <c r="J39" s="112"/>
      <c r="K39" s="78"/>
      <c r="L39" s="78"/>
      <c r="M39" s="78"/>
      <c r="N39" s="78"/>
      <c r="O39" s="70"/>
      <c r="P39" s="25"/>
      <c r="Q39" s="25"/>
      <c r="R39" s="25"/>
      <c r="S39" s="25"/>
      <c r="T39" s="25"/>
      <c r="U39" s="25"/>
      <c r="V39" s="25"/>
      <c r="W39" s="18"/>
    </row>
    <row r="40" spans="1:30" s="14" customFormat="1">
      <c r="A40" s="102" t="s">
        <v>111</v>
      </c>
      <c r="B40" s="103"/>
      <c r="C40" s="104"/>
      <c r="D40" s="105"/>
      <c r="E40" s="106"/>
      <c r="F40" s="106"/>
      <c r="G40" s="107"/>
      <c r="H40" s="107"/>
      <c r="I40" s="107"/>
      <c r="J40" s="107"/>
      <c r="K40" s="108"/>
      <c r="L40" s="108"/>
      <c r="M40" s="108"/>
      <c r="N40" s="108"/>
      <c r="O40" s="70"/>
      <c r="P40" s="25"/>
      <c r="Q40" s="25"/>
      <c r="R40" s="25"/>
      <c r="S40" s="25"/>
      <c r="T40" s="25"/>
      <c r="U40" s="25"/>
      <c r="V40" s="25"/>
      <c r="W40" s="18"/>
    </row>
    <row r="41" spans="1:30" s="14" customFormat="1">
      <c r="A41" s="109" t="s">
        <v>54</v>
      </c>
      <c r="B41" s="103" t="s">
        <v>97</v>
      </c>
      <c r="C41" s="110">
        <v>6</v>
      </c>
      <c r="D41" s="105" t="str">
        <f t="shared" si="1"/>
        <v>0x06</v>
      </c>
      <c r="E41" s="106">
        <v>16</v>
      </c>
      <c r="F41" s="106"/>
      <c r="G41" s="107"/>
      <c r="H41" s="107"/>
      <c r="I41" s="107"/>
      <c r="J41" s="107"/>
      <c r="K41" s="108"/>
      <c r="L41" s="108"/>
      <c r="M41" s="108"/>
      <c r="N41" s="108"/>
      <c r="O41" s="70"/>
      <c r="P41" s="25"/>
      <c r="Q41" s="25"/>
      <c r="R41" s="25"/>
      <c r="S41" s="25"/>
      <c r="T41" s="25"/>
      <c r="U41" s="25"/>
      <c r="V41" s="25"/>
      <c r="W41" s="18"/>
    </row>
    <row r="42" spans="1:30" s="14" customFormat="1">
      <c r="A42" s="163" t="s">
        <v>211</v>
      </c>
      <c r="B42" s="164" t="s">
        <v>208</v>
      </c>
      <c r="C42" s="165"/>
      <c r="D42" s="165" t="s">
        <v>210</v>
      </c>
      <c r="E42" s="166">
        <v>2</v>
      </c>
      <c r="F42" s="167"/>
      <c r="G42" s="175"/>
      <c r="H42" s="175"/>
      <c r="I42" s="175"/>
      <c r="J42" s="154"/>
      <c r="K42" s="154"/>
      <c r="L42" s="154"/>
      <c r="M42" s="154"/>
      <c r="N42" s="154"/>
      <c r="O42" s="70"/>
      <c r="P42" s="152"/>
      <c r="Q42" s="152"/>
      <c r="R42" s="152"/>
      <c r="S42" s="152"/>
      <c r="T42" s="152"/>
      <c r="U42" s="152"/>
      <c r="V42" s="152"/>
      <c r="W42" s="153"/>
      <c r="X42" s="153"/>
      <c r="Y42" s="153"/>
      <c r="Z42" s="153"/>
      <c r="AA42" s="153"/>
      <c r="AB42" s="153"/>
      <c r="AC42" s="153"/>
      <c r="AD42" s="153"/>
    </row>
    <row r="43" spans="1:30" s="14" customFormat="1">
      <c r="A43" s="109" t="s">
        <v>55</v>
      </c>
      <c r="B43" s="103" t="s">
        <v>97</v>
      </c>
      <c r="C43" s="110">
        <v>9</v>
      </c>
      <c r="D43" s="105" t="str">
        <f t="shared" si="1"/>
        <v>0x09</v>
      </c>
      <c r="E43" s="106">
        <v>16</v>
      </c>
      <c r="F43" s="106"/>
      <c r="G43" s="107"/>
      <c r="H43" s="107"/>
      <c r="I43" s="107"/>
      <c r="J43" s="107"/>
      <c r="K43" s="108"/>
      <c r="L43" s="108"/>
      <c r="M43" s="108"/>
      <c r="N43" s="108"/>
      <c r="O43" s="70"/>
      <c r="P43" s="25"/>
      <c r="Q43" s="25"/>
      <c r="R43" s="25"/>
      <c r="S43" s="25"/>
      <c r="T43" s="25"/>
      <c r="U43" s="25"/>
      <c r="V43" s="25"/>
      <c r="W43" s="18"/>
    </row>
    <row r="44" spans="1:30" s="14" customFormat="1">
      <c r="A44" s="163" t="s">
        <v>211</v>
      </c>
      <c r="B44" s="164" t="s">
        <v>208</v>
      </c>
      <c r="C44" s="165"/>
      <c r="D44" s="165" t="s">
        <v>210</v>
      </c>
      <c r="E44" s="166">
        <v>2</v>
      </c>
      <c r="F44" s="167"/>
      <c r="G44" s="175"/>
      <c r="H44" s="175"/>
      <c r="I44" s="175"/>
      <c r="J44" s="112"/>
      <c r="K44" s="78"/>
      <c r="L44" s="78"/>
      <c r="M44" s="78"/>
      <c r="N44" s="78"/>
      <c r="O44" s="70"/>
      <c r="P44" s="25"/>
      <c r="Q44" s="25"/>
      <c r="R44" s="25"/>
      <c r="S44" s="25"/>
      <c r="T44" s="25"/>
      <c r="U44" s="25"/>
      <c r="V44" s="25"/>
      <c r="W44" s="18"/>
    </row>
    <row r="45" spans="1:30" s="14" customFormat="1">
      <c r="A45" s="109" t="s">
        <v>56</v>
      </c>
      <c r="B45" s="102" t="s">
        <v>77</v>
      </c>
      <c r="C45" s="106" t="s">
        <v>57</v>
      </c>
      <c r="D45" s="105" t="s">
        <v>109</v>
      </c>
      <c r="E45" s="106">
        <v>128</v>
      </c>
      <c r="F45" s="106"/>
      <c r="G45" s="107"/>
      <c r="H45" s="107"/>
      <c r="I45" s="107"/>
      <c r="J45" s="107"/>
      <c r="K45" s="108"/>
      <c r="L45" s="108"/>
      <c r="M45" s="108"/>
      <c r="N45" s="108"/>
      <c r="O45" s="70"/>
      <c r="P45" s="25"/>
      <c r="Q45" s="25"/>
      <c r="R45" s="25"/>
      <c r="S45" s="25"/>
      <c r="T45" s="25"/>
      <c r="U45" s="25"/>
      <c r="V45" s="25"/>
      <c r="W45" s="18"/>
    </row>
    <row r="46" spans="1:30" s="14" customFormat="1">
      <c r="A46" s="163" t="s">
        <v>211</v>
      </c>
      <c r="B46" s="164" t="s">
        <v>208</v>
      </c>
      <c r="C46" s="165"/>
      <c r="D46" s="165" t="s">
        <v>210</v>
      </c>
      <c r="E46" s="166">
        <v>2</v>
      </c>
      <c r="F46" s="167"/>
      <c r="G46" s="175"/>
      <c r="H46" s="175"/>
      <c r="I46" s="175"/>
      <c r="J46" s="107"/>
      <c r="K46" s="108"/>
      <c r="L46" s="108"/>
      <c r="M46" s="108"/>
      <c r="N46" s="108"/>
      <c r="O46" s="70"/>
      <c r="P46" s="25"/>
      <c r="Q46" s="25"/>
      <c r="R46" s="25"/>
      <c r="S46" s="25"/>
      <c r="T46" s="25"/>
      <c r="U46" s="25"/>
      <c r="V46" s="25"/>
      <c r="W46" s="18"/>
    </row>
    <row r="47" spans="1:30" s="14" customFormat="1">
      <c r="A47" s="109" t="s">
        <v>58</v>
      </c>
      <c r="B47" s="103" t="s">
        <v>97</v>
      </c>
      <c r="C47" s="110">
        <v>81</v>
      </c>
      <c r="D47" s="105" t="str">
        <f t="shared" si="1"/>
        <v>0x51</v>
      </c>
      <c r="E47" s="106">
        <v>18</v>
      </c>
      <c r="F47" s="106"/>
      <c r="G47" s="107"/>
      <c r="H47" s="107"/>
      <c r="I47" s="107"/>
      <c r="J47" s="107"/>
      <c r="K47" s="108"/>
      <c r="L47" s="108"/>
      <c r="M47" s="108"/>
      <c r="N47" s="108"/>
      <c r="O47" s="70"/>
      <c r="P47" s="25"/>
      <c r="Q47" s="25"/>
      <c r="R47" s="25"/>
      <c r="S47" s="25"/>
      <c r="T47" s="25"/>
      <c r="U47" s="25"/>
      <c r="V47" s="25"/>
      <c r="W47" s="18"/>
    </row>
    <row r="48" spans="1:30" s="14" customFormat="1">
      <c r="A48" s="163" t="s">
        <v>211</v>
      </c>
      <c r="B48" s="164" t="s">
        <v>208</v>
      </c>
      <c r="C48" s="165"/>
      <c r="D48" s="165" t="s">
        <v>210</v>
      </c>
      <c r="E48" s="166">
        <v>2</v>
      </c>
      <c r="F48" s="167"/>
      <c r="G48" s="175"/>
      <c r="H48" s="175"/>
      <c r="I48" s="175"/>
      <c r="J48" s="107"/>
      <c r="K48" s="108"/>
      <c r="L48" s="108"/>
      <c r="M48" s="108"/>
      <c r="N48" s="108"/>
      <c r="O48" s="70"/>
      <c r="P48" s="25"/>
      <c r="Q48" s="25"/>
      <c r="R48" s="25"/>
      <c r="S48" s="25"/>
      <c r="T48" s="25"/>
      <c r="U48" s="25"/>
      <c r="V48" s="25"/>
      <c r="W48" s="18"/>
    </row>
    <row r="49" spans="1:23" s="14" customFormat="1">
      <c r="A49" s="109" t="s">
        <v>59</v>
      </c>
      <c r="B49" s="103" t="s">
        <v>97</v>
      </c>
      <c r="C49" s="106">
        <v>14</v>
      </c>
      <c r="D49" s="105" t="str">
        <f t="shared" si="1"/>
        <v>0x0E</v>
      </c>
      <c r="E49" s="106">
        <v>8</v>
      </c>
      <c r="F49" s="106"/>
      <c r="G49" s="107"/>
      <c r="H49" s="107"/>
      <c r="I49" s="107"/>
      <c r="J49" s="107"/>
      <c r="K49" s="108"/>
      <c r="L49" s="108"/>
      <c r="M49" s="108"/>
      <c r="N49" s="108"/>
      <c r="O49" s="70"/>
      <c r="P49" s="25"/>
      <c r="Q49" s="25"/>
      <c r="R49" s="25"/>
      <c r="S49" s="25"/>
      <c r="T49" s="25"/>
      <c r="U49" s="25"/>
      <c r="V49" s="25"/>
      <c r="W49" s="18"/>
    </row>
    <row r="50" spans="1:23" s="14" customFormat="1">
      <c r="A50" s="163" t="s">
        <v>211</v>
      </c>
      <c r="B50" s="164" t="s">
        <v>208</v>
      </c>
      <c r="C50" s="165"/>
      <c r="D50" s="165" t="s">
        <v>210</v>
      </c>
      <c r="E50" s="166">
        <v>2</v>
      </c>
      <c r="F50" s="167"/>
      <c r="G50" s="175"/>
      <c r="H50" s="175"/>
      <c r="I50" s="175"/>
      <c r="J50" s="107"/>
      <c r="K50" s="108"/>
      <c r="L50" s="108"/>
      <c r="M50" s="108"/>
      <c r="N50" s="108"/>
      <c r="O50" s="70"/>
      <c r="P50" s="25"/>
      <c r="Q50" s="25"/>
      <c r="R50" s="25"/>
      <c r="S50" s="25"/>
      <c r="T50" s="25"/>
      <c r="U50" s="25"/>
      <c r="V50" s="25"/>
      <c r="W50" s="18"/>
    </row>
    <row r="51" spans="1:23" s="14" customFormat="1">
      <c r="A51" s="109" t="s">
        <v>60</v>
      </c>
      <c r="B51" s="103" t="s">
        <v>97</v>
      </c>
      <c r="C51" s="106">
        <v>15</v>
      </c>
      <c r="D51" s="105" t="str">
        <f t="shared" si="1"/>
        <v>0x0F</v>
      </c>
      <c r="E51" s="106">
        <v>8</v>
      </c>
      <c r="F51" s="106"/>
      <c r="G51" s="107"/>
      <c r="H51" s="107"/>
      <c r="I51" s="107"/>
      <c r="J51" s="107"/>
      <c r="K51" s="108"/>
      <c r="L51" s="108"/>
      <c r="M51" s="108"/>
      <c r="N51" s="108"/>
      <c r="O51" s="70"/>
      <c r="P51" s="25"/>
      <c r="Q51" s="25"/>
      <c r="R51" s="25"/>
      <c r="S51" s="25"/>
      <c r="T51" s="25"/>
      <c r="U51" s="25"/>
      <c r="V51" s="25"/>
      <c r="W51" s="18"/>
    </row>
    <row r="52" spans="1:23" s="14" customFormat="1">
      <c r="A52" s="163" t="s">
        <v>211</v>
      </c>
      <c r="B52" s="160"/>
      <c r="C52" s="161"/>
      <c r="D52" s="156"/>
      <c r="E52" s="158"/>
      <c r="F52" s="158"/>
      <c r="G52" s="174"/>
      <c r="H52" s="174"/>
      <c r="I52" s="174"/>
      <c r="J52" s="107"/>
      <c r="K52" s="108"/>
      <c r="L52" s="108"/>
      <c r="M52" s="108"/>
      <c r="N52" s="108"/>
      <c r="O52" s="70"/>
      <c r="P52" s="25"/>
      <c r="Q52" s="25"/>
      <c r="R52" s="25"/>
      <c r="S52" s="25"/>
      <c r="T52" s="25"/>
      <c r="U52" s="25"/>
      <c r="V52" s="25"/>
      <c r="W52" s="18"/>
    </row>
    <row r="53" spans="1:23" s="14" customFormat="1">
      <c r="A53" s="109" t="s">
        <v>61</v>
      </c>
      <c r="B53" s="103" t="s">
        <v>97</v>
      </c>
      <c r="C53" s="110">
        <v>77</v>
      </c>
      <c r="D53" s="105" t="str">
        <f t="shared" si="1"/>
        <v>0x4D</v>
      </c>
      <c r="E53" s="106">
        <v>4</v>
      </c>
      <c r="F53" s="106"/>
      <c r="G53" s="107"/>
      <c r="H53" s="107"/>
      <c r="I53" s="107"/>
      <c r="J53" s="107"/>
      <c r="K53" s="108"/>
      <c r="L53" s="108"/>
      <c r="M53" s="108"/>
      <c r="N53" s="108"/>
      <c r="O53" s="70"/>
      <c r="P53" s="25"/>
      <c r="Q53" s="25"/>
      <c r="R53" s="25"/>
      <c r="S53" s="25"/>
      <c r="T53" s="25"/>
      <c r="U53" s="25"/>
      <c r="V53" s="25"/>
      <c r="W53" s="18"/>
    </row>
    <row r="54" spans="1:23" s="14" customFormat="1">
      <c r="A54" s="163" t="s">
        <v>211</v>
      </c>
      <c r="B54" s="160"/>
      <c r="C54" s="161"/>
      <c r="D54" s="156"/>
      <c r="E54" s="158"/>
      <c r="F54" s="158"/>
      <c r="G54" s="174"/>
      <c r="H54" s="174"/>
      <c r="I54" s="174"/>
      <c r="J54" s="107"/>
      <c r="K54" s="108"/>
      <c r="L54" s="108"/>
      <c r="M54" s="108"/>
      <c r="N54" s="108"/>
      <c r="O54" s="70"/>
      <c r="P54" s="25"/>
      <c r="Q54" s="25"/>
      <c r="R54" s="25"/>
      <c r="S54" s="25"/>
      <c r="T54" s="25"/>
      <c r="U54" s="25"/>
      <c r="V54" s="25"/>
      <c r="W54" s="18"/>
    </row>
    <row r="55" spans="1:23" s="14" customFormat="1">
      <c r="A55" s="109" t="s">
        <v>201</v>
      </c>
      <c r="B55" s="103" t="s">
        <v>97</v>
      </c>
      <c r="C55" s="106">
        <v>76</v>
      </c>
      <c r="D55" s="105" t="str">
        <f t="shared" si="1"/>
        <v>0x4C</v>
      </c>
      <c r="E55" s="106">
        <v>8</v>
      </c>
      <c r="F55" s="106"/>
      <c r="G55" s="107"/>
      <c r="H55" s="107"/>
      <c r="I55" s="107"/>
      <c r="J55" s="107"/>
      <c r="K55" s="108"/>
      <c r="L55" s="108"/>
      <c r="M55" s="108"/>
      <c r="N55" s="108"/>
      <c r="O55" s="70"/>
      <c r="P55" s="25"/>
      <c r="Q55" s="25"/>
      <c r="R55" s="25"/>
      <c r="S55" s="25"/>
      <c r="T55" s="25"/>
      <c r="U55" s="25"/>
      <c r="V55" s="25"/>
      <c r="W55" s="18"/>
    </row>
    <row r="56" spans="1:23" s="14" customFormat="1">
      <c r="A56" s="163" t="s">
        <v>211</v>
      </c>
      <c r="B56" s="160"/>
      <c r="C56" s="158"/>
      <c r="D56" s="156"/>
      <c r="E56" s="158"/>
      <c r="F56" s="158"/>
      <c r="G56" s="174"/>
      <c r="H56" s="174"/>
      <c r="I56" s="174"/>
      <c r="J56" s="107"/>
      <c r="K56" s="108"/>
      <c r="L56" s="108"/>
      <c r="M56" s="108"/>
      <c r="N56" s="108"/>
      <c r="O56" s="70"/>
      <c r="P56" s="25"/>
      <c r="Q56" s="25"/>
      <c r="R56" s="25"/>
      <c r="S56" s="25"/>
      <c r="T56" s="25"/>
      <c r="U56" s="25"/>
      <c r="V56" s="25"/>
      <c r="W56" s="18"/>
    </row>
    <row r="57" spans="1:23" s="14" customFormat="1">
      <c r="A57" s="109" t="s">
        <v>62</v>
      </c>
      <c r="B57" s="103" t="s">
        <v>97</v>
      </c>
      <c r="C57" s="106">
        <v>75</v>
      </c>
      <c r="D57" s="105" t="str">
        <f t="shared" si="1"/>
        <v>0x4B</v>
      </c>
      <c r="E57" s="106">
        <v>8</v>
      </c>
      <c r="F57" s="106"/>
      <c r="G57" s="107"/>
      <c r="H57" s="107"/>
      <c r="I57" s="107"/>
      <c r="J57" s="107"/>
      <c r="K57" s="108"/>
      <c r="L57" s="108"/>
      <c r="M57" s="108"/>
      <c r="N57" s="108"/>
      <c r="O57" s="70"/>
      <c r="P57" s="25"/>
      <c r="Q57" s="25"/>
      <c r="R57" s="25"/>
      <c r="S57" s="25"/>
      <c r="T57" s="25"/>
      <c r="U57" s="25"/>
      <c r="V57" s="25"/>
      <c r="W57" s="18"/>
    </row>
    <row r="58" spans="1:23" s="14" customFormat="1">
      <c r="A58" s="163" t="s">
        <v>211</v>
      </c>
      <c r="B58" s="160"/>
      <c r="C58" s="158"/>
      <c r="D58" s="156"/>
      <c r="E58" s="161"/>
      <c r="F58" s="158"/>
      <c r="G58" s="174"/>
      <c r="H58" s="174"/>
      <c r="I58" s="174"/>
      <c r="J58" s="107"/>
      <c r="K58" s="108"/>
      <c r="L58" s="108"/>
      <c r="M58" s="108"/>
      <c r="N58" s="108"/>
      <c r="O58" s="70"/>
      <c r="P58" s="25"/>
      <c r="Q58" s="25"/>
      <c r="R58" s="25"/>
      <c r="S58" s="25"/>
      <c r="T58" s="25"/>
      <c r="U58" s="25"/>
      <c r="V58" s="25"/>
      <c r="W58" s="18"/>
    </row>
    <row r="59" spans="1:23" s="14" customFormat="1">
      <c r="A59" s="109" t="s">
        <v>63</v>
      </c>
      <c r="B59" s="103" t="s">
        <v>97</v>
      </c>
      <c r="C59" s="106">
        <v>90</v>
      </c>
      <c r="D59" s="105" t="str">
        <f t="shared" si="1"/>
        <v>0x5A</v>
      </c>
      <c r="E59" s="110">
        <v>16</v>
      </c>
      <c r="F59" s="106"/>
      <c r="G59" s="107"/>
      <c r="H59" s="107"/>
      <c r="I59" s="107"/>
      <c r="J59" s="107"/>
      <c r="K59" s="108"/>
      <c r="L59" s="108"/>
      <c r="M59" s="108"/>
      <c r="N59" s="108"/>
      <c r="O59" s="70"/>
      <c r="P59" s="25"/>
      <c r="Q59" s="25"/>
      <c r="R59" s="25"/>
      <c r="S59" s="25"/>
      <c r="T59" s="25"/>
      <c r="U59" s="25"/>
      <c r="V59" s="25"/>
      <c r="W59" s="18"/>
    </row>
    <row r="60" spans="1:23" s="14" customFormat="1">
      <c r="A60" s="163" t="s">
        <v>211</v>
      </c>
      <c r="B60" s="160"/>
      <c r="C60" s="158"/>
      <c r="D60" s="156"/>
      <c r="E60" s="157"/>
      <c r="F60" s="158"/>
      <c r="G60" s="174"/>
      <c r="H60" s="174"/>
      <c r="I60" s="174"/>
      <c r="J60" s="107"/>
      <c r="K60" s="108"/>
      <c r="L60" s="108"/>
      <c r="M60" s="108"/>
      <c r="N60" s="108"/>
      <c r="O60" s="70"/>
      <c r="P60" s="25"/>
      <c r="Q60" s="25"/>
      <c r="R60" s="25"/>
      <c r="S60" s="25"/>
      <c r="T60" s="25"/>
      <c r="U60" s="25"/>
      <c r="V60" s="25"/>
      <c r="W60" s="18"/>
    </row>
    <row r="61" spans="1:23" s="14" customFormat="1">
      <c r="A61" s="109" t="s">
        <v>64</v>
      </c>
      <c r="B61" s="103" t="s">
        <v>97</v>
      </c>
      <c r="C61" s="106">
        <v>91</v>
      </c>
      <c r="D61" s="105" t="str">
        <f t="shared" si="1"/>
        <v>0x5B</v>
      </c>
      <c r="E61" s="110">
        <v>16</v>
      </c>
      <c r="F61" s="106"/>
      <c r="G61" s="107"/>
      <c r="H61" s="107"/>
      <c r="I61" s="107"/>
      <c r="J61" s="107"/>
      <c r="K61" s="108"/>
      <c r="L61" s="108"/>
      <c r="M61" s="108"/>
      <c r="N61" s="108"/>
      <c r="O61" s="70"/>
      <c r="P61" s="25"/>
      <c r="Q61" s="25"/>
      <c r="R61" s="25"/>
      <c r="S61" s="25"/>
      <c r="T61" s="25"/>
      <c r="U61" s="25"/>
      <c r="V61" s="25"/>
      <c r="W61" s="18"/>
    </row>
    <row r="62" spans="1:23" s="14" customFormat="1">
      <c r="A62" s="163" t="s">
        <v>211</v>
      </c>
      <c r="B62" s="160"/>
      <c r="C62" s="158"/>
      <c r="D62" s="156"/>
      <c r="E62" s="157"/>
      <c r="F62" s="158"/>
      <c r="G62" s="174"/>
      <c r="H62" s="174"/>
      <c r="I62" s="174"/>
      <c r="J62" s="107"/>
      <c r="K62" s="108"/>
      <c r="L62" s="108"/>
      <c r="M62" s="108"/>
      <c r="N62" s="108"/>
      <c r="O62" s="70"/>
      <c r="P62" s="25"/>
      <c r="Q62" s="25"/>
      <c r="R62" s="25"/>
      <c r="S62" s="25"/>
      <c r="T62" s="25"/>
      <c r="U62" s="25"/>
      <c r="V62" s="25"/>
      <c r="W62" s="18"/>
    </row>
    <row r="63" spans="1:23" s="14" customFormat="1">
      <c r="A63" s="109" t="s">
        <v>65</v>
      </c>
      <c r="B63" s="103" t="s">
        <v>97</v>
      </c>
      <c r="C63" s="106">
        <v>92</v>
      </c>
      <c r="D63" s="105" t="str">
        <f t="shared" si="1"/>
        <v>0x5C</v>
      </c>
      <c r="E63" s="110">
        <v>16</v>
      </c>
      <c r="F63" s="106"/>
      <c r="G63" s="107"/>
      <c r="H63" s="107"/>
      <c r="I63" s="107"/>
      <c r="J63" s="107"/>
      <c r="K63" s="108"/>
      <c r="L63" s="108"/>
      <c r="M63" s="108"/>
      <c r="N63" s="108"/>
      <c r="O63" s="70"/>
      <c r="P63" s="25"/>
      <c r="Q63" s="25"/>
      <c r="R63" s="25"/>
      <c r="S63" s="25"/>
      <c r="T63" s="25"/>
      <c r="U63" s="25"/>
      <c r="V63" s="25"/>
      <c r="W63" s="18"/>
    </row>
    <row r="64" spans="1:23" s="14" customFormat="1">
      <c r="A64" s="163" t="s">
        <v>211</v>
      </c>
      <c r="B64" s="160"/>
      <c r="C64" s="158"/>
      <c r="D64" s="156"/>
      <c r="E64" s="157"/>
      <c r="F64" s="158"/>
      <c r="G64" s="174"/>
      <c r="H64" s="174"/>
      <c r="I64" s="174"/>
      <c r="J64" s="107"/>
      <c r="K64" s="108"/>
      <c r="L64" s="108"/>
      <c r="M64" s="108"/>
      <c r="N64" s="108"/>
      <c r="O64" s="70"/>
      <c r="P64" s="25"/>
      <c r="Q64" s="25"/>
      <c r="R64" s="25"/>
      <c r="S64" s="25"/>
      <c r="T64" s="25"/>
      <c r="U64" s="25"/>
      <c r="V64" s="25"/>
      <c r="W64" s="18"/>
    </row>
    <row r="65" spans="1:23" s="14" customFormat="1">
      <c r="A65" s="109" t="s">
        <v>66</v>
      </c>
      <c r="B65" s="103" t="s">
        <v>97</v>
      </c>
      <c r="C65" s="106">
        <v>93</v>
      </c>
      <c r="D65" s="105" t="str">
        <f t="shared" si="1"/>
        <v>0x5D</v>
      </c>
      <c r="E65" s="110">
        <v>16</v>
      </c>
      <c r="F65" s="106"/>
      <c r="G65" s="107"/>
      <c r="H65" s="107"/>
      <c r="I65" s="107"/>
      <c r="J65" s="107"/>
      <c r="K65" s="108"/>
      <c r="L65" s="108"/>
      <c r="M65" s="108"/>
      <c r="N65" s="108"/>
      <c r="O65" s="70"/>
      <c r="P65" s="25"/>
      <c r="Q65" s="25"/>
      <c r="R65" s="25"/>
      <c r="S65" s="25"/>
      <c r="T65" s="25"/>
      <c r="U65" s="25"/>
      <c r="V65" s="25"/>
      <c r="W65" s="18"/>
    </row>
    <row r="66" spans="1:23" s="14" customFormat="1">
      <c r="A66" s="163" t="s">
        <v>211</v>
      </c>
      <c r="B66" s="168"/>
      <c r="C66" s="161"/>
      <c r="D66" s="156"/>
      <c r="E66" s="157"/>
      <c r="F66" s="158"/>
      <c r="G66" s="174"/>
      <c r="H66" s="174"/>
      <c r="I66" s="174"/>
      <c r="J66" s="107"/>
      <c r="K66" s="108"/>
      <c r="L66" s="108"/>
      <c r="M66" s="108"/>
      <c r="N66" s="108"/>
      <c r="O66" s="70"/>
      <c r="P66" s="25"/>
      <c r="Q66" s="25"/>
      <c r="R66" s="25"/>
      <c r="S66" s="25"/>
      <c r="T66" s="25"/>
      <c r="U66" s="25"/>
      <c r="V66" s="25"/>
      <c r="W66" s="18"/>
    </row>
    <row r="67" spans="1:23" s="14" customFormat="1">
      <c r="A67" s="129" t="s">
        <v>111</v>
      </c>
      <c r="B67" s="119"/>
      <c r="C67" s="130"/>
      <c r="D67" s="120"/>
      <c r="E67" s="130"/>
      <c r="F67" s="120"/>
      <c r="G67" s="121"/>
      <c r="H67" s="121"/>
      <c r="I67" s="121"/>
      <c r="J67" s="121"/>
      <c r="K67" s="122"/>
      <c r="L67" s="122"/>
      <c r="M67" s="122"/>
      <c r="N67" s="122"/>
      <c r="O67" s="70"/>
      <c r="P67" s="25"/>
      <c r="Q67" s="25"/>
      <c r="R67" s="25"/>
      <c r="S67" s="25"/>
      <c r="T67" s="25"/>
      <c r="U67" s="25"/>
      <c r="V67" s="25"/>
      <c r="W67" s="18"/>
    </row>
    <row r="68" spans="1:23" s="14" customFormat="1">
      <c r="A68" s="129" t="s">
        <v>117</v>
      </c>
      <c r="B68" s="119" t="s">
        <v>97</v>
      </c>
      <c r="C68" s="130"/>
      <c r="D68" s="120"/>
      <c r="E68" s="120"/>
      <c r="F68" s="120"/>
      <c r="G68" s="121"/>
      <c r="H68" s="121"/>
      <c r="I68" s="121"/>
      <c r="J68" s="121"/>
      <c r="K68" s="122"/>
      <c r="L68" s="122"/>
      <c r="M68" s="122"/>
      <c r="N68" s="122"/>
      <c r="O68" s="70"/>
      <c r="P68" s="25"/>
      <c r="Q68" s="25"/>
      <c r="R68" s="25"/>
      <c r="S68" s="25"/>
      <c r="T68" s="25"/>
      <c r="U68" s="25"/>
      <c r="V68" s="25"/>
      <c r="W68" s="18"/>
    </row>
    <row r="69" spans="1:23" s="14" customFormat="1">
      <c r="A69" s="119" t="s">
        <v>118</v>
      </c>
      <c r="B69" s="119" t="s">
        <v>97</v>
      </c>
      <c r="C69" s="120">
        <v>16</v>
      </c>
      <c r="D69" s="120"/>
      <c r="E69" s="120">
        <v>128</v>
      </c>
      <c r="F69" s="120"/>
      <c r="G69" s="121"/>
      <c r="H69" s="121"/>
      <c r="I69" s="121"/>
      <c r="J69" s="121"/>
      <c r="K69" s="122"/>
      <c r="L69" s="122"/>
      <c r="M69" s="122"/>
      <c r="N69" s="122"/>
      <c r="O69" s="70"/>
      <c r="P69" s="25"/>
      <c r="Q69" s="25"/>
      <c r="R69" s="25"/>
      <c r="S69" s="25"/>
      <c r="T69" s="25"/>
      <c r="U69" s="25"/>
      <c r="V69" s="25"/>
      <c r="W69" s="18"/>
    </row>
    <row r="70" spans="1:23" s="14" customFormat="1">
      <c r="A70" s="163" t="s">
        <v>211</v>
      </c>
      <c r="B70" s="168"/>
      <c r="C70" s="161"/>
      <c r="D70" s="156"/>
      <c r="E70" s="157"/>
      <c r="F70" s="158"/>
      <c r="G70" s="174"/>
      <c r="H70" s="174"/>
      <c r="I70" s="174"/>
      <c r="J70" s="121"/>
      <c r="K70" s="122"/>
      <c r="L70" s="122"/>
      <c r="M70" s="122"/>
      <c r="N70" s="122"/>
      <c r="O70" s="70"/>
      <c r="P70" s="25"/>
      <c r="Q70" s="25"/>
      <c r="R70" s="25"/>
      <c r="S70" s="25"/>
      <c r="T70" s="25"/>
      <c r="U70" s="25"/>
      <c r="V70" s="25"/>
      <c r="W70" s="18"/>
    </row>
    <row r="71" spans="1:23" s="14" customFormat="1">
      <c r="A71" s="119" t="s">
        <v>119</v>
      </c>
      <c r="B71" s="119" t="s">
        <v>97</v>
      </c>
      <c r="C71" s="120">
        <v>17</v>
      </c>
      <c r="D71" s="120"/>
      <c r="E71" s="120">
        <v>128</v>
      </c>
      <c r="F71" s="120"/>
      <c r="G71" s="121"/>
      <c r="H71" s="121"/>
      <c r="I71" s="121"/>
      <c r="J71" s="121"/>
      <c r="K71" s="122"/>
      <c r="L71" s="122"/>
      <c r="M71" s="122"/>
      <c r="N71" s="122"/>
      <c r="O71" s="70"/>
      <c r="P71" s="25"/>
      <c r="Q71" s="25"/>
      <c r="R71" s="25"/>
      <c r="S71" s="25"/>
      <c r="T71" s="25"/>
      <c r="U71" s="25"/>
      <c r="V71" s="25"/>
      <c r="W71" s="18"/>
    </row>
    <row r="72" spans="1:23" s="14" customFormat="1">
      <c r="A72" s="163" t="s">
        <v>211</v>
      </c>
      <c r="B72" s="168"/>
      <c r="C72" s="161"/>
      <c r="D72" s="156"/>
      <c r="E72" s="157"/>
      <c r="F72" s="158"/>
      <c r="G72" s="174"/>
      <c r="H72" s="174"/>
      <c r="I72" s="174"/>
      <c r="J72" s="121"/>
      <c r="K72" s="122"/>
      <c r="L72" s="122"/>
      <c r="M72" s="122"/>
      <c r="N72" s="122"/>
      <c r="O72" s="70"/>
      <c r="P72" s="25"/>
      <c r="Q72" s="25"/>
      <c r="R72" s="25"/>
      <c r="S72" s="25"/>
      <c r="T72" s="25"/>
      <c r="U72" s="25"/>
      <c r="V72" s="25"/>
      <c r="W72" s="18"/>
    </row>
    <row r="73" spans="1:23" s="14" customFormat="1">
      <c r="A73" s="119" t="s">
        <v>120</v>
      </c>
      <c r="B73" s="119" t="s">
        <v>97</v>
      </c>
      <c r="C73" s="120">
        <v>18</v>
      </c>
      <c r="D73" s="120"/>
      <c r="E73" s="120">
        <v>128</v>
      </c>
      <c r="F73" s="120"/>
      <c r="G73" s="121"/>
      <c r="H73" s="121"/>
      <c r="I73" s="121"/>
      <c r="J73" s="121"/>
      <c r="K73" s="122"/>
      <c r="L73" s="122"/>
      <c r="M73" s="122"/>
      <c r="N73" s="122"/>
      <c r="O73" s="70"/>
      <c r="P73" s="25"/>
      <c r="Q73" s="25"/>
      <c r="R73" s="25"/>
      <c r="S73" s="25"/>
      <c r="T73" s="25"/>
      <c r="U73" s="25"/>
      <c r="V73" s="25"/>
      <c r="W73" s="18"/>
    </row>
    <row r="74" spans="1:23" s="14" customFormat="1">
      <c r="A74" s="163" t="s">
        <v>211</v>
      </c>
      <c r="B74" s="168"/>
      <c r="C74" s="161"/>
      <c r="D74" s="156"/>
      <c r="E74" s="157"/>
      <c r="F74" s="158"/>
      <c r="G74" s="174"/>
      <c r="H74" s="174"/>
      <c r="I74" s="174"/>
      <c r="J74" s="121"/>
      <c r="K74" s="122"/>
      <c r="L74" s="122"/>
      <c r="M74" s="122"/>
      <c r="N74" s="122"/>
      <c r="O74" s="70"/>
      <c r="P74" s="25"/>
      <c r="Q74" s="25"/>
      <c r="R74" s="25"/>
      <c r="S74" s="25"/>
      <c r="T74" s="25"/>
      <c r="U74" s="25"/>
      <c r="V74" s="25"/>
      <c r="W74" s="18"/>
    </row>
    <row r="75" spans="1:23" s="14" customFormat="1">
      <c r="A75" s="119" t="s">
        <v>121</v>
      </c>
      <c r="B75" s="119" t="s">
        <v>97</v>
      </c>
      <c r="C75" s="120">
        <v>19</v>
      </c>
      <c r="D75" s="120"/>
      <c r="E75" s="120">
        <v>128</v>
      </c>
      <c r="F75" s="120"/>
      <c r="G75" s="121"/>
      <c r="H75" s="121"/>
      <c r="I75" s="121"/>
      <c r="J75" s="121"/>
      <c r="K75" s="122"/>
      <c r="L75" s="122"/>
      <c r="M75" s="122"/>
      <c r="N75" s="122"/>
      <c r="O75" s="70"/>
      <c r="P75" s="25"/>
      <c r="Q75" s="25"/>
      <c r="R75" s="25"/>
      <c r="S75" s="25"/>
      <c r="T75" s="25"/>
      <c r="U75" s="25"/>
      <c r="V75" s="25"/>
      <c r="W75" s="18"/>
    </row>
    <row r="76" spans="1:23" s="14" customFormat="1">
      <c r="A76" s="163" t="s">
        <v>211</v>
      </c>
      <c r="B76" s="168"/>
      <c r="C76" s="161"/>
      <c r="D76" s="156"/>
      <c r="E76" s="157"/>
      <c r="F76" s="158"/>
      <c r="G76" s="174"/>
      <c r="H76" s="174"/>
      <c r="I76" s="174"/>
      <c r="J76" s="121"/>
      <c r="K76" s="122"/>
      <c r="L76" s="122"/>
      <c r="M76" s="122"/>
      <c r="N76" s="122"/>
      <c r="O76" s="70"/>
      <c r="P76" s="25"/>
      <c r="Q76" s="25"/>
      <c r="R76" s="25"/>
      <c r="S76" s="25"/>
      <c r="T76" s="25"/>
      <c r="U76" s="25"/>
      <c r="V76" s="25"/>
      <c r="W76" s="18"/>
    </row>
    <row r="77" spans="1:23" s="14" customFormat="1">
      <c r="A77" s="119" t="s">
        <v>122</v>
      </c>
      <c r="B77" s="119" t="s">
        <v>97</v>
      </c>
      <c r="C77" s="120">
        <v>20</v>
      </c>
      <c r="D77" s="120"/>
      <c r="E77" s="120">
        <v>16</v>
      </c>
      <c r="F77" s="120"/>
      <c r="G77" s="121"/>
      <c r="H77" s="121"/>
      <c r="I77" s="121"/>
      <c r="J77" s="121"/>
      <c r="K77" s="122"/>
      <c r="L77" s="122"/>
      <c r="M77" s="122"/>
      <c r="N77" s="122"/>
      <c r="O77" s="70"/>
      <c r="P77" s="25"/>
      <c r="Q77" s="25"/>
      <c r="R77" s="25"/>
      <c r="S77" s="25"/>
      <c r="T77" s="25"/>
      <c r="U77" s="25"/>
      <c r="V77" s="25"/>
      <c r="W77" s="18"/>
    </row>
    <row r="78" spans="1:23" s="14" customFormat="1">
      <c r="A78" s="163" t="s">
        <v>211</v>
      </c>
      <c r="B78" s="168"/>
      <c r="C78" s="161"/>
      <c r="D78" s="156"/>
      <c r="E78" s="157"/>
      <c r="F78" s="158"/>
      <c r="G78" s="174"/>
      <c r="H78" s="174"/>
      <c r="I78" s="174"/>
      <c r="J78" s="121"/>
      <c r="K78" s="122"/>
      <c r="L78" s="122"/>
      <c r="M78" s="122"/>
      <c r="N78" s="122"/>
      <c r="O78" s="70"/>
      <c r="P78" s="25"/>
      <c r="Q78" s="25"/>
      <c r="R78" s="25"/>
      <c r="S78" s="25"/>
      <c r="T78" s="25"/>
      <c r="U78" s="25"/>
      <c r="V78" s="25"/>
      <c r="W78" s="18"/>
    </row>
    <row r="79" spans="1:23" s="14" customFormat="1">
      <c r="A79" s="119" t="s">
        <v>123</v>
      </c>
      <c r="B79" s="119" t="s">
        <v>97</v>
      </c>
      <c r="C79" s="120">
        <v>21</v>
      </c>
      <c r="D79" s="120"/>
      <c r="E79" s="120">
        <v>16</v>
      </c>
      <c r="F79" s="120"/>
      <c r="G79" s="121"/>
      <c r="H79" s="121"/>
      <c r="I79" s="121"/>
      <c r="J79" s="121"/>
      <c r="K79" s="122"/>
      <c r="L79" s="122"/>
      <c r="M79" s="122"/>
      <c r="N79" s="122"/>
      <c r="O79" s="70"/>
      <c r="P79" s="25"/>
      <c r="Q79" s="25"/>
      <c r="R79" s="25"/>
      <c r="S79" s="25"/>
      <c r="T79" s="25"/>
      <c r="U79" s="25"/>
      <c r="V79" s="25"/>
      <c r="W79" s="18"/>
    </row>
    <row r="80" spans="1:23" s="14" customFormat="1">
      <c r="A80" s="163" t="s">
        <v>211</v>
      </c>
      <c r="B80" s="168"/>
      <c r="C80" s="161"/>
      <c r="D80" s="156"/>
      <c r="E80" s="157"/>
      <c r="F80" s="158"/>
      <c r="G80" s="174"/>
      <c r="H80" s="174"/>
      <c r="I80" s="174"/>
      <c r="J80" s="121"/>
      <c r="K80" s="122"/>
      <c r="L80" s="122"/>
      <c r="M80" s="122"/>
      <c r="N80" s="122"/>
      <c r="O80" s="70"/>
      <c r="P80" s="25"/>
      <c r="Q80" s="25"/>
      <c r="R80" s="25"/>
      <c r="S80" s="25"/>
      <c r="T80" s="25"/>
      <c r="U80" s="25"/>
      <c r="V80" s="25"/>
      <c r="W80" s="18"/>
    </row>
    <row r="81" spans="1:23" s="14" customFormat="1">
      <c r="A81" s="119" t="s">
        <v>124</v>
      </c>
      <c r="B81" s="119" t="s">
        <v>97</v>
      </c>
      <c r="C81" s="120">
        <v>22</v>
      </c>
      <c r="D81" s="120"/>
      <c r="E81" s="120">
        <v>16</v>
      </c>
      <c r="F81" s="120"/>
      <c r="G81" s="121"/>
      <c r="H81" s="121"/>
      <c r="I81" s="121"/>
      <c r="J81" s="121"/>
      <c r="K81" s="122"/>
      <c r="L81" s="122"/>
      <c r="M81" s="122"/>
      <c r="N81" s="122"/>
      <c r="O81" s="70"/>
      <c r="P81" s="25"/>
      <c r="Q81" s="25"/>
      <c r="R81" s="25"/>
      <c r="S81" s="25"/>
      <c r="T81" s="25"/>
      <c r="U81" s="25"/>
      <c r="V81" s="25"/>
      <c r="W81" s="18"/>
    </row>
    <row r="82" spans="1:23" s="14" customFormat="1">
      <c r="A82" s="163" t="s">
        <v>211</v>
      </c>
      <c r="B82" s="168"/>
      <c r="C82" s="161"/>
      <c r="D82" s="156"/>
      <c r="E82" s="157"/>
      <c r="F82" s="158"/>
      <c r="G82" s="174"/>
      <c r="H82" s="174"/>
      <c r="I82" s="174"/>
      <c r="J82" s="121"/>
      <c r="K82" s="122"/>
      <c r="L82" s="122"/>
      <c r="M82" s="122"/>
      <c r="N82" s="122"/>
      <c r="O82" s="70"/>
      <c r="P82" s="25"/>
      <c r="Q82" s="25"/>
      <c r="R82" s="25"/>
      <c r="S82" s="25"/>
      <c r="T82" s="25"/>
      <c r="U82" s="25"/>
      <c r="V82" s="25"/>
      <c r="W82" s="18"/>
    </row>
    <row r="83" spans="1:23" s="14" customFormat="1">
      <c r="A83" s="119" t="s">
        <v>125</v>
      </c>
      <c r="B83" s="119" t="s">
        <v>97</v>
      </c>
      <c r="C83" s="120">
        <v>23</v>
      </c>
      <c r="D83" s="120"/>
      <c r="E83" s="120">
        <v>16</v>
      </c>
      <c r="F83" s="120"/>
      <c r="G83" s="121"/>
      <c r="H83" s="121"/>
      <c r="I83" s="121"/>
      <c r="J83" s="121"/>
      <c r="K83" s="122"/>
      <c r="L83" s="122"/>
      <c r="M83" s="122"/>
      <c r="N83" s="122"/>
      <c r="O83" s="70"/>
      <c r="P83" s="25"/>
      <c r="Q83" s="25"/>
      <c r="R83" s="25"/>
      <c r="S83" s="25"/>
      <c r="T83" s="25"/>
      <c r="U83" s="25"/>
      <c r="V83" s="25"/>
      <c r="W83" s="18"/>
    </row>
    <row r="84" spans="1:23" s="14" customFormat="1">
      <c r="A84" s="163" t="s">
        <v>211</v>
      </c>
      <c r="B84" s="168"/>
      <c r="C84" s="161"/>
      <c r="D84" s="156"/>
      <c r="E84" s="157"/>
      <c r="F84" s="158"/>
      <c r="G84" s="174"/>
      <c r="H84" s="174"/>
      <c r="I84" s="174"/>
      <c r="J84" s="121"/>
      <c r="K84" s="122"/>
      <c r="L84" s="122"/>
      <c r="M84" s="122"/>
      <c r="N84" s="122"/>
      <c r="O84" s="70"/>
      <c r="P84" s="25"/>
      <c r="Q84" s="25"/>
      <c r="R84" s="25"/>
      <c r="S84" s="25"/>
      <c r="T84" s="25"/>
      <c r="U84" s="25"/>
      <c r="V84" s="25"/>
      <c r="W84" s="18"/>
    </row>
    <row r="85" spans="1:23" s="14" customFormat="1">
      <c r="A85" s="119" t="s">
        <v>126</v>
      </c>
      <c r="B85" s="119" t="s">
        <v>97</v>
      </c>
      <c r="C85" s="120">
        <v>24</v>
      </c>
      <c r="D85" s="120"/>
      <c r="E85" s="120">
        <v>8</v>
      </c>
      <c r="F85" s="120"/>
      <c r="G85" s="121"/>
      <c r="H85" s="121"/>
      <c r="I85" s="121"/>
      <c r="J85" s="121"/>
      <c r="K85" s="122"/>
      <c r="L85" s="122"/>
      <c r="M85" s="122"/>
      <c r="N85" s="122"/>
      <c r="O85" s="70"/>
      <c r="P85" s="25"/>
      <c r="Q85" s="25"/>
      <c r="R85" s="25"/>
      <c r="S85" s="25"/>
      <c r="T85" s="25"/>
      <c r="U85" s="25"/>
      <c r="V85" s="25"/>
      <c r="W85" s="18"/>
    </row>
    <row r="86" spans="1:23" s="14" customFormat="1">
      <c r="A86" s="163" t="s">
        <v>211</v>
      </c>
      <c r="B86" s="168"/>
      <c r="C86" s="161"/>
      <c r="D86" s="156"/>
      <c r="E86" s="157"/>
      <c r="F86" s="158"/>
      <c r="G86" s="174"/>
      <c r="H86" s="174"/>
      <c r="I86" s="174"/>
      <c r="J86" s="121"/>
      <c r="K86" s="122"/>
      <c r="L86" s="122"/>
      <c r="M86" s="122"/>
      <c r="N86" s="122"/>
      <c r="O86" s="70"/>
      <c r="P86" s="25"/>
      <c r="Q86" s="25"/>
      <c r="R86" s="25"/>
      <c r="S86" s="25"/>
      <c r="T86" s="25"/>
      <c r="U86" s="25"/>
      <c r="V86" s="25"/>
      <c r="W86" s="18"/>
    </row>
    <row r="87" spans="1:23" s="14" customFormat="1">
      <c r="A87" s="119" t="s">
        <v>127</v>
      </c>
      <c r="B87" s="119" t="s">
        <v>97</v>
      </c>
      <c r="C87" s="120">
        <v>25</v>
      </c>
      <c r="D87" s="120"/>
      <c r="E87" s="120">
        <v>8</v>
      </c>
      <c r="F87" s="120"/>
      <c r="G87" s="121"/>
      <c r="H87" s="121"/>
      <c r="I87" s="121"/>
      <c r="J87" s="121"/>
      <c r="K87" s="122"/>
      <c r="L87" s="122"/>
      <c r="M87" s="122"/>
      <c r="N87" s="122"/>
      <c r="O87" s="70"/>
      <c r="P87" s="25"/>
      <c r="Q87" s="25"/>
      <c r="R87" s="25"/>
      <c r="S87" s="25"/>
      <c r="T87" s="25"/>
      <c r="U87" s="25"/>
      <c r="V87" s="25"/>
      <c r="W87" s="18"/>
    </row>
    <row r="88" spans="1:23" s="14" customFormat="1">
      <c r="A88" s="163" t="s">
        <v>211</v>
      </c>
      <c r="B88" s="168"/>
      <c r="C88" s="161"/>
      <c r="D88" s="156"/>
      <c r="E88" s="157"/>
      <c r="F88" s="158"/>
      <c r="G88" s="174"/>
      <c r="H88" s="174"/>
      <c r="I88" s="174"/>
      <c r="J88" s="121"/>
      <c r="K88" s="122"/>
      <c r="L88" s="122"/>
      <c r="M88" s="122"/>
      <c r="N88" s="122"/>
      <c r="O88" s="70"/>
      <c r="P88" s="25"/>
      <c r="Q88" s="25"/>
      <c r="R88" s="25"/>
      <c r="S88" s="25"/>
      <c r="T88" s="25"/>
      <c r="U88" s="25"/>
      <c r="V88" s="25"/>
      <c r="W88" s="18"/>
    </row>
    <row r="89" spans="1:23" s="14" customFormat="1">
      <c r="A89" s="119" t="s">
        <v>128</v>
      </c>
      <c r="B89" s="119" t="s">
        <v>97</v>
      </c>
      <c r="C89" s="120">
        <v>26</v>
      </c>
      <c r="D89" s="120"/>
      <c r="E89" s="120">
        <v>8</v>
      </c>
      <c r="F89" s="120"/>
      <c r="G89" s="121"/>
      <c r="H89" s="121"/>
      <c r="I89" s="121"/>
      <c r="J89" s="121"/>
      <c r="K89" s="122"/>
      <c r="L89" s="122"/>
      <c r="M89" s="122"/>
      <c r="N89" s="122"/>
      <c r="O89" s="70"/>
      <c r="P89" s="25"/>
      <c r="Q89" s="25"/>
      <c r="R89" s="25"/>
      <c r="S89" s="25"/>
      <c r="T89" s="25"/>
      <c r="U89" s="25"/>
      <c r="V89" s="25"/>
      <c r="W89" s="18"/>
    </row>
    <row r="90" spans="1:23" s="14" customFormat="1">
      <c r="A90" s="163" t="s">
        <v>211</v>
      </c>
      <c r="B90" s="168"/>
      <c r="C90" s="161"/>
      <c r="D90" s="156"/>
      <c r="E90" s="157"/>
      <c r="F90" s="158"/>
      <c r="G90" s="174"/>
      <c r="H90" s="174"/>
      <c r="I90" s="174"/>
      <c r="J90" s="121"/>
      <c r="K90" s="122"/>
      <c r="L90" s="122"/>
      <c r="M90" s="122"/>
      <c r="N90" s="122"/>
      <c r="O90" s="70"/>
      <c r="P90" s="25"/>
      <c r="Q90" s="25"/>
      <c r="R90" s="25"/>
      <c r="S90" s="25"/>
      <c r="T90" s="25"/>
      <c r="U90" s="25"/>
      <c r="V90" s="25"/>
      <c r="W90" s="18"/>
    </row>
    <row r="91" spans="1:23" s="14" customFormat="1">
      <c r="A91" s="119" t="s">
        <v>129</v>
      </c>
      <c r="B91" s="119" t="s">
        <v>97</v>
      </c>
      <c r="C91" s="120">
        <v>27</v>
      </c>
      <c r="D91" s="120"/>
      <c r="E91" s="120">
        <v>8</v>
      </c>
      <c r="F91" s="120"/>
      <c r="G91" s="122"/>
      <c r="H91" s="122"/>
      <c r="I91" s="122"/>
      <c r="J91" s="122"/>
      <c r="K91" s="122"/>
      <c r="L91" s="122"/>
      <c r="M91" s="122"/>
      <c r="N91" s="122"/>
      <c r="O91" s="70"/>
      <c r="P91" s="25"/>
      <c r="Q91" s="25"/>
      <c r="R91" s="25"/>
      <c r="S91" s="25"/>
      <c r="T91" s="25"/>
      <c r="U91" s="25"/>
      <c r="V91" s="25"/>
      <c r="W91" s="18"/>
    </row>
    <row r="92" spans="1:23" s="14" customFormat="1">
      <c r="A92" s="163" t="s">
        <v>211</v>
      </c>
      <c r="B92" s="168"/>
      <c r="C92" s="161"/>
      <c r="D92" s="156"/>
      <c r="E92" s="157"/>
      <c r="F92" s="158"/>
      <c r="G92" s="176"/>
      <c r="H92" s="176"/>
      <c r="I92" s="176"/>
      <c r="J92" s="122"/>
      <c r="K92" s="122"/>
      <c r="L92" s="122"/>
      <c r="M92" s="122"/>
      <c r="N92" s="122"/>
      <c r="O92" s="70"/>
      <c r="P92" s="25"/>
      <c r="Q92" s="25"/>
      <c r="R92" s="25"/>
      <c r="S92" s="25"/>
      <c r="T92" s="25"/>
      <c r="U92" s="25"/>
      <c r="V92" s="25"/>
      <c r="W92" s="18"/>
    </row>
    <row r="93" spans="1:23" s="14" customFormat="1">
      <c r="A93" s="119" t="s">
        <v>130</v>
      </c>
      <c r="B93" s="119" t="s">
        <v>97</v>
      </c>
      <c r="C93" s="120">
        <v>39</v>
      </c>
      <c r="D93" s="120"/>
      <c r="E93" s="120">
        <v>4</v>
      </c>
      <c r="F93" s="124"/>
      <c r="G93" s="123"/>
      <c r="H93" s="123"/>
      <c r="I93" s="123"/>
      <c r="J93" s="122"/>
      <c r="K93" s="122"/>
      <c r="L93" s="122"/>
      <c r="M93" s="122"/>
      <c r="N93" s="122"/>
      <c r="O93" s="70"/>
      <c r="P93" s="25"/>
      <c r="Q93" s="25"/>
      <c r="R93" s="25"/>
      <c r="S93" s="25"/>
      <c r="T93" s="25"/>
      <c r="U93" s="25"/>
      <c r="V93" s="25"/>
      <c r="W93" s="18"/>
    </row>
    <row r="94" spans="1:23" s="14" customFormat="1">
      <c r="A94" s="163" t="s">
        <v>211</v>
      </c>
      <c r="B94" s="168"/>
      <c r="C94" s="161"/>
      <c r="D94" s="156"/>
      <c r="E94" s="157"/>
      <c r="F94" s="158"/>
      <c r="G94" s="176"/>
      <c r="H94" s="176"/>
      <c r="I94" s="176"/>
      <c r="J94" s="122"/>
      <c r="K94" s="122"/>
      <c r="L94" s="122"/>
      <c r="M94" s="122"/>
      <c r="N94" s="122"/>
      <c r="O94" s="70"/>
      <c r="P94" s="25"/>
      <c r="Q94" s="25"/>
      <c r="R94" s="25"/>
      <c r="S94" s="25"/>
      <c r="T94" s="25"/>
      <c r="U94" s="25"/>
      <c r="V94" s="25"/>
      <c r="W94" s="18"/>
    </row>
    <row r="95" spans="1:23" s="14" customFormat="1">
      <c r="A95" s="119" t="s">
        <v>131</v>
      </c>
      <c r="B95" s="119" t="s">
        <v>97</v>
      </c>
      <c r="C95" s="120">
        <v>40</v>
      </c>
      <c r="D95" s="120"/>
      <c r="E95" s="120">
        <v>4</v>
      </c>
      <c r="F95" s="124"/>
      <c r="G95" s="123"/>
      <c r="H95" s="123"/>
      <c r="I95" s="123"/>
      <c r="J95" s="122"/>
      <c r="K95" s="122"/>
      <c r="L95" s="122"/>
      <c r="M95" s="122"/>
      <c r="N95" s="122"/>
      <c r="O95" s="70"/>
      <c r="P95" s="25"/>
      <c r="Q95" s="25"/>
      <c r="R95" s="25"/>
      <c r="S95" s="25"/>
      <c r="T95" s="25"/>
      <c r="U95" s="25"/>
      <c r="V95" s="25"/>
      <c r="W95" s="18"/>
    </row>
    <row r="96" spans="1:23" s="14" customFormat="1">
      <c r="A96" s="163" t="s">
        <v>211</v>
      </c>
      <c r="B96" s="168"/>
      <c r="C96" s="161"/>
      <c r="D96" s="156"/>
      <c r="E96" s="157"/>
      <c r="F96" s="158"/>
      <c r="G96" s="176"/>
      <c r="H96" s="176"/>
      <c r="I96" s="176"/>
      <c r="J96" s="122"/>
      <c r="K96" s="122"/>
      <c r="L96" s="122"/>
      <c r="M96" s="122"/>
      <c r="N96" s="122"/>
      <c r="O96" s="70"/>
      <c r="P96" s="25"/>
      <c r="Q96" s="25"/>
      <c r="R96" s="25"/>
      <c r="S96" s="25"/>
      <c r="T96" s="25"/>
      <c r="U96" s="25"/>
      <c r="V96" s="25"/>
      <c r="W96" s="18"/>
    </row>
    <row r="97" spans="1:23" s="14" customFormat="1">
      <c r="A97" s="119" t="s">
        <v>132</v>
      </c>
      <c r="B97" s="119" t="s">
        <v>97</v>
      </c>
      <c r="C97" s="120">
        <v>41</v>
      </c>
      <c r="D97" s="120"/>
      <c r="E97" s="120">
        <v>4</v>
      </c>
      <c r="F97" s="124"/>
      <c r="G97" s="123"/>
      <c r="H97" s="123"/>
      <c r="I97" s="123"/>
      <c r="J97" s="122"/>
      <c r="K97" s="122"/>
      <c r="L97" s="122"/>
      <c r="M97" s="122"/>
      <c r="N97" s="122"/>
      <c r="O97" s="70"/>
      <c r="P97" s="25"/>
      <c r="Q97" s="25"/>
      <c r="R97" s="25"/>
      <c r="S97" s="25"/>
      <c r="T97" s="25"/>
      <c r="U97" s="25"/>
      <c r="V97" s="25"/>
      <c r="W97" s="18"/>
    </row>
    <row r="98" spans="1:23" s="14" customFormat="1">
      <c r="A98" s="163" t="s">
        <v>211</v>
      </c>
      <c r="B98" s="168"/>
      <c r="C98" s="161"/>
      <c r="D98" s="156"/>
      <c r="E98" s="157"/>
      <c r="F98" s="158"/>
      <c r="G98" s="176"/>
      <c r="H98" s="176"/>
      <c r="I98" s="176"/>
      <c r="J98" s="122"/>
      <c r="K98" s="122"/>
      <c r="L98" s="122"/>
      <c r="M98" s="122"/>
      <c r="N98" s="122"/>
      <c r="O98" s="70"/>
      <c r="P98" s="25"/>
      <c r="Q98" s="25"/>
      <c r="R98" s="25"/>
      <c r="S98" s="25"/>
      <c r="T98" s="25"/>
      <c r="U98" s="25"/>
      <c r="V98" s="25"/>
      <c r="W98" s="18"/>
    </row>
    <row r="99" spans="1:23" s="14" customFormat="1">
      <c r="A99" s="119" t="s">
        <v>133</v>
      </c>
      <c r="B99" s="119" t="s">
        <v>97</v>
      </c>
      <c r="C99" s="120">
        <v>42</v>
      </c>
      <c r="D99" s="120"/>
      <c r="E99" s="120">
        <v>4</v>
      </c>
      <c r="F99" s="124"/>
      <c r="G99" s="123"/>
      <c r="H99" s="123"/>
      <c r="I99" s="123"/>
      <c r="J99" s="122"/>
      <c r="K99" s="122"/>
      <c r="L99" s="122"/>
      <c r="M99" s="122"/>
      <c r="N99" s="122"/>
      <c r="O99" s="70"/>
      <c r="P99" s="25"/>
      <c r="Q99" s="25"/>
      <c r="R99" s="25"/>
      <c r="S99" s="25"/>
      <c r="T99" s="25"/>
      <c r="U99" s="25"/>
      <c r="V99" s="25"/>
      <c r="W99" s="18"/>
    </row>
    <row r="100" spans="1:23" s="14" customFormat="1">
      <c r="A100" s="163" t="s">
        <v>211</v>
      </c>
      <c r="B100" s="168"/>
      <c r="C100" s="161"/>
      <c r="D100" s="156"/>
      <c r="E100" s="157"/>
      <c r="F100" s="158"/>
      <c r="G100" s="176"/>
      <c r="H100" s="176"/>
      <c r="I100" s="176"/>
      <c r="J100" s="122"/>
      <c r="K100" s="122"/>
      <c r="L100" s="122"/>
      <c r="M100" s="122"/>
      <c r="N100" s="122"/>
      <c r="O100" s="70"/>
      <c r="P100" s="25"/>
      <c r="Q100" s="25"/>
      <c r="R100" s="25"/>
      <c r="S100" s="25"/>
      <c r="T100" s="25"/>
      <c r="U100" s="25"/>
      <c r="V100" s="25"/>
      <c r="W100" s="18"/>
    </row>
    <row r="101" spans="1:23" s="14" customFormat="1">
      <c r="A101" s="119" t="s">
        <v>134</v>
      </c>
      <c r="B101" s="119" t="s">
        <v>97</v>
      </c>
      <c r="C101" s="120">
        <v>43</v>
      </c>
      <c r="D101" s="120"/>
      <c r="E101" s="120">
        <v>32</v>
      </c>
      <c r="F101" s="124"/>
      <c r="G101" s="123"/>
      <c r="H101" s="123"/>
      <c r="I101" s="123"/>
      <c r="J101" s="122"/>
      <c r="K101" s="122"/>
      <c r="L101" s="122"/>
      <c r="M101" s="122"/>
      <c r="N101" s="122"/>
      <c r="O101" s="70"/>
      <c r="P101" s="25"/>
      <c r="Q101" s="25"/>
      <c r="R101" s="25"/>
      <c r="S101" s="25"/>
      <c r="T101" s="25"/>
      <c r="U101" s="25"/>
      <c r="V101" s="25"/>
      <c r="W101" s="18"/>
    </row>
    <row r="102" spans="1:23" s="14" customFormat="1">
      <c r="A102" s="163" t="s">
        <v>211</v>
      </c>
      <c r="B102" s="168"/>
      <c r="C102" s="161"/>
      <c r="D102" s="156"/>
      <c r="E102" s="157"/>
      <c r="F102" s="158"/>
      <c r="G102" s="176"/>
      <c r="H102" s="176"/>
      <c r="I102" s="176"/>
      <c r="J102" s="122"/>
      <c r="K102" s="122"/>
      <c r="L102" s="122"/>
      <c r="M102" s="122"/>
      <c r="N102" s="122"/>
      <c r="O102" s="70"/>
      <c r="P102" s="25"/>
      <c r="Q102" s="25"/>
      <c r="R102" s="25"/>
      <c r="S102" s="25"/>
      <c r="T102" s="25"/>
      <c r="U102" s="25"/>
      <c r="V102" s="25"/>
      <c r="W102" s="18"/>
    </row>
    <row r="103" spans="1:23" s="14" customFormat="1">
      <c r="A103" s="119" t="s">
        <v>135</v>
      </c>
      <c r="B103" s="119" t="s">
        <v>97</v>
      </c>
      <c r="C103" s="120">
        <v>44</v>
      </c>
      <c r="D103" s="120"/>
      <c r="E103" s="120">
        <v>32</v>
      </c>
      <c r="F103" s="124"/>
      <c r="G103" s="123"/>
      <c r="H103" s="123"/>
      <c r="I103" s="123"/>
      <c r="J103" s="122"/>
      <c r="K103" s="122"/>
      <c r="L103" s="122"/>
      <c r="M103" s="122"/>
      <c r="N103" s="122"/>
      <c r="O103" s="70"/>
      <c r="P103" s="25"/>
      <c r="Q103" s="25"/>
      <c r="R103" s="25"/>
      <c r="S103" s="25"/>
      <c r="T103" s="25"/>
      <c r="U103" s="25"/>
      <c r="V103" s="25"/>
      <c r="W103" s="18"/>
    </row>
    <row r="104" spans="1:23" s="14" customFormat="1">
      <c r="A104" s="163" t="s">
        <v>211</v>
      </c>
      <c r="B104" s="168"/>
      <c r="C104" s="161"/>
      <c r="D104" s="156"/>
      <c r="E104" s="157"/>
      <c r="F104" s="158"/>
      <c r="G104" s="176"/>
      <c r="H104" s="176"/>
      <c r="I104" s="176"/>
      <c r="J104" s="122"/>
      <c r="K104" s="122"/>
      <c r="L104" s="122"/>
      <c r="M104" s="122"/>
      <c r="N104" s="122"/>
      <c r="O104" s="70"/>
      <c r="P104" s="25"/>
      <c r="Q104" s="25"/>
      <c r="R104" s="25"/>
      <c r="S104" s="25"/>
      <c r="T104" s="25"/>
      <c r="U104" s="25"/>
      <c r="V104" s="25"/>
      <c r="W104" s="18"/>
    </row>
    <row r="105" spans="1:23" s="14" customFormat="1">
      <c r="A105" s="119" t="s">
        <v>136</v>
      </c>
      <c r="B105" s="119" t="s">
        <v>97</v>
      </c>
      <c r="C105" s="120">
        <v>45</v>
      </c>
      <c r="D105" s="120"/>
      <c r="E105" s="120">
        <v>32</v>
      </c>
      <c r="F105" s="124"/>
      <c r="G105" s="123"/>
      <c r="H105" s="123"/>
      <c r="I105" s="123"/>
      <c r="J105" s="122"/>
      <c r="K105" s="122"/>
      <c r="L105" s="122"/>
      <c r="M105" s="122"/>
      <c r="N105" s="122"/>
      <c r="O105" s="70"/>
      <c r="P105" s="25"/>
      <c r="Q105" s="25"/>
      <c r="R105" s="25"/>
      <c r="S105" s="25"/>
      <c r="T105" s="25"/>
      <c r="U105" s="25"/>
      <c r="V105" s="25"/>
      <c r="W105" s="18"/>
    </row>
    <row r="106" spans="1:23" s="14" customFormat="1">
      <c r="A106" s="163" t="s">
        <v>211</v>
      </c>
      <c r="B106" s="168"/>
      <c r="C106" s="161"/>
      <c r="D106" s="156"/>
      <c r="E106" s="157"/>
      <c r="F106" s="158"/>
      <c r="G106" s="176"/>
      <c r="H106" s="176"/>
      <c r="I106" s="176"/>
      <c r="J106" s="122"/>
      <c r="K106" s="122"/>
      <c r="L106" s="122"/>
      <c r="M106" s="122"/>
      <c r="N106" s="122"/>
      <c r="O106" s="70"/>
      <c r="P106" s="25"/>
      <c r="Q106" s="25"/>
      <c r="R106" s="25"/>
      <c r="S106" s="25"/>
      <c r="T106" s="25"/>
      <c r="U106" s="25"/>
      <c r="V106" s="25"/>
      <c r="W106" s="18"/>
    </row>
    <row r="107" spans="1:23" s="14" customFormat="1">
      <c r="A107" s="119" t="s">
        <v>137</v>
      </c>
      <c r="B107" s="119" t="s">
        <v>97</v>
      </c>
      <c r="C107" s="120">
        <v>46</v>
      </c>
      <c r="D107" s="120"/>
      <c r="E107" s="120">
        <v>32</v>
      </c>
      <c r="F107" s="124"/>
      <c r="G107" s="123"/>
      <c r="H107" s="123"/>
      <c r="I107" s="123"/>
      <c r="J107" s="122"/>
      <c r="K107" s="122"/>
      <c r="L107" s="122"/>
      <c r="M107" s="122"/>
      <c r="N107" s="122"/>
      <c r="O107" s="70"/>
      <c r="P107" s="25"/>
      <c r="Q107" s="25"/>
      <c r="R107" s="25"/>
      <c r="S107" s="25"/>
      <c r="T107" s="25"/>
      <c r="U107" s="25"/>
      <c r="V107" s="25"/>
      <c r="W107" s="18"/>
    </row>
    <row r="108" spans="1:23" s="14" customFormat="1">
      <c r="A108" s="163" t="s">
        <v>211</v>
      </c>
      <c r="B108" s="168"/>
      <c r="C108" s="161"/>
      <c r="D108" s="156"/>
      <c r="E108" s="157"/>
      <c r="F108" s="158"/>
      <c r="G108" s="176"/>
      <c r="H108" s="176"/>
      <c r="I108" s="176"/>
      <c r="J108" s="122"/>
      <c r="K108" s="122"/>
      <c r="L108" s="122"/>
      <c r="M108" s="122"/>
      <c r="N108" s="122"/>
      <c r="O108" s="70"/>
      <c r="P108" s="25"/>
      <c r="Q108" s="25"/>
      <c r="R108" s="25"/>
      <c r="S108" s="25"/>
      <c r="T108" s="25"/>
      <c r="U108" s="25"/>
      <c r="V108" s="25"/>
      <c r="W108" s="18"/>
    </row>
    <row r="109" spans="1:23" s="14" customFormat="1">
      <c r="A109" s="119" t="s">
        <v>138</v>
      </c>
      <c r="B109" s="119" t="s">
        <v>97</v>
      </c>
      <c r="C109" s="120">
        <v>47</v>
      </c>
      <c r="D109" s="120"/>
      <c r="E109" s="120">
        <v>32</v>
      </c>
      <c r="F109" s="124"/>
      <c r="G109" s="123"/>
      <c r="H109" s="123"/>
      <c r="I109" s="123"/>
      <c r="J109" s="122"/>
      <c r="K109" s="122"/>
      <c r="L109" s="122"/>
      <c r="M109" s="122"/>
      <c r="N109" s="122"/>
      <c r="O109" s="70"/>
      <c r="P109" s="25"/>
      <c r="Q109" s="25"/>
      <c r="R109" s="25"/>
      <c r="S109" s="25"/>
      <c r="T109" s="25"/>
      <c r="U109" s="25"/>
      <c r="V109" s="25"/>
      <c r="W109" s="18"/>
    </row>
    <row r="110" spans="1:23" s="14" customFormat="1">
      <c r="A110" s="163" t="s">
        <v>211</v>
      </c>
      <c r="B110" s="168"/>
      <c r="C110" s="161"/>
      <c r="D110" s="156"/>
      <c r="E110" s="157"/>
      <c r="F110" s="158"/>
      <c r="G110" s="176"/>
      <c r="H110" s="176"/>
      <c r="I110" s="176"/>
      <c r="J110" s="122"/>
      <c r="K110" s="122"/>
      <c r="L110" s="122"/>
      <c r="M110" s="122"/>
      <c r="N110" s="122"/>
      <c r="O110" s="70"/>
      <c r="P110" s="25"/>
      <c r="Q110" s="25"/>
      <c r="R110" s="25"/>
      <c r="S110" s="25"/>
      <c r="T110" s="25"/>
      <c r="U110" s="25"/>
      <c r="V110" s="25"/>
      <c r="W110" s="18"/>
    </row>
    <row r="111" spans="1:23" s="14" customFormat="1">
      <c r="A111" s="119" t="s">
        <v>139</v>
      </c>
      <c r="B111" s="119" t="s">
        <v>97</v>
      </c>
      <c r="C111" s="120">
        <v>48</v>
      </c>
      <c r="D111" s="120"/>
      <c r="E111" s="120">
        <v>32</v>
      </c>
      <c r="F111" s="124"/>
      <c r="G111" s="123"/>
      <c r="H111" s="123"/>
      <c r="I111" s="123"/>
      <c r="J111" s="122"/>
      <c r="K111" s="122"/>
      <c r="L111" s="122"/>
      <c r="M111" s="122"/>
      <c r="N111" s="122"/>
      <c r="O111" s="70"/>
      <c r="P111" s="25"/>
      <c r="Q111" s="25"/>
      <c r="R111" s="25"/>
      <c r="S111" s="25"/>
      <c r="T111" s="25"/>
      <c r="U111" s="25"/>
      <c r="V111" s="25"/>
      <c r="W111" s="18"/>
    </row>
    <row r="112" spans="1:23" s="14" customFormat="1">
      <c r="A112" s="163" t="s">
        <v>211</v>
      </c>
      <c r="B112" s="168"/>
      <c r="C112" s="161"/>
      <c r="D112" s="156"/>
      <c r="E112" s="157"/>
      <c r="F112" s="158"/>
      <c r="G112" s="176"/>
      <c r="H112" s="176"/>
      <c r="I112" s="176"/>
      <c r="J112" s="122"/>
      <c r="K112" s="122"/>
      <c r="L112" s="122"/>
      <c r="M112" s="122"/>
      <c r="N112" s="122"/>
      <c r="O112" s="70"/>
      <c r="P112" s="25"/>
      <c r="Q112" s="25"/>
      <c r="R112" s="25"/>
      <c r="S112" s="25"/>
      <c r="T112" s="25"/>
      <c r="U112" s="25"/>
      <c r="V112" s="25"/>
      <c r="W112" s="18"/>
    </row>
    <row r="113" spans="1:23" s="14" customFormat="1">
      <c r="A113" s="119" t="s">
        <v>140</v>
      </c>
      <c r="B113" s="119" t="s">
        <v>97</v>
      </c>
      <c r="C113" s="120">
        <v>49</v>
      </c>
      <c r="D113" s="120"/>
      <c r="E113" s="120">
        <v>32</v>
      </c>
      <c r="F113" s="124"/>
      <c r="G113" s="123"/>
      <c r="H113" s="123"/>
      <c r="I113" s="123"/>
      <c r="J113" s="122"/>
      <c r="K113" s="122"/>
      <c r="L113" s="122"/>
      <c r="M113" s="122"/>
      <c r="N113" s="122"/>
      <c r="O113" s="70"/>
      <c r="P113" s="25"/>
      <c r="Q113" s="25"/>
      <c r="R113" s="25"/>
      <c r="S113" s="25"/>
      <c r="T113" s="25"/>
      <c r="U113" s="25"/>
      <c r="V113" s="25"/>
      <c r="W113" s="18"/>
    </row>
    <row r="114" spans="1:23" s="14" customFormat="1">
      <c r="A114" s="163" t="s">
        <v>211</v>
      </c>
      <c r="B114" s="168"/>
      <c r="C114" s="161"/>
      <c r="D114" s="156"/>
      <c r="E114" s="157"/>
      <c r="F114" s="158"/>
      <c r="G114" s="176"/>
      <c r="H114" s="176"/>
      <c r="I114" s="176"/>
      <c r="J114" s="122"/>
      <c r="K114" s="122"/>
      <c r="L114" s="122"/>
      <c r="M114" s="122"/>
      <c r="N114" s="122"/>
      <c r="O114" s="70"/>
      <c r="P114" s="25"/>
      <c r="Q114" s="25"/>
      <c r="R114" s="25"/>
      <c r="S114" s="25"/>
      <c r="T114" s="25"/>
      <c r="U114" s="25"/>
      <c r="V114" s="25"/>
      <c r="W114" s="18"/>
    </row>
    <row r="115" spans="1:23" s="14" customFormat="1">
      <c r="A115" s="119" t="s">
        <v>141</v>
      </c>
      <c r="B115" s="119" t="s">
        <v>97</v>
      </c>
      <c r="C115" s="120">
        <v>50</v>
      </c>
      <c r="D115" s="120"/>
      <c r="E115" s="120">
        <v>32</v>
      </c>
      <c r="F115" s="124"/>
      <c r="G115" s="123"/>
      <c r="H115" s="123"/>
      <c r="I115" s="123"/>
      <c r="J115" s="122"/>
      <c r="K115" s="122"/>
      <c r="L115" s="122"/>
      <c r="M115" s="122"/>
      <c r="N115" s="122"/>
      <c r="O115" s="70"/>
      <c r="P115" s="25"/>
      <c r="Q115" s="25"/>
      <c r="R115" s="25"/>
      <c r="S115" s="25"/>
      <c r="T115" s="25"/>
      <c r="U115" s="25"/>
      <c r="V115" s="25"/>
      <c r="W115" s="18"/>
    </row>
    <row r="116" spans="1:23" s="14" customFormat="1">
      <c r="A116" s="163" t="s">
        <v>211</v>
      </c>
      <c r="B116" s="168"/>
      <c r="C116" s="161"/>
      <c r="D116" s="156"/>
      <c r="E116" s="157"/>
      <c r="F116" s="158"/>
      <c r="G116" s="176"/>
      <c r="H116" s="176"/>
      <c r="I116" s="176"/>
      <c r="J116" s="122"/>
      <c r="K116" s="122"/>
      <c r="L116" s="122"/>
      <c r="M116" s="122"/>
      <c r="N116" s="122"/>
      <c r="O116" s="70"/>
      <c r="P116" s="25"/>
      <c r="Q116" s="25"/>
      <c r="R116" s="25"/>
      <c r="S116" s="25"/>
      <c r="T116" s="25"/>
      <c r="U116" s="25"/>
      <c r="V116" s="25"/>
      <c r="W116" s="18"/>
    </row>
    <row r="117" spans="1:23" s="14" customFormat="1">
      <c r="A117" s="119" t="s">
        <v>142</v>
      </c>
      <c r="B117" s="119" t="s">
        <v>97</v>
      </c>
      <c r="C117" s="120">
        <v>51</v>
      </c>
      <c r="D117" s="120"/>
      <c r="E117" s="120">
        <v>16</v>
      </c>
      <c r="F117" s="124"/>
      <c r="G117" s="123"/>
      <c r="H117" s="123"/>
      <c r="I117" s="123"/>
      <c r="J117" s="122"/>
      <c r="K117" s="122"/>
      <c r="L117" s="122"/>
      <c r="M117" s="122"/>
      <c r="N117" s="122"/>
      <c r="O117" s="70"/>
      <c r="P117" s="25"/>
      <c r="Q117" s="25"/>
      <c r="R117" s="25"/>
      <c r="S117" s="25"/>
      <c r="T117" s="25"/>
      <c r="U117" s="25"/>
      <c r="V117" s="25"/>
      <c r="W117" s="18"/>
    </row>
    <row r="118" spans="1:23" s="14" customFormat="1">
      <c r="A118" s="163" t="s">
        <v>211</v>
      </c>
      <c r="B118" s="168"/>
      <c r="C118" s="161"/>
      <c r="D118" s="156"/>
      <c r="E118" s="157"/>
      <c r="F118" s="158"/>
      <c r="G118" s="176"/>
      <c r="H118" s="176"/>
      <c r="I118" s="176"/>
      <c r="J118" s="122"/>
      <c r="K118" s="122"/>
      <c r="L118" s="122"/>
      <c r="M118" s="122"/>
      <c r="N118" s="122"/>
      <c r="O118" s="70"/>
      <c r="P118" s="25"/>
      <c r="Q118" s="25"/>
      <c r="R118" s="25"/>
      <c r="S118" s="25"/>
      <c r="T118" s="25"/>
      <c r="U118" s="25"/>
      <c r="V118" s="25"/>
      <c r="W118" s="18"/>
    </row>
    <row r="119" spans="1:23" s="14" customFormat="1">
      <c r="A119" s="119" t="s">
        <v>143</v>
      </c>
      <c r="B119" s="119" t="s">
        <v>97</v>
      </c>
      <c r="C119" s="120">
        <v>52</v>
      </c>
      <c r="D119" s="120"/>
      <c r="E119" s="120">
        <v>16</v>
      </c>
      <c r="F119" s="124"/>
      <c r="G119" s="123"/>
      <c r="H119" s="123"/>
      <c r="I119" s="123"/>
      <c r="J119" s="122"/>
      <c r="K119" s="122"/>
      <c r="L119" s="122"/>
      <c r="M119" s="122"/>
      <c r="N119" s="122"/>
      <c r="O119" s="70"/>
      <c r="P119" s="25"/>
      <c r="Q119" s="25"/>
      <c r="R119" s="25"/>
      <c r="S119" s="25"/>
      <c r="T119" s="25"/>
      <c r="U119" s="25"/>
      <c r="V119" s="25"/>
      <c r="W119" s="18"/>
    </row>
    <row r="120" spans="1:23" s="14" customFormat="1">
      <c r="A120" s="163" t="s">
        <v>211</v>
      </c>
      <c r="B120" s="168"/>
      <c r="C120" s="161"/>
      <c r="D120" s="156"/>
      <c r="E120" s="157"/>
      <c r="F120" s="158"/>
      <c r="G120" s="176"/>
      <c r="H120" s="176"/>
      <c r="I120" s="176"/>
      <c r="J120" s="122"/>
      <c r="K120" s="122"/>
      <c r="L120" s="122"/>
      <c r="M120" s="122"/>
      <c r="N120" s="122"/>
      <c r="O120" s="70"/>
      <c r="P120" s="25"/>
      <c r="Q120" s="25"/>
      <c r="R120" s="25"/>
      <c r="S120" s="25"/>
      <c r="T120" s="25"/>
      <c r="U120" s="25"/>
      <c r="V120" s="25"/>
      <c r="W120" s="18"/>
    </row>
    <row r="121" spans="1:23" s="14" customFormat="1">
      <c r="A121" s="119" t="s">
        <v>144</v>
      </c>
      <c r="B121" s="119" t="s">
        <v>97</v>
      </c>
      <c r="C121" s="120">
        <v>53</v>
      </c>
      <c r="D121" s="120"/>
      <c r="E121" s="120">
        <v>16</v>
      </c>
      <c r="F121" s="124"/>
      <c r="G121" s="123"/>
      <c r="H121" s="123"/>
      <c r="I121" s="123"/>
      <c r="J121" s="122"/>
      <c r="K121" s="122"/>
      <c r="L121" s="122"/>
      <c r="M121" s="122"/>
      <c r="N121" s="122"/>
      <c r="O121" s="70"/>
      <c r="P121" s="25"/>
      <c r="Q121" s="25"/>
      <c r="R121" s="25"/>
      <c r="S121" s="25"/>
      <c r="T121" s="25"/>
      <c r="U121" s="25"/>
      <c r="V121" s="25"/>
      <c r="W121" s="18"/>
    </row>
    <row r="122" spans="1:23" s="14" customFormat="1">
      <c r="A122" s="163" t="s">
        <v>211</v>
      </c>
      <c r="B122" s="168"/>
      <c r="C122" s="161"/>
      <c r="D122" s="156"/>
      <c r="E122" s="157"/>
      <c r="F122" s="158"/>
      <c r="G122" s="176"/>
      <c r="H122" s="176"/>
      <c r="I122" s="176"/>
      <c r="J122" s="122"/>
      <c r="K122" s="122"/>
      <c r="L122" s="122"/>
      <c r="M122" s="122"/>
      <c r="N122" s="122"/>
      <c r="O122" s="70"/>
      <c r="P122" s="25"/>
      <c r="Q122" s="25"/>
      <c r="R122" s="25"/>
      <c r="S122" s="25"/>
      <c r="T122" s="25"/>
      <c r="U122" s="25"/>
      <c r="V122" s="25"/>
      <c r="W122" s="18"/>
    </row>
    <row r="123" spans="1:23" s="14" customFormat="1">
      <c r="A123" s="119" t="s">
        <v>145</v>
      </c>
      <c r="B123" s="119" t="s">
        <v>97</v>
      </c>
      <c r="C123" s="120">
        <v>54</v>
      </c>
      <c r="D123" s="120"/>
      <c r="E123" s="120">
        <v>16</v>
      </c>
      <c r="F123" s="124"/>
      <c r="G123" s="123"/>
      <c r="H123" s="123"/>
      <c r="I123" s="123"/>
      <c r="J123" s="122"/>
      <c r="K123" s="122"/>
      <c r="L123" s="122"/>
      <c r="M123" s="122"/>
      <c r="N123" s="122"/>
      <c r="O123" s="70"/>
      <c r="P123" s="25"/>
      <c r="Q123" s="25"/>
      <c r="R123" s="25"/>
      <c r="S123" s="25"/>
      <c r="T123" s="25"/>
      <c r="U123" s="25"/>
      <c r="V123" s="25"/>
      <c r="W123" s="18"/>
    </row>
    <row r="124" spans="1:23" s="14" customFormat="1">
      <c r="A124" s="163" t="s">
        <v>211</v>
      </c>
      <c r="B124" s="168"/>
      <c r="C124" s="161"/>
      <c r="D124" s="156"/>
      <c r="E124" s="157"/>
      <c r="F124" s="158"/>
      <c r="G124" s="176"/>
      <c r="H124" s="176"/>
      <c r="I124" s="176"/>
      <c r="J124" s="122"/>
      <c r="K124" s="122"/>
      <c r="L124" s="122"/>
      <c r="M124" s="122"/>
      <c r="N124" s="122"/>
      <c r="O124" s="70"/>
      <c r="P124" s="25"/>
      <c r="Q124" s="25"/>
      <c r="R124" s="25"/>
      <c r="S124" s="25"/>
      <c r="T124" s="25"/>
      <c r="U124" s="25"/>
      <c r="V124" s="25"/>
      <c r="W124" s="18"/>
    </row>
    <row r="125" spans="1:23" s="14" customFormat="1">
      <c r="A125" s="119" t="s">
        <v>146</v>
      </c>
      <c r="B125" s="119" t="s">
        <v>97</v>
      </c>
      <c r="C125" s="120">
        <v>55</v>
      </c>
      <c r="D125" s="120"/>
      <c r="E125" s="120">
        <v>16</v>
      </c>
      <c r="F125" s="124"/>
      <c r="G125" s="123"/>
      <c r="H125" s="123"/>
      <c r="I125" s="123"/>
      <c r="J125" s="122"/>
      <c r="K125" s="122"/>
      <c r="L125" s="122"/>
      <c r="M125" s="122"/>
      <c r="N125" s="122"/>
      <c r="O125" s="70"/>
      <c r="P125" s="25"/>
      <c r="Q125" s="25"/>
      <c r="R125" s="25"/>
      <c r="S125" s="25"/>
      <c r="T125" s="25"/>
      <c r="U125" s="25"/>
      <c r="V125" s="25"/>
      <c r="W125" s="18"/>
    </row>
    <row r="126" spans="1:23" s="14" customFormat="1">
      <c r="A126" s="163" t="s">
        <v>211</v>
      </c>
      <c r="B126" s="168"/>
      <c r="C126" s="161"/>
      <c r="D126" s="156"/>
      <c r="E126" s="157"/>
      <c r="F126" s="158"/>
      <c r="G126" s="176"/>
      <c r="H126" s="176"/>
      <c r="I126" s="176"/>
      <c r="J126" s="122"/>
      <c r="K126" s="122"/>
      <c r="L126" s="122"/>
      <c r="M126" s="122"/>
      <c r="N126" s="122"/>
      <c r="O126" s="70"/>
      <c r="P126" s="25"/>
      <c r="Q126" s="25"/>
      <c r="R126" s="25"/>
      <c r="S126" s="25"/>
      <c r="T126" s="25"/>
      <c r="U126" s="25"/>
      <c r="V126" s="25"/>
      <c r="W126" s="18"/>
    </row>
    <row r="127" spans="1:23" s="14" customFormat="1">
      <c r="A127" s="119" t="s">
        <v>147</v>
      </c>
      <c r="B127" s="119" t="s">
        <v>97</v>
      </c>
      <c r="C127" s="120">
        <v>56</v>
      </c>
      <c r="D127" s="120"/>
      <c r="E127" s="120">
        <v>16</v>
      </c>
      <c r="F127" s="124"/>
      <c r="G127" s="123"/>
      <c r="H127" s="123"/>
      <c r="I127" s="123"/>
      <c r="J127" s="122"/>
      <c r="K127" s="122"/>
      <c r="L127" s="122"/>
      <c r="M127" s="122"/>
      <c r="N127" s="122"/>
      <c r="O127" s="70"/>
      <c r="P127" s="25"/>
      <c r="Q127" s="25"/>
      <c r="R127" s="25"/>
      <c r="S127" s="25"/>
      <c r="T127" s="25"/>
      <c r="U127" s="25"/>
      <c r="V127" s="25"/>
      <c r="W127" s="18"/>
    </row>
    <row r="128" spans="1:23" s="14" customFormat="1">
      <c r="A128" s="163" t="s">
        <v>211</v>
      </c>
      <c r="B128" s="168"/>
      <c r="C128" s="161"/>
      <c r="D128" s="156"/>
      <c r="E128" s="157"/>
      <c r="F128" s="158"/>
      <c r="G128" s="176"/>
      <c r="H128" s="176"/>
      <c r="I128" s="176"/>
      <c r="J128" s="122"/>
      <c r="K128" s="122"/>
      <c r="L128" s="122"/>
      <c r="M128" s="122"/>
      <c r="N128" s="122"/>
      <c r="O128" s="70"/>
      <c r="P128" s="25"/>
      <c r="Q128" s="25"/>
      <c r="R128" s="25"/>
      <c r="S128" s="25"/>
      <c r="T128" s="25"/>
      <c r="U128" s="25"/>
      <c r="V128" s="25"/>
      <c r="W128" s="18"/>
    </row>
    <row r="129" spans="1:23" s="14" customFormat="1">
      <c r="A129" s="119" t="s">
        <v>148</v>
      </c>
      <c r="B129" s="119" t="s">
        <v>97</v>
      </c>
      <c r="C129" s="120">
        <v>57</v>
      </c>
      <c r="D129" s="120"/>
      <c r="E129" s="120">
        <v>16</v>
      </c>
      <c r="F129" s="124"/>
      <c r="G129" s="123"/>
      <c r="H129" s="123"/>
      <c r="I129" s="123"/>
      <c r="J129" s="122"/>
      <c r="K129" s="122"/>
      <c r="L129" s="122"/>
      <c r="M129" s="122"/>
      <c r="N129" s="122"/>
      <c r="O129" s="70"/>
      <c r="P129" s="25"/>
      <c r="Q129" s="25"/>
      <c r="R129" s="25"/>
      <c r="S129" s="25"/>
      <c r="T129" s="25"/>
      <c r="U129" s="25"/>
      <c r="V129" s="25"/>
      <c r="W129" s="18"/>
    </row>
    <row r="130" spans="1:23" s="14" customFormat="1">
      <c r="A130" s="163" t="s">
        <v>211</v>
      </c>
      <c r="B130" s="168"/>
      <c r="C130" s="161"/>
      <c r="D130" s="156"/>
      <c r="E130" s="157"/>
      <c r="F130" s="158"/>
      <c r="G130" s="176"/>
      <c r="H130" s="176"/>
      <c r="I130" s="176"/>
      <c r="J130" s="122"/>
      <c r="K130" s="122"/>
      <c r="L130" s="122"/>
      <c r="M130" s="122"/>
      <c r="N130" s="122"/>
      <c r="O130" s="70"/>
      <c r="P130" s="25"/>
      <c r="Q130" s="25"/>
      <c r="R130" s="25"/>
      <c r="S130" s="25"/>
      <c r="T130" s="25"/>
      <c r="U130" s="25"/>
      <c r="V130" s="25"/>
      <c r="W130" s="18"/>
    </row>
    <row r="131" spans="1:23" s="14" customFormat="1">
      <c r="A131" s="119" t="s">
        <v>149</v>
      </c>
      <c r="B131" s="119" t="s">
        <v>97</v>
      </c>
      <c r="C131" s="120">
        <v>58</v>
      </c>
      <c r="D131" s="120"/>
      <c r="E131" s="120">
        <v>16</v>
      </c>
      <c r="F131" s="124"/>
      <c r="G131" s="123"/>
      <c r="H131" s="123"/>
      <c r="I131" s="123"/>
      <c r="J131" s="122"/>
      <c r="K131" s="122"/>
      <c r="L131" s="122"/>
      <c r="M131" s="122"/>
      <c r="N131" s="122"/>
      <c r="O131" s="70"/>
      <c r="P131" s="25"/>
      <c r="Q131" s="25"/>
      <c r="R131" s="25"/>
      <c r="S131" s="25"/>
      <c r="T131" s="25"/>
      <c r="U131" s="25"/>
      <c r="V131" s="25"/>
      <c r="W131" s="18"/>
    </row>
    <row r="132" spans="1:23" s="14" customFormat="1">
      <c r="A132" s="163" t="s">
        <v>211</v>
      </c>
      <c r="B132" s="168"/>
      <c r="C132" s="161"/>
      <c r="D132" s="156"/>
      <c r="E132" s="157"/>
      <c r="F132" s="158"/>
      <c r="G132" s="176"/>
      <c r="H132" s="176"/>
      <c r="I132" s="176"/>
      <c r="J132" s="122"/>
      <c r="K132" s="122"/>
      <c r="L132" s="122"/>
      <c r="M132" s="122"/>
      <c r="N132" s="122"/>
      <c r="O132" s="70"/>
      <c r="P132" s="25"/>
      <c r="Q132" s="25"/>
      <c r="R132" s="25"/>
      <c r="S132" s="25"/>
      <c r="T132" s="25"/>
      <c r="U132" s="25"/>
      <c r="V132" s="25"/>
      <c r="W132" s="18"/>
    </row>
    <row r="133" spans="1:23" s="14" customFormat="1">
      <c r="A133" s="119" t="s">
        <v>150</v>
      </c>
      <c r="B133" s="119" t="s">
        <v>97</v>
      </c>
      <c r="C133" s="120">
        <v>59</v>
      </c>
      <c r="D133" s="120"/>
      <c r="E133" s="120">
        <v>16</v>
      </c>
      <c r="F133" s="124"/>
      <c r="G133" s="123"/>
      <c r="H133" s="123"/>
      <c r="I133" s="123"/>
      <c r="J133" s="122"/>
      <c r="K133" s="122"/>
      <c r="L133" s="122"/>
      <c r="M133" s="122"/>
      <c r="N133" s="122"/>
      <c r="O133" s="70"/>
      <c r="P133" s="25"/>
      <c r="Q133" s="25"/>
      <c r="R133" s="25"/>
      <c r="S133" s="25"/>
      <c r="T133" s="25"/>
      <c r="U133" s="25"/>
      <c r="V133" s="25"/>
      <c r="W133" s="18"/>
    </row>
    <row r="134" spans="1:23" s="14" customFormat="1">
      <c r="A134" s="163" t="s">
        <v>211</v>
      </c>
      <c r="B134" s="168"/>
      <c r="C134" s="161"/>
      <c r="D134" s="156"/>
      <c r="E134" s="157"/>
      <c r="F134" s="158"/>
      <c r="G134" s="176"/>
      <c r="H134" s="176"/>
      <c r="I134" s="176"/>
      <c r="J134" s="122"/>
      <c r="K134" s="122"/>
      <c r="L134" s="122"/>
      <c r="M134" s="122"/>
      <c r="N134" s="122"/>
      <c r="O134" s="70"/>
      <c r="P134" s="25"/>
      <c r="Q134" s="25"/>
      <c r="R134" s="25"/>
      <c r="S134" s="25"/>
      <c r="T134" s="25"/>
      <c r="U134" s="25"/>
      <c r="V134" s="25"/>
      <c r="W134" s="18"/>
    </row>
    <row r="135" spans="1:23" s="14" customFormat="1">
      <c r="A135" s="119" t="s">
        <v>151</v>
      </c>
      <c r="B135" s="119" t="s">
        <v>97</v>
      </c>
      <c r="C135" s="120">
        <v>60</v>
      </c>
      <c r="D135" s="120"/>
      <c r="E135" s="120">
        <v>16</v>
      </c>
      <c r="F135" s="124"/>
      <c r="G135" s="123"/>
      <c r="H135" s="123"/>
      <c r="I135" s="123"/>
      <c r="J135" s="122"/>
      <c r="K135" s="122"/>
      <c r="L135" s="122"/>
      <c r="M135" s="122"/>
      <c r="N135" s="122"/>
      <c r="O135" s="70"/>
      <c r="P135" s="25"/>
      <c r="Q135" s="25"/>
      <c r="R135" s="25"/>
      <c r="S135" s="25"/>
      <c r="T135" s="25"/>
      <c r="U135" s="25"/>
      <c r="V135" s="25"/>
      <c r="W135" s="18"/>
    </row>
    <row r="136" spans="1:23" s="14" customFormat="1">
      <c r="A136" s="163" t="s">
        <v>211</v>
      </c>
      <c r="B136" s="168"/>
      <c r="C136" s="161"/>
      <c r="D136" s="156"/>
      <c r="E136" s="157"/>
      <c r="F136" s="158"/>
      <c r="G136" s="176"/>
      <c r="H136" s="176"/>
      <c r="I136" s="176"/>
      <c r="J136" s="122"/>
      <c r="K136" s="122"/>
      <c r="L136" s="122"/>
      <c r="M136" s="122"/>
      <c r="N136" s="122"/>
      <c r="O136" s="70"/>
      <c r="P136" s="25"/>
      <c r="Q136" s="25"/>
      <c r="R136" s="25"/>
      <c r="S136" s="25"/>
      <c r="T136" s="25"/>
      <c r="U136" s="25"/>
      <c r="V136" s="25"/>
      <c r="W136" s="18"/>
    </row>
    <row r="137" spans="1:23" s="14" customFormat="1">
      <c r="A137" s="119" t="s">
        <v>152</v>
      </c>
      <c r="B137" s="119" t="s">
        <v>97</v>
      </c>
      <c r="C137" s="120">
        <v>61</v>
      </c>
      <c r="D137" s="120"/>
      <c r="E137" s="120">
        <v>16</v>
      </c>
      <c r="F137" s="124"/>
      <c r="G137" s="123"/>
      <c r="H137" s="123"/>
      <c r="I137" s="123"/>
      <c r="J137" s="122"/>
      <c r="K137" s="122"/>
      <c r="L137" s="122"/>
      <c r="M137" s="122"/>
      <c r="N137" s="122"/>
      <c r="O137" s="70"/>
      <c r="P137" s="25"/>
      <c r="Q137" s="25"/>
      <c r="R137" s="25"/>
      <c r="S137" s="25"/>
      <c r="T137" s="25"/>
      <c r="U137" s="25"/>
      <c r="V137" s="25"/>
      <c r="W137" s="18"/>
    </row>
    <row r="138" spans="1:23" s="14" customFormat="1">
      <c r="A138" s="163" t="s">
        <v>211</v>
      </c>
      <c r="B138" s="168"/>
      <c r="C138" s="161"/>
      <c r="D138" s="156"/>
      <c r="E138" s="157"/>
      <c r="F138" s="158"/>
      <c r="G138" s="176"/>
      <c r="H138" s="176"/>
      <c r="I138" s="176"/>
      <c r="J138" s="122"/>
      <c r="K138" s="122"/>
      <c r="L138" s="122"/>
      <c r="M138" s="122"/>
      <c r="N138" s="122"/>
      <c r="O138" s="70"/>
      <c r="P138" s="25"/>
      <c r="Q138" s="25"/>
      <c r="R138" s="25"/>
      <c r="S138" s="25"/>
      <c r="T138" s="25"/>
      <c r="U138" s="25"/>
      <c r="V138" s="25"/>
      <c r="W138" s="18"/>
    </row>
    <row r="139" spans="1:23" s="14" customFormat="1">
      <c r="A139" s="119" t="s">
        <v>153</v>
      </c>
      <c r="B139" s="119" t="s">
        <v>97</v>
      </c>
      <c r="C139" s="120">
        <v>62</v>
      </c>
      <c r="D139" s="120"/>
      <c r="E139" s="120">
        <v>16</v>
      </c>
      <c r="F139" s="124"/>
      <c r="G139" s="123"/>
      <c r="H139" s="123"/>
      <c r="I139" s="123"/>
      <c r="J139" s="122"/>
      <c r="K139" s="122"/>
      <c r="L139" s="122"/>
      <c r="M139" s="122"/>
      <c r="N139" s="122"/>
      <c r="O139" s="70"/>
      <c r="P139" s="25"/>
      <c r="Q139" s="25"/>
      <c r="R139" s="25"/>
      <c r="S139" s="25"/>
      <c r="T139" s="25"/>
      <c r="U139" s="25"/>
      <c r="V139" s="25"/>
      <c r="W139" s="18"/>
    </row>
    <row r="140" spans="1:23" s="14" customFormat="1">
      <c r="A140" s="163" t="s">
        <v>211</v>
      </c>
      <c r="B140" s="168"/>
      <c r="C140" s="161"/>
      <c r="D140" s="156"/>
      <c r="E140" s="157"/>
      <c r="F140" s="158"/>
      <c r="G140" s="176"/>
      <c r="H140" s="176"/>
      <c r="I140" s="176"/>
      <c r="J140" s="122"/>
      <c r="K140" s="122"/>
      <c r="L140" s="122"/>
      <c r="M140" s="122"/>
      <c r="N140" s="122"/>
      <c r="O140" s="70"/>
      <c r="P140" s="25"/>
      <c r="Q140" s="25"/>
      <c r="R140" s="25"/>
      <c r="S140" s="25"/>
      <c r="T140" s="25"/>
      <c r="U140" s="25"/>
      <c r="V140" s="25"/>
      <c r="W140" s="18"/>
    </row>
    <row r="141" spans="1:23" s="14" customFormat="1">
      <c r="A141" s="119" t="s">
        <v>154</v>
      </c>
      <c r="B141" s="119" t="s">
        <v>97</v>
      </c>
      <c r="C141" s="120">
        <v>70</v>
      </c>
      <c r="D141" s="120"/>
      <c r="E141" s="120">
        <v>2</v>
      </c>
      <c r="F141" s="124"/>
      <c r="G141" s="123"/>
      <c r="H141" s="123"/>
      <c r="I141" s="123"/>
      <c r="J141" s="122"/>
      <c r="K141" s="122"/>
      <c r="L141" s="122"/>
      <c r="M141" s="122"/>
      <c r="N141" s="122"/>
      <c r="O141" s="70"/>
      <c r="P141" s="25"/>
      <c r="Q141" s="25"/>
      <c r="R141" s="25"/>
      <c r="S141" s="25"/>
      <c r="T141" s="25"/>
      <c r="U141" s="25"/>
      <c r="V141" s="25"/>
      <c r="W141" s="18"/>
    </row>
    <row r="142" spans="1:23" s="14" customFormat="1">
      <c r="A142" s="163" t="s">
        <v>211</v>
      </c>
      <c r="B142" s="168"/>
      <c r="C142" s="161"/>
      <c r="D142" s="156"/>
      <c r="E142" s="157"/>
      <c r="F142" s="158"/>
      <c r="G142" s="176"/>
      <c r="H142" s="176"/>
      <c r="I142" s="176"/>
      <c r="J142" s="122"/>
      <c r="K142" s="122"/>
      <c r="L142" s="122"/>
      <c r="M142" s="122"/>
      <c r="N142" s="122"/>
      <c r="O142" s="70"/>
      <c r="P142" s="25"/>
      <c r="Q142" s="25"/>
      <c r="R142" s="25"/>
      <c r="S142" s="25"/>
      <c r="T142" s="25"/>
      <c r="U142" s="25"/>
      <c r="V142" s="25"/>
      <c r="W142" s="18"/>
    </row>
    <row r="143" spans="1:23" s="14" customFormat="1">
      <c r="A143" s="119" t="s">
        <v>155</v>
      </c>
      <c r="B143" s="119" t="s">
        <v>97</v>
      </c>
      <c r="C143" s="125">
        <v>71</v>
      </c>
      <c r="D143" s="120"/>
      <c r="E143" s="120">
        <v>2</v>
      </c>
      <c r="F143" s="124"/>
      <c r="G143" s="123"/>
      <c r="H143" s="123"/>
      <c r="I143" s="123"/>
      <c r="J143" s="122"/>
      <c r="K143" s="122"/>
      <c r="L143" s="122"/>
      <c r="M143" s="122"/>
      <c r="N143" s="122"/>
      <c r="O143" s="70"/>
      <c r="P143" s="25"/>
      <c r="Q143" s="25"/>
      <c r="R143" s="25"/>
      <c r="S143" s="25"/>
      <c r="T143" s="25"/>
      <c r="U143" s="25"/>
      <c r="V143" s="25"/>
      <c r="W143" s="18"/>
    </row>
    <row r="144" spans="1:23" s="14" customFormat="1">
      <c r="A144" s="163" t="s">
        <v>211</v>
      </c>
      <c r="B144" s="168"/>
      <c r="C144" s="161"/>
      <c r="D144" s="156"/>
      <c r="E144" s="157"/>
      <c r="F144" s="158"/>
      <c r="G144" s="176"/>
      <c r="H144" s="176"/>
      <c r="I144" s="176"/>
      <c r="J144" s="122"/>
      <c r="K144" s="122"/>
      <c r="L144" s="122"/>
      <c r="M144" s="122"/>
      <c r="N144" s="122"/>
      <c r="O144" s="70"/>
      <c r="P144" s="25"/>
      <c r="Q144" s="25"/>
      <c r="R144" s="25"/>
      <c r="S144" s="25"/>
      <c r="T144" s="25"/>
      <c r="U144" s="25"/>
      <c r="V144" s="25"/>
      <c r="W144" s="18"/>
    </row>
    <row r="145" spans="1:23" s="14" customFormat="1">
      <c r="A145" s="119" t="s">
        <v>156</v>
      </c>
      <c r="B145" s="119" t="s">
        <v>97</v>
      </c>
      <c r="C145" s="120">
        <v>72</v>
      </c>
      <c r="D145" s="126"/>
      <c r="E145" s="120">
        <v>2</v>
      </c>
      <c r="F145" s="124"/>
      <c r="G145" s="123"/>
      <c r="H145" s="123"/>
      <c r="I145" s="123"/>
      <c r="J145" s="122"/>
      <c r="K145" s="122"/>
      <c r="L145" s="122"/>
      <c r="M145" s="122"/>
      <c r="N145" s="122"/>
      <c r="O145" s="70"/>
      <c r="P145" s="25"/>
      <c r="Q145" s="25"/>
      <c r="R145" s="25"/>
      <c r="S145" s="25"/>
      <c r="T145" s="25"/>
      <c r="U145" s="25"/>
      <c r="V145" s="25"/>
      <c r="W145" s="18"/>
    </row>
    <row r="146" spans="1:23" s="73" customFormat="1">
      <c r="A146" s="163" t="s">
        <v>211</v>
      </c>
      <c r="B146" s="168"/>
      <c r="C146" s="161"/>
      <c r="D146" s="156"/>
      <c r="E146" s="157"/>
      <c r="F146" s="158"/>
      <c r="G146" s="176"/>
      <c r="H146" s="176"/>
      <c r="I146" s="176"/>
      <c r="J146" s="122"/>
      <c r="K146" s="122"/>
      <c r="L146" s="122"/>
      <c r="M146" s="122"/>
      <c r="N146" s="122"/>
      <c r="O146" s="70"/>
      <c r="P146" s="25"/>
      <c r="Q146" s="25"/>
      <c r="R146" s="25"/>
      <c r="S146" s="25"/>
      <c r="T146" s="25"/>
      <c r="U146" s="25"/>
      <c r="V146" s="25"/>
      <c r="W146" s="90"/>
    </row>
    <row r="147" spans="1:23" s="73" customFormat="1">
      <c r="A147" s="127" t="s">
        <v>157</v>
      </c>
      <c r="B147" s="127" t="s">
        <v>97</v>
      </c>
      <c r="C147" s="122">
        <v>73</v>
      </c>
      <c r="D147" s="125"/>
      <c r="E147" s="125">
        <v>2</v>
      </c>
      <c r="F147" s="128"/>
      <c r="G147" s="123"/>
      <c r="H147" s="123"/>
      <c r="I147" s="123"/>
      <c r="J147" s="122"/>
      <c r="K147" s="122"/>
      <c r="L147" s="122"/>
      <c r="M147" s="122"/>
      <c r="N147" s="122"/>
      <c r="O147" s="70"/>
      <c r="P147" s="25"/>
      <c r="Q147" s="25"/>
      <c r="R147" s="25"/>
      <c r="S147" s="25"/>
      <c r="T147" s="25"/>
      <c r="U147" s="25"/>
      <c r="V147" s="25"/>
      <c r="W147" s="90"/>
    </row>
    <row r="148" spans="1:23" s="25" customFormat="1">
      <c r="A148" s="81"/>
      <c r="G148" s="27"/>
      <c r="H148" s="27"/>
      <c r="I148" s="27"/>
      <c r="J148" s="27"/>
      <c r="K148" s="27"/>
      <c r="L148" s="27"/>
      <c r="M148" s="27"/>
      <c r="N148" s="27"/>
      <c r="O148" s="47"/>
      <c r="W148" s="91"/>
    </row>
    <row r="149" spans="1:23" s="23" customFormat="1">
      <c r="A149" s="79" t="s">
        <v>158</v>
      </c>
      <c r="B149" s="80" t="s">
        <v>97</v>
      </c>
      <c r="C149" s="80"/>
      <c r="D149" s="80"/>
      <c r="E149" s="80"/>
      <c r="F149" s="82"/>
      <c r="G149" s="88"/>
      <c r="H149" s="88"/>
      <c r="I149" s="88"/>
      <c r="J149" s="25"/>
      <c r="K149" s="25"/>
      <c r="L149" s="25"/>
      <c r="M149" s="25"/>
      <c r="N149" s="25"/>
      <c r="O149" s="89"/>
      <c r="P149" s="25"/>
      <c r="Q149" s="25"/>
      <c r="R149" s="25"/>
      <c r="S149" s="25"/>
      <c r="T149" s="25"/>
      <c r="U149" s="25"/>
      <c r="V149" s="25"/>
      <c r="W149" s="92"/>
    </row>
    <row r="150" spans="1:23" s="14" customFormat="1">
      <c r="A150" s="70" t="s">
        <v>159</v>
      </c>
      <c r="B150" s="70" t="s">
        <v>97</v>
      </c>
      <c r="C150" s="70">
        <v>78</v>
      </c>
      <c r="D150" s="70"/>
      <c r="E150" s="70">
        <v>2</v>
      </c>
      <c r="F150" s="72"/>
      <c r="G150" s="88"/>
      <c r="H150" s="88"/>
      <c r="I150" s="88"/>
      <c r="J150" s="25"/>
      <c r="K150" s="25"/>
      <c r="L150" s="25"/>
      <c r="M150" s="25"/>
      <c r="N150" s="25"/>
      <c r="O150" s="88"/>
      <c r="P150" s="25"/>
      <c r="Q150" s="25"/>
      <c r="R150" s="25"/>
      <c r="S150" s="25"/>
      <c r="T150" s="25"/>
      <c r="U150" s="25"/>
      <c r="V150" s="25"/>
      <c r="W150" s="18"/>
    </row>
    <row r="151" spans="1:23" s="14" customFormat="1">
      <c r="A151" s="163" t="s">
        <v>211</v>
      </c>
      <c r="B151" s="168"/>
      <c r="C151" s="161"/>
      <c r="D151" s="156"/>
      <c r="E151" s="157"/>
      <c r="F151" s="158"/>
      <c r="G151" s="158"/>
      <c r="H151" s="158"/>
      <c r="I151" s="158"/>
      <c r="J151" s="25"/>
      <c r="K151" s="25"/>
      <c r="L151" s="25"/>
      <c r="M151" s="25"/>
      <c r="N151" s="25"/>
      <c r="O151" s="88"/>
      <c r="P151" s="25"/>
      <c r="Q151" s="25"/>
      <c r="R151" s="25"/>
      <c r="S151" s="25"/>
      <c r="T151" s="25"/>
      <c r="U151" s="25"/>
      <c r="V151" s="25"/>
      <c r="W151" s="18"/>
    </row>
    <row r="152" spans="1:23" s="14" customFormat="1">
      <c r="A152" s="70" t="s">
        <v>160</v>
      </c>
      <c r="B152" s="70" t="s">
        <v>97</v>
      </c>
      <c r="C152" s="70">
        <v>79</v>
      </c>
      <c r="D152" s="70"/>
      <c r="E152" s="70">
        <v>128</v>
      </c>
      <c r="F152" s="72"/>
      <c r="G152" s="88"/>
      <c r="H152" s="88"/>
      <c r="I152" s="88"/>
      <c r="J152" s="25"/>
      <c r="K152" s="25"/>
      <c r="L152" s="25"/>
      <c r="M152" s="25"/>
      <c r="N152" s="25"/>
      <c r="O152" s="88"/>
      <c r="P152" s="25"/>
      <c r="Q152" s="25"/>
      <c r="R152" s="25"/>
      <c r="S152" s="25"/>
      <c r="T152" s="25"/>
      <c r="U152" s="25"/>
      <c r="V152" s="25"/>
      <c r="W152" s="18"/>
    </row>
    <row r="153" spans="1:23" s="14" customFormat="1">
      <c r="A153" s="163" t="s">
        <v>211</v>
      </c>
      <c r="B153" s="168"/>
      <c r="C153" s="161"/>
      <c r="D153" s="156"/>
      <c r="E153" s="157"/>
      <c r="F153" s="158"/>
      <c r="G153" s="158"/>
      <c r="H153" s="158"/>
      <c r="I153" s="158"/>
      <c r="J153" s="25"/>
      <c r="K153" s="25"/>
      <c r="L153" s="25"/>
      <c r="M153" s="25"/>
      <c r="N153" s="25"/>
      <c r="O153" s="88"/>
      <c r="P153" s="25"/>
      <c r="Q153" s="25"/>
      <c r="R153" s="25"/>
      <c r="S153" s="25"/>
      <c r="T153" s="25"/>
      <c r="U153" s="25"/>
      <c r="V153" s="25"/>
      <c r="W153" s="18"/>
    </row>
    <row r="154" spans="1:23" s="14" customFormat="1">
      <c r="A154" s="70" t="s">
        <v>161</v>
      </c>
      <c r="B154" s="70" t="s">
        <v>97</v>
      </c>
      <c r="C154" s="70">
        <v>86</v>
      </c>
      <c r="D154" s="70"/>
      <c r="E154" s="70">
        <v>128</v>
      </c>
      <c r="F154" s="72"/>
      <c r="G154" s="88"/>
      <c r="H154" s="88"/>
      <c r="I154" s="88"/>
      <c r="J154" s="25"/>
      <c r="K154" s="25"/>
      <c r="L154" s="25"/>
      <c r="M154" s="25"/>
      <c r="N154" s="25"/>
      <c r="O154" s="88"/>
      <c r="P154" s="25"/>
      <c r="Q154" s="25"/>
      <c r="R154" s="25"/>
      <c r="S154" s="25"/>
      <c r="T154" s="25"/>
      <c r="U154" s="25"/>
      <c r="V154" s="25"/>
      <c r="W154" s="18"/>
    </row>
    <row r="155" spans="1:23" s="14" customFormat="1">
      <c r="A155" s="163" t="s">
        <v>211</v>
      </c>
      <c r="B155" s="168"/>
      <c r="C155" s="161"/>
      <c r="D155" s="156"/>
      <c r="E155" s="157"/>
      <c r="F155" s="158"/>
      <c r="G155" s="158"/>
      <c r="H155" s="158"/>
      <c r="I155" s="158"/>
      <c r="J155" s="25"/>
      <c r="K155" s="25"/>
      <c r="L155" s="25"/>
      <c r="M155" s="25"/>
      <c r="N155" s="25"/>
      <c r="O155" s="88"/>
      <c r="P155" s="25"/>
      <c r="Q155" s="25"/>
      <c r="R155" s="25"/>
      <c r="S155" s="25"/>
      <c r="T155" s="25"/>
      <c r="U155" s="25"/>
      <c r="V155" s="25"/>
      <c r="W155" s="18"/>
    </row>
    <row r="156" spans="1:23" s="14" customFormat="1">
      <c r="A156" s="70" t="s">
        <v>162</v>
      </c>
      <c r="B156" s="70" t="s">
        <v>97</v>
      </c>
      <c r="C156" s="70">
        <v>88</v>
      </c>
      <c r="D156" s="70"/>
      <c r="E156" s="70">
        <v>16</v>
      </c>
      <c r="F156" s="72"/>
      <c r="G156" s="88"/>
      <c r="H156" s="88"/>
      <c r="I156" s="88"/>
      <c r="J156" s="25"/>
      <c r="K156" s="25"/>
      <c r="L156" s="25"/>
      <c r="M156" s="25"/>
      <c r="N156" s="25"/>
      <c r="O156" s="88"/>
      <c r="P156" s="25"/>
      <c r="Q156" s="25"/>
      <c r="R156" s="25"/>
      <c r="S156" s="25"/>
      <c r="T156" s="25"/>
      <c r="U156" s="25"/>
      <c r="V156" s="25"/>
      <c r="W156" s="18"/>
    </row>
    <row r="157" spans="1:23" s="14" customFormat="1">
      <c r="A157" s="163" t="s">
        <v>211</v>
      </c>
      <c r="B157" s="168"/>
      <c r="C157" s="161"/>
      <c r="D157" s="156"/>
      <c r="E157" s="157"/>
      <c r="F157" s="158"/>
      <c r="G157" s="158"/>
      <c r="H157" s="158"/>
      <c r="I157" s="158"/>
      <c r="J157" s="25"/>
      <c r="K157" s="25"/>
      <c r="L157" s="25"/>
      <c r="M157" s="25"/>
      <c r="N157" s="25"/>
      <c r="O157" s="88"/>
      <c r="P157" s="25"/>
      <c r="Q157" s="25"/>
      <c r="R157" s="25"/>
      <c r="S157" s="25"/>
      <c r="T157" s="25"/>
      <c r="U157" s="25"/>
      <c r="V157" s="25"/>
      <c r="W157" s="18"/>
    </row>
    <row r="158" spans="1:23" s="14" customFormat="1">
      <c r="A158" s="70" t="s">
        <v>163</v>
      </c>
      <c r="B158" s="70" t="s">
        <v>97</v>
      </c>
      <c r="C158" s="70">
        <v>89</v>
      </c>
      <c r="D158" s="70"/>
      <c r="E158" s="70">
        <v>2</v>
      </c>
      <c r="F158" s="72"/>
      <c r="G158" s="88"/>
      <c r="H158" s="88"/>
      <c r="I158" s="88"/>
      <c r="J158" s="25"/>
      <c r="K158" s="25"/>
      <c r="L158" s="25"/>
      <c r="M158" s="25"/>
      <c r="N158" s="25"/>
      <c r="O158" s="88"/>
      <c r="P158" s="25"/>
      <c r="Q158" s="25"/>
      <c r="R158" s="25"/>
      <c r="S158" s="25"/>
      <c r="T158" s="25"/>
      <c r="U158" s="25"/>
      <c r="V158" s="25"/>
      <c r="W158" s="18"/>
    </row>
    <row r="159" spans="1:23" s="14" customFormat="1">
      <c r="A159" s="163" t="s">
        <v>211</v>
      </c>
      <c r="B159" s="168"/>
      <c r="C159" s="161"/>
      <c r="D159" s="156"/>
      <c r="E159" s="157"/>
      <c r="F159" s="158"/>
      <c r="G159" s="158"/>
      <c r="H159" s="158"/>
      <c r="I159" s="158"/>
      <c r="J159" s="25"/>
      <c r="K159" s="25"/>
      <c r="L159" s="25"/>
      <c r="M159" s="25"/>
      <c r="N159" s="25"/>
      <c r="O159" s="88"/>
      <c r="P159" s="25"/>
      <c r="Q159" s="25"/>
      <c r="R159" s="25"/>
      <c r="S159" s="25"/>
      <c r="T159" s="25"/>
      <c r="U159" s="25"/>
      <c r="V159" s="25"/>
      <c r="W159" s="18"/>
    </row>
    <row r="160" spans="1:23" s="14" customFormat="1">
      <c r="A160" s="70" t="s">
        <v>164</v>
      </c>
      <c r="B160" s="70" t="s">
        <v>97</v>
      </c>
      <c r="C160" s="70">
        <v>100</v>
      </c>
      <c r="D160" s="70"/>
      <c r="E160" s="70">
        <v>128</v>
      </c>
      <c r="F160" s="72"/>
      <c r="G160" s="88"/>
      <c r="H160" s="88"/>
      <c r="I160" s="88"/>
      <c r="J160" s="25"/>
      <c r="K160" s="25"/>
      <c r="L160" s="25"/>
      <c r="M160" s="25"/>
      <c r="N160" s="25"/>
      <c r="O160" s="88"/>
      <c r="P160" s="25"/>
      <c r="Q160" s="25"/>
      <c r="R160" s="25"/>
      <c r="S160" s="25"/>
      <c r="T160" s="25"/>
      <c r="U160" s="25"/>
      <c r="V160" s="25"/>
      <c r="W160" s="18"/>
    </row>
    <row r="161" spans="1:23" s="14" customFormat="1">
      <c r="A161" s="163" t="s">
        <v>211</v>
      </c>
      <c r="B161" s="168"/>
      <c r="C161" s="161"/>
      <c r="D161" s="156"/>
      <c r="E161" s="157"/>
      <c r="F161" s="158"/>
      <c r="G161" s="158"/>
      <c r="H161" s="158"/>
      <c r="I161" s="158"/>
      <c r="J161" s="25"/>
      <c r="K161" s="25"/>
      <c r="L161" s="25"/>
      <c r="M161" s="25"/>
      <c r="N161" s="25"/>
      <c r="O161" s="88"/>
      <c r="P161" s="25"/>
      <c r="Q161" s="25"/>
      <c r="R161" s="25"/>
      <c r="S161" s="25"/>
      <c r="T161" s="25"/>
      <c r="U161" s="25"/>
      <c r="V161" s="25"/>
      <c r="W161" s="18"/>
    </row>
    <row r="162" spans="1:23" s="14" customFormat="1">
      <c r="A162" s="70" t="s">
        <v>165</v>
      </c>
      <c r="B162" s="70" t="s">
        <v>97</v>
      </c>
      <c r="C162" s="70">
        <v>101</v>
      </c>
      <c r="D162" s="70"/>
      <c r="E162" s="70">
        <v>128</v>
      </c>
      <c r="F162" s="72"/>
      <c r="G162" s="88"/>
      <c r="H162" s="88"/>
      <c r="I162" s="88"/>
      <c r="J162" s="25"/>
      <c r="K162" s="25"/>
      <c r="L162" s="25"/>
      <c r="M162" s="25"/>
      <c r="N162" s="25"/>
      <c r="O162" s="88"/>
      <c r="P162" s="25"/>
      <c r="Q162" s="25"/>
      <c r="R162" s="25"/>
      <c r="S162" s="25"/>
      <c r="T162" s="25"/>
      <c r="U162" s="25"/>
      <c r="V162" s="25"/>
      <c r="W162" s="18"/>
    </row>
    <row r="163" spans="1:23" s="14" customFormat="1">
      <c r="A163" s="163" t="s">
        <v>211</v>
      </c>
      <c r="B163" s="168"/>
      <c r="C163" s="161"/>
      <c r="D163" s="156"/>
      <c r="E163" s="157"/>
      <c r="F163" s="158"/>
      <c r="G163" s="158"/>
      <c r="H163" s="158"/>
      <c r="I163" s="158"/>
      <c r="J163" s="25"/>
      <c r="K163" s="25"/>
      <c r="L163" s="25"/>
      <c r="M163" s="25"/>
      <c r="N163" s="25"/>
      <c r="O163" s="88"/>
      <c r="P163" s="25"/>
      <c r="Q163" s="25"/>
      <c r="R163" s="25"/>
      <c r="S163" s="25"/>
      <c r="T163" s="25"/>
      <c r="U163" s="25"/>
      <c r="V163" s="25"/>
      <c r="W163" s="18"/>
    </row>
    <row r="164" spans="1:23" s="14" customFormat="1">
      <c r="A164" s="70" t="s">
        <v>166</v>
      </c>
      <c r="B164" s="70" t="s">
        <v>97</v>
      </c>
      <c r="C164" s="70">
        <v>102</v>
      </c>
      <c r="D164" s="70"/>
      <c r="E164" s="70">
        <v>128</v>
      </c>
      <c r="F164" s="72"/>
      <c r="G164" s="88"/>
      <c r="H164" s="88"/>
      <c r="I164" s="88"/>
      <c r="J164" s="25"/>
      <c r="K164" s="25"/>
      <c r="L164" s="25"/>
      <c r="M164" s="25"/>
      <c r="N164" s="25"/>
      <c r="O164" s="88"/>
      <c r="P164" s="25"/>
      <c r="Q164" s="25"/>
      <c r="R164" s="25"/>
      <c r="S164" s="25"/>
      <c r="T164" s="25"/>
      <c r="U164" s="25"/>
      <c r="V164" s="25"/>
      <c r="W164" s="18"/>
    </row>
    <row r="165" spans="1:23" s="14" customFormat="1">
      <c r="A165" s="163" t="s">
        <v>211</v>
      </c>
      <c r="B165" s="168"/>
      <c r="C165" s="161"/>
      <c r="D165" s="156"/>
      <c r="E165" s="157"/>
      <c r="F165" s="158"/>
      <c r="G165" s="158"/>
      <c r="H165" s="158"/>
      <c r="I165" s="158"/>
      <c r="J165" s="25"/>
      <c r="K165" s="25"/>
      <c r="L165" s="25"/>
      <c r="M165" s="25"/>
      <c r="N165" s="25"/>
      <c r="O165" s="88"/>
      <c r="P165" s="25"/>
      <c r="Q165" s="25"/>
      <c r="R165" s="25"/>
      <c r="S165" s="25"/>
      <c r="T165" s="25"/>
      <c r="U165" s="25"/>
      <c r="V165" s="25"/>
      <c r="W165" s="18"/>
    </row>
    <row r="166" spans="1:23" s="14" customFormat="1">
      <c r="A166" s="70" t="s">
        <v>167</v>
      </c>
      <c r="B166" s="70" t="s">
        <v>97</v>
      </c>
      <c r="C166" s="70">
        <v>103</v>
      </c>
      <c r="D166" s="70"/>
      <c r="E166" s="70">
        <v>128</v>
      </c>
      <c r="F166" s="72"/>
      <c r="G166" s="88"/>
      <c r="H166" s="88"/>
      <c r="I166" s="88"/>
      <c r="J166" s="25"/>
      <c r="K166" s="25"/>
      <c r="L166" s="25"/>
      <c r="M166" s="25"/>
      <c r="N166" s="25"/>
      <c r="O166" s="88"/>
      <c r="P166" s="25"/>
      <c r="Q166" s="25"/>
      <c r="R166" s="25"/>
      <c r="S166" s="25"/>
      <c r="T166" s="25"/>
      <c r="U166" s="25"/>
      <c r="V166" s="25"/>
      <c r="W166" s="18"/>
    </row>
    <row r="167" spans="1:23" s="14" customFormat="1">
      <c r="A167" s="163" t="s">
        <v>211</v>
      </c>
      <c r="B167" s="168"/>
      <c r="C167" s="161"/>
      <c r="D167" s="156"/>
      <c r="E167" s="157"/>
      <c r="F167" s="158"/>
      <c r="G167" s="158"/>
      <c r="H167" s="158"/>
      <c r="I167" s="158"/>
      <c r="J167" s="25"/>
      <c r="K167" s="25"/>
      <c r="L167" s="25"/>
      <c r="M167" s="25"/>
      <c r="N167" s="25"/>
      <c r="O167" s="88"/>
      <c r="P167" s="25"/>
      <c r="Q167" s="25"/>
      <c r="R167" s="25"/>
      <c r="S167" s="25"/>
      <c r="T167" s="25"/>
      <c r="U167" s="25"/>
      <c r="V167" s="25"/>
      <c r="W167" s="18"/>
    </row>
    <row r="168" spans="1:23" s="14" customFormat="1">
      <c r="A168" s="70" t="s">
        <v>168</v>
      </c>
      <c r="B168" s="70" t="s">
        <v>97</v>
      </c>
      <c r="C168" s="70">
        <v>104</v>
      </c>
      <c r="D168" s="70"/>
      <c r="E168" s="70">
        <v>128</v>
      </c>
      <c r="F168" s="72"/>
      <c r="G168" s="88"/>
      <c r="H168" s="88"/>
      <c r="I168" s="88"/>
      <c r="J168" s="25"/>
      <c r="K168" s="25"/>
      <c r="L168" s="25"/>
      <c r="M168" s="25"/>
      <c r="N168" s="25"/>
      <c r="O168" s="88"/>
      <c r="P168" s="25"/>
      <c r="Q168" s="25"/>
      <c r="R168" s="25"/>
      <c r="S168" s="25"/>
      <c r="T168" s="25"/>
      <c r="U168" s="25"/>
      <c r="V168" s="25"/>
      <c r="W168" s="18"/>
    </row>
    <row r="169" spans="1:23" s="14" customFormat="1">
      <c r="A169" s="163" t="s">
        <v>211</v>
      </c>
      <c r="B169" s="168"/>
      <c r="C169" s="161"/>
      <c r="D169" s="156"/>
      <c r="E169" s="157"/>
      <c r="F169" s="158"/>
      <c r="G169" s="158"/>
      <c r="H169" s="158"/>
      <c r="I169" s="158"/>
      <c r="J169" s="25"/>
      <c r="K169" s="25"/>
      <c r="L169" s="25"/>
      <c r="M169" s="25"/>
      <c r="N169" s="25"/>
      <c r="O169" s="88"/>
      <c r="P169" s="25"/>
      <c r="Q169" s="25"/>
      <c r="R169" s="25"/>
      <c r="S169" s="25"/>
      <c r="T169" s="25"/>
      <c r="U169" s="25"/>
      <c r="V169" s="25"/>
      <c r="W169" s="18"/>
    </row>
    <row r="170" spans="1:23" s="14" customFormat="1">
      <c r="A170" s="70" t="s">
        <v>169</v>
      </c>
      <c r="B170" s="70" t="s">
        <v>97</v>
      </c>
      <c r="C170" s="70">
        <v>105</v>
      </c>
      <c r="D170" s="70"/>
      <c r="E170" s="70">
        <v>128</v>
      </c>
      <c r="F170" s="72"/>
      <c r="G170" s="88"/>
      <c r="H170" s="88"/>
      <c r="I170" s="88"/>
      <c r="J170" s="25"/>
      <c r="K170" s="25"/>
      <c r="L170" s="25"/>
      <c r="M170" s="25"/>
      <c r="N170" s="25"/>
      <c r="O170" s="88"/>
      <c r="P170" s="25"/>
      <c r="Q170" s="25"/>
      <c r="R170" s="25"/>
      <c r="S170" s="25"/>
      <c r="T170" s="25"/>
      <c r="U170" s="25"/>
      <c r="V170" s="25"/>
      <c r="W170" s="18"/>
    </row>
    <row r="171" spans="1:23" s="14" customFormat="1">
      <c r="A171" s="163" t="s">
        <v>211</v>
      </c>
      <c r="B171" s="168"/>
      <c r="C171" s="161"/>
      <c r="D171" s="156"/>
      <c r="E171" s="157"/>
      <c r="F171" s="158"/>
      <c r="G171" s="158"/>
      <c r="H171" s="158"/>
      <c r="I171" s="158"/>
      <c r="J171" s="25"/>
      <c r="K171" s="25"/>
      <c r="L171" s="25"/>
      <c r="M171" s="25"/>
      <c r="N171" s="25"/>
      <c r="O171" s="88"/>
      <c r="P171" s="25"/>
      <c r="Q171" s="25"/>
      <c r="R171" s="25"/>
      <c r="S171" s="25"/>
      <c r="T171" s="25"/>
      <c r="U171" s="25"/>
      <c r="V171" s="25"/>
      <c r="W171" s="18"/>
    </row>
    <row r="172" spans="1:23" s="14" customFormat="1">
      <c r="A172" s="70" t="s">
        <v>170</v>
      </c>
      <c r="B172" s="70" t="s">
        <v>97</v>
      </c>
      <c r="C172" s="70">
        <v>106</v>
      </c>
      <c r="D172" s="70"/>
      <c r="E172" s="70">
        <v>128</v>
      </c>
      <c r="F172" s="72"/>
      <c r="G172" s="88"/>
      <c r="H172" s="88"/>
      <c r="I172" s="88"/>
      <c r="J172" s="25"/>
      <c r="K172" s="25"/>
      <c r="L172" s="25"/>
      <c r="M172" s="25"/>
      <c r="N172" s="25"/>
      <c r="O172" s="88"/>
      <c r="P172" s="25"/>
      <c r="Q172" s="25"/>
      <c r="R172" s="25"/>
      <c r="S172" s="25"/>
      <c r="T172" s="25"/>
      <c r="U172" s="25"/>
      <c r="V172" s="25"/>
      <c r="W172" s="18"/>
    </row>
    <row r="173" spans="1:23" s="14" customFormat="1">
      <c r="A173" s="163" t="s">
        <v>211</v>
      </c>
      <c r="B173" s="168"/>
      <c r="C173" s="161"/>
      <c r="D173" s="156"/>
      <c r="E173" s="157"/>
      <c r="F173" s="158"/>
      <c r="G173" s="158"/>
      <c r="H173" s="158"/>
      <c r="I173" s="158"/>
      <c r="J173" s="25"/>
      <c r="K173" s="25"/>
      <c r="L173" s="25"/>
      <c r="M173" s="25"/>
      <c r="N173" s="25"/>
      <c r="O173" s="88"/>
      <c r="P173" s="25"/>
      <c r="Q173" s="25"/>
      <c r="R173" s="25"/>
      <c r="S173" s="25"/>
      <c r="T173" s="25"/>
      <c r="U173" s="25"/>
      <c r="V173" s="25"/>
      <c r="W173" s="18"/>
    </row>
    <row r="174" spans="1:23" s="14" customFormat="1">
      <c r="A174" s="70" t="s">
        <v>171</v>
      </c>
      <c r="B174" s="70" t="s">
        <v>97</v>
      </c>
      <c r="C174" s="70">
        <v>107</v>
      </c>
      <c r="D174" s="70"/>
      <c r="E174" s="70">
        <v>128</v>
      </c>
      <c r="F174" s="72"/>
      <c r="G174" s="88"/>
      <c r="H174" s="88"/>
      <c r="I174" s="88"/>
      <c r="J174" s="25"/>
      <c r="K174" s="25"/>
      <c r="L174" s="25"/>
      <c r="M174" s="25"/>
      <c r="N174" s="25"/>
      <c r="O174" s="88"/>
      <c r="P174" s="25"/>
      <c r="Q174" s="25"/>
      <c r="R174" s="25"/>
      <c r="S174" s="25"/>
      <c r="T174" s="25"/>
      <c r="U174" s="25"/>
      <c r="V174" s="25"/>
      <c r="W174" s="18"/>
    </row>
    <row r="175" spans="1:23" s="14" customFormat="1">
      <c r="A175" s="163" t="s">
        <v>211</v>
      </c>
      <c r="B175" s="168"/>
      <c r="C175" s="161"/>
      <c r="D175" s="156"/>
      <c r="E175" s="157"/>
      <c r="F175" s="158"/>
      <c r="G175" s="158"/>
      <c r="H175" s="158"/>
      <c r="I175" s="158"/>
      <c r="J175" s="25"/>
      <c r="K175" s="25"/>
      <c r="L175" s="25"/>
      <c r="M175" s="25"/>
      <c r="N175" s="25"/>
      <c r="O175" s="88"/>
      <c r="P175" s="25"/>
      <c r="Q175" s="25"/>
      <c r="R175" s="25"/>
      <c r="S175" s="25"/>
      <c r="T175" s="25"/>
      <c r="U175" s="25"/>
      <c r="V175" s="25"/>
      <c r="W175" s="18"/>
    </row>
    <row r="176" spans="1:23" s="14" customFormat="1">
      <c r="A176" s="70" t="s">
        <v>172</v>
      </c>
      <c r="B176" s="70" t="s">
        <v>97</v>
      </c>
      <c r="C176" s="70">
        <v>108</v>
      </c>
      <c r="D176" s="70"/>
      <c r="E176" s="70">
        <v>128</v>
      </c>
      <c r="F176" s="72"/>
      <c r="G176" s="88"/>
      <c r="H176" s="88"/>
      <c r="I176" s="88"/>
      <c r="J176" s="25"/>
      <c r="K176" s="25"/>
      <c r="L176" s="25"/>
      <c r="M176" s="25"/>
      <c r="N176" s="25"/>
      <c r="O176" s="88"/>
      <c r="P176" s="25"/>
      <c r="Q176" s="25"/>
      <c r="R176" s="25"/>
      <c r="S176" s="25"/>
      <c r="T176" s="25"/>
      <c r="U176" s="25"/>
      <c r="V176" s="25"/>
      <c r="W176" s="18"/>
    </row>
    <row r="177" spans="1:23" s="14" customFormat="1">
      <c r="A177" s="163" t="s">
        <v>211</v>
      </c>
      <c r="B177" s="168"/>
      <c r="C177" s="161"/>
      <c r="D177" s="156"/>
      <c r="E177" s="157"/>
      <c r="F177" s="158"/>
      <c r="G177" s="158"/>
      <c r="H177" s="158"/>
      <c r="I177" s="158"/>
      <c r="J177" s="25"/>
      <c r="K177" s="25"/>
      <c r="L177" s="25"/>
      <c r="M177" s="25"/>
      <c r="N177" s="25"/>
      <c r="O177" s="88"/>
      <c r="P177" s="25"/>
      <c r="Q177" s="25"/>
      <c r="R177" s="25"/>
      <c r="S177" s="25"/>
      <c r="T177" s="25"/>
      <c r="U177" s="25"/>
      <c r="V177" s="25"/>
      <c r="W177" s="18"/>
    </row>
    <row r="178" spans="1:23" s="14" customFormat="1">
      <c r="A178" s="70" t="s">
        <v>173</v>
      </c>
      <c r="B178" s="70" t="s">
        <v>97</v>
      </c>
      <c r="C178" s="70">
        <v>109</v>
      </c>
      <c r="D178" s="70"/>
      <c r="E178" s="70">
        <v>128</v>
      </c>
      <c r="F178" s="72"/>
      <c r="G178" s="88"/>
      <c r="H178" s="88"/>
      <c r="I178" s="88"/>
      <c r="J178" s="25"/>
      <c r="K178" s="25"/>
      <c r="L178" s="25"/>
      <c r="M178" s="25"/>
      <c r="N178" s="25"/>
      <c r="O178" s="88"/>
      <c r="P178" s="25"/>
      <c r="Q178" s="25"/>
      <c r="R178" s="25"/>
      <c r="S178" s="25"/>
      <c r="T178" s="25"/>
      <c r="U178" s="25"/>
      <c r="V178" s="25"/>
      <c r="W178" s="18"/>
    </row>
    <row r="179" spans="1:23" s="14" customFormat="1">
      <c r="A179" s="163" t="s">
        <v>211</v>
      </c>
      <c r="B179" s="168"/>
      <c r="C179" s="161"/>
      <c r="D179" s="156"/>
      <c r="E179" s="157"/>
      <c r="F179" s="158"/>
      <c r="G179" s="158"/>
      <c r="H179" s="158"/>
      <c r="I179" s="158"/>
      <c r="J179" s="25"/>
      <c r="K179" s="25"/>
      <c r="L179" s="25"/>
      <c r="M179" s="25"/>
      <c r="N179" s="25"/>
      <c r="O179" s="88"/>
      <c r="P179" s="25"/>
      <c r="Q179" s="25"/>
      <c r="R179" s="25"/>
      <c r="S179" s="25"/>
      <c r="T179" s="25"/>
      <c r="U179" s="25"/>
      <c r="V179" s="25"/>
      <c r="W179" s="18"/>
    </row>
    <row r="180" spans="1:23" s="14" customFormat="1">
      <c r="A180" s="70" t="s">
        <v>174</v>
      </c>
      <c r="B180" s="70" t="s">
        <v>97</v>
      </c>
      <c r="C180" s="70">
        <v>110</v>
      </c>
      <c r="D180" s="70"/>
      <c r="E180" s="70">
        <v>128</v>
      </c>
      <c r="F180" s="72"/>
      <c r="G180" s="88"/>
      <c r="H180" s="88"/>
      <c r="I180" s="88"/>
      <c r="J180" s="25"/>
      <c r="K180" s="25"/>
      <c r="L180" s="25"/>
      <c r="M180" s="25"/>
      <c r="N180" s="25"/>
      <c r="O180" s="88"/>
      <c r="P180" s="25"/>
      <c r="Q180" s="25"/>
      <c r="R180" s="25"/>
      <c r="S180" s="25"/>
      <c r="T180" s="25"/>
      <c r="U180" s="25"/>
      <c r="V180" s="25"/>
      <c r="W180" s="18"/>
    </row>
    <row r="181" spans="1:23" s="14" customFormat="1">
      <c r="A181" s="163" t="s">
        <v>211</v>
      </c>
      <c r="B181" s="168"/>
      <c r="C181" s="161"/>
      <c r="D181" s="156"/>
      <c r="E181" s="157"/>
      <c r="F181" s="158"/>
      <c r="G181" s="158"/>
      <c r="H181" s="158"/>
      <c r="I181" s="158"/>
      <c r="J181" s="25"/>
      <c r="K181" s="25"/>
      <c r="L181" s="25"/>
      <c r="M181" s="25"/>
      <c r="N181" s="25"/>
      <c r="O181" s="88"/>
      <c r="P181" s="25"/>
      <c r="Q181" s="25"/>
      <c r="R181" s="25"/>
      <c r="S181" s="25"/>
      <c r="T181" s="25"/>
      <c r="U181" s="25"/>
      <c r="V181" s="25"/>
      <c r="W181" s="18"/>
    </row>
    <row r="182" spans="1:23" s="14" customFormat="1">
      <c r="A182" s="70" t="s">
        <v>175</v>
      </c>
      <c r="B182" s="70" t="s">
        <v>97</v>
      </c>
      <c r="C182" s="70">
        <v>111</v>
      </c>
      <c r="D182" s="70"/>
      <c r="E182" s="70">
        <v>128</v>
      </c>
      <c r="F182" s="72"/>
      <c r="G182" s="88"/>
      <c r="H182" s="88"/>
      <c r="I182" s="88"/>
      <c r="J182" s="25"/>
      <c r="K182" s="25"/>
      <c r="L182" s="25"/>
      <c r="M182" s="25"/>
      <c r="N182" s="25"/>
      <c r="O182" s="88"/>
      <c r="P182" s="25"/>
      <c r="Q182" s="25"/>
      <c r="R182" s="25"/>
      <c r="S182" s="25"/>
      <c r="T182" s="25"/>
      <c r="U182" s="25"/>
      <c r="V182" s="25"/>
      <c r="W182" s="18"/>
    </row>
    <row r="183" spans="1:23" s="14" customFormat="1">
      <c r="A183" s="163" t="s">
        <v>211</v>
      </c>
      <c r="B183" s="168"/>
      <c r="C183" s="161"/>
      <c r="D183" s="156"/>
      <c r="E183" s="157"/>
      <c r="F183" s="158"/>
      <c r="G183" s="158"/>
      <c r="H183" s="158"/>
      <c r="I183" s="158"/>
      <c r="J183" s="25"/>
      <c r="K183" s="25"/>
      <c r="L183" s="25"/>
      <c r="M183" s="25"/>
      <c r="N183" s="25"/>
      <c r="O183" s="88"/>
      <c r="P183" s="25"/>
      <c r="Q183" s="25"/>
      <c r="R183" s="25"/>
      <c r="S183" s="25"/>
      <c r="T183" s="25"/>
      <c r="U183" s="25"/>
      <c r="V183" s="25"/>
      <c r="W183" s="18"/>
    </row>
    <row r="184" spans="1:23" s="14" customFormat="1">
      <c r="A184" s="70" t="s">
        <v>176</v>
      </c>
      <c r="B184" s="70" t="s">
        <v>97</v>
      </c>
      <c r="C184" s="70">
        <v>112</v>
      </c>
      <c r="D184" s="70"/>
      <c r="E184" s="70">
        <v>128</v>
      </c>
      <c r="F184" s="72"/>
      <c r="G184" s="88"/>
      <c r="H184" s="88"/>
      <c r="I184" s="88"/>
      <c r="J184" s="25"/>
      <c r="K184" s="25"/>
      <c r="L184" s="25"/>
      <c r="M184" s="25"/>
      <c r="N184" s="25"/>
      <c r="O184" s="88"/>
      <c r="P184" s="25"/>
      <c r="Q184" s="25"/>
      <c r="R184" s="25"/>
      <c r="S184" s="25"/>
      <c r="T184" s="25"/>
      <c r="U184" s="25"/>
      <c r="V184" s="25"/>
      <c r="W184" s="18"/>
    </row>
    <row r="185" spans="1:23" s="14" customFormat="1">
      <c r="A185" s="163" t="s">
        <v>211</v>
      </c>
      <c r="B185" s="168"/>
      <c r="C185" s="161"/>
      <c r="D185" s="156"/>
      <c r="E185" s="157"/>
      <c r="F185" s="158"/>
      <c r="G185" s="158"/>
      <c r="H185" s="158"/>
      <c r="I185" s="158"/>
      <c r="J185" s="25"/>
      <c r="K185" s="25"/>
      <c r="L185" s="25"/>
      <c r="M185" s="25"/>
      <c r="N185" s="25"/>
      <c r="O185" s="88"/>
      <c r="P185" s="25"/>
      <c r="Q185" s="25"/>
      <c r="R185" s="25"/>
      <c r="S185" s="25"/>
      <c r="T185" s="25"/>
      <c r="U185" s="25"/>
      <c r="V185" s="25"/>
      <c r="W185" s="18"/>
    </row>
    <row r="186" spans="1:23" s="14" customFormat="1">
      <c r="A186" s="70" t="s">
        <v>177</v>
      </c>
      <c r="B186" s="70" t="s">
        <v>97</v>
      </c>
      <c r="C186" s="70">
        <v>113</v>
      </c>
      <c r="D186" s="70"/>
      <c r="E186" s="70">
        <v>128</v>
      </c>
      <c r="F186" s="72"/>
      <c r="G186" s="88"/>
      <c r="H186" s="88"/>
      <c r="I186" s="88"/>
      <c r="J186" s="25"/>
      <c r="K186" s="25"/>
      <c r="L186" s="25"/>
      <c r="M186" s="25"/>
      <c r="N186" s="25"/>
      <c r="O186" s="88"/>
      <c r="P186" s="25"/>
      <c r="Q186" s="25"/>
      <c r="R186" s="25"/>
      <c r="S186" s="25"/>
      <c r="T186" s="25"/>
      <c r="U186" s="25"/>
      <c r="V186" s="25"/>
      <c r="W186" s="18"/>
    </row>
    <row r="187" spans="1:23" s="14" customFormat="1">
      <c r="A187" s="163" t="s">
        <v>211</v>
      </c>
      <c r="B187" s="168"/>
      <c r="C187" s="161"/>
      <c r="D187" s="156"/>
      <c r="E187" s="157"/>
      <c r="F187" s="158"/>
      <c r="G187" s="158"/>
      <c r="H187" s="158"/>
      <c r="I187" s="158"/>
      <c r="J187" s="25"/>
      <c r="K187" s="25"/>
      <c r="L187" s="25"/>
      <c r="M187" s="25"/>
      <c r="N187" s="25"/>
      <c r="O187" s="88"/>
      <c r="P187" s="25"/>
      <c r="Q187" s="25"/>
      <c r="R187" s="25"/>
      <c r="S187" s="25"/>
      <c r="T187" s="25"/>
      <c r="U187" s="25"/>
      <c r="V187" s="25"/>
      <c r="W187" s="18"/>
    </row>
    <row r="188" spans="1:23" s="14" customFormat="1">
      <c r="A188" s="23"/>
      <c r="B188" s="23"/>
      <c r="C188" s="74"/>
      <c r="D188" s="21"/>
      <c r="E188" s="21"/>
      <c r="F188" s="22"/>
      <c r="G188" s="22"/>
      <c r="H188" s="22"/>
      <c r="I188" s="22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18"/>
    </row>
    <row r="189" spans="1:23" s="14" customFormat="1">
      <c r="A189" s="96" t="s">
        <v>199</v>
      </c>
      <c r="B189" s="53"/>
      <c r="C189" s="97"/>
      <c r="D189" s="98"/>
      <c r="E189" s="98"/>
      <c r="F189" s="98"/>
      <c r="G189" s="98"/>
      <c r="H189" s="98"/>
      <c r="I189" s="98"/>
      <c r="J189" s="25"/>
      <c r="K189" s="25"/>
      <c r="L189" s="25"/>
      <c r="M189" s="25"/>
      <c r="N189" s="25"/>
      <c r="O189" s="24"/>
      <c r="P189" s="24"/>
      <c r="Q189" s="24"/>
      <c r="R189" s="24"/>
      <c r="S189" s="24"/>
      <c r="T189" s="24"/>
      <c r="U189" s="24"/>
      <c r="V189" s="24"/>
    </row>
    <row r="190" spans="1:23" s="14" customFormat="1">
      <c r="A190" s="96" t="s">
        <v>179</v>
      </c>
      <c r="B190" s="53"/>
      <c r="C190" s="97"/>
      <c r="D190" s="98"/>
      <c r="E190" s="98"/>
      <c r="F190" s="99"/>
      <c r="G190" s="99"/>
      <c r="H190" s="99"/>
      <c r="I190" s="99"/>
      <c r="J190" s="25"/>
      <c r="K190" s="25"/>
      <c r="L190" s="25"/>
      <c r="M190" s="25"/>
      <c r="N190" s="25"/>
      <c r="O190" s="25"/>
      <c r="P190" s="49"/>
      <c r="Q190" s="49"/>
      <c r="R190" s="49"/>
      <c r="S190" s="25"/>
      <c r="T190" s="25"/>
      <c r="U190" s="25"/>
      <c r="V190" s="25"/>
      <c r="W190" s="18"/>
    </row>
    <row r="191" spans="1:23" s="14" customFormat="1">
      <c r="A191" s="53" t="s">
        <v>44</v>
      </c>
      <c r="B191" s="53"/>
      <c r="C191" s="99">
        <v>85</v>
      </c>
      <c r="D191" s="98"/>
      <c r="E191" s="98">
        <v>128</v>
      </c>
      <c r="F191" s="99"/>
      <c r="G191" s="99"/>
      <c r="H191" s="99"/>
      <c r="I191" s="99"/>
      <c r="J191" s="25"/>
      <c r="K191" s="25"/>
      <c r="L191" s="25"/>
      <c r="M191" s="25"/>
      <c r="N191" s="25"/>
      <c r="O191" s="25"/>
      <c r="P191" s="52"/>
      <c r="Q191" s="52"/>
      <c r="R191" s="52"/>
      <c r="S191" s="25"/>
      <c r="T191" s="25"/>
      <c r="U191" s="25"/>
      <c r="V191" s="25"/>
      <c r="W191" s="18"/>
    </row>
    <row r="192" spans="1:23" s="14" customFormat="1">
      <c r="A192" s="163" t="s">
        <v>211</v>
      </c>
      <c r="B192" s="168"/>
      <c r="C192" s="161"/>
      <c r="D192" s="156"/>
      <c r="E192" s="157"/>
      <c r="F192" s="158"/>
      <c r="G192" s="158"/>
      <c r="H192" s="158"/>
      <c r="I192" s="158"/>
      <c r="J192" s="25"/>
      <c r="K192" s="25"/>
      <c r="L192" s="25"/>
      <c r="M192" s="25"/>
      <c r="N192" s="25"/>
      <c r="O192" s="25"/>
      <c r="P192" s="52"/>
      <c r="Q192" s="52"/>
      <c r="R192" s="52"/>
      <c r="S192" s="25"/>
      <c r="T192" s="25"/>
      <c r="U192" s="25"/>
      <c r="V192" s="25"/>
      <c r="W192" s="18"/>
    </row>
    <row r="193" spans="1:23" s="14" customFormat="1">
      <c r="A193" s="53" t="s">
        <v>180</v>
      </c>
      <c r="B193" s="53"/>
      <c r="C193" s="98">
        <v>83</v>
      </c>
      <c r="D193" s="98"/>
      <c r="E193" s="98">
        <v>2</v>
      </c>
      <c r="F193" s="99"/>
      <c r="G193" s="99"/>
      <c r="H193" s="99"/>
      <c r="I193" s="99"/>
      <c r="J193" s="25"/>
      <c r="K193" s="25"/>
      <c r="L193" s="25"/>
      <c r="M193" s="25"/>
      <c r="N193" s="25"/>
      <c r="O193" s="25"/>
      <c r="P193" s="52"/>
      <c r="Q193" s="52"/>
      <c r="R193" s="52"/>
      <c r="S193" s="25"/>
      <c r="T193" s="25"/>
      <c r="U193" s="25"/>
      <c r="V193" s="25"/>
      <c r="W193" s="18"/>
    </row>
    <row r="194" spans="1:23" s="14" customFormat="1">
      <c r="A194" s="163" t="s">
        <v>211</v>
      </c>
      <c r="B194" s="168"/>
      <c r="C194" s="161"/>
      <c r="D194" s="156"/>
      <c r="E194" s="157"/>
      <c r="F194" s="158"/>
      <c r="G194" s="158"/>
      <c r="H194" s="158"/>
      <c r="I194" s="158"/>
      <c r="J194" s="25"/>
      <c r="K194" s="25"/>
      <c r="L194" s="25"/>
      <c r="M194" s="25"/>
      <c r="N194" s="25"/>
      <c r="O194" s="25"/>
      <c r="P194" s="52"/>
      <c r="Q194" s="52"/>
      <c r="R194" s="52"/>
      <c r="S194" s="25"/>
      <c r="T194" s="25"/>
      <c r="U194" s="25"/>
      <c r="V194" s="25"/>
      <c r="W194" s="18"/>
    </row>
    <row r="195" spans="1:23" s="14" customFormat="1">
      <c r="A195" s="24"/>
      <c r="B195" s="24"/>
      <c r="C195" s="26"/>
      <c r="D195" s="25"/>
      <c r="E195" s="25"/>
      <c r="F195" s="87"/>
      <c r="G195" s="87"/>
      <c r="H195" s="87"/>
      <c r="I195" s="87"/>
      <c r="J195" s="25"/>
      <c r="K195" s="25"/>
      <c r="L195" s="25"/>
      <c r="M195" s="25"/>
      <c r="N195" s="25"/>
      <c r="O195" s="25"/>
      <c r="P195" s="52"/>
      <c r="Q195" s="52"/>
      <c r="R195" s="52"/>
      <c r="S195" s="25"/>
      <c r="T195" s="25"/>
      <c r="U195" s="25"/>
      <c r="V195" s="25"/>
      <c r="W195" s="18"/>
    </row>
    <row r="196" spans="1:23" s="14" customFormat="1">
      <c r="A196" s="140" t="s">
        <v>181</v>
      </c>
      <c r="B196" s="141" t="s">
        <v>182</v>
      </c>
      <c r="C196" s="139"/>
      <c r="D196" s="139"/>
      <c r="E196" s="139"/>
      <c r="F196" s="142"/>
      <c r="G196" s="142"/>
      <c r="H196" s="142"/>
      <c r="I196" s="142"/>
      <c r="J196" s="25"/>
      <c r="K196" s="25"/>
      <c r="L196" s="25"/>
      <c r="M196" s="25"/>
      <c r="N196" s="25"/>
      <c r="O196" s="25"/>
      <c r="P196" s="25"/>
      <c r="Q196" s="25"/>
      <c r="R196" s="25"/>
      <c r="S196" s="138"/>
      <c r="T196" s="25"/>
      <c r="U196" s="25"/>
      <c r="V196" s="25"/>
      <c r="W196" s="18"/>
    </row>
    <row r="197" spans="1:23" s="14" customFormat="1">
      <c r="A197" s="143" t="s">
        <v>183</v>
      </c>
      <c r="B197" s="144" t="s">
        <v>184</v>
      </c>
      <c r="C197" s="145"/>
      <c r="D197" s="146"/>
      <c r="E197" s="139"/>
      <c r="F197" s="142"/>
      <c r="G197" s="142"/>
      <c r="H197" s="142"/>
      <c r="I197" s="142"/>
      <c r="J197" s="25"/>
      <c r="K197" s="25"/>
      <c r="L197" s="25"/>
      <c r="M197" s="25"/>
      <c r="N197" s="25"/>
      <c r="O197" s="25"/>
      <c r="P197" s="25"/>
      <c r="Q197" s="25"/>
      <c r="R197" s="25"/>
      <c r="S197" s="138"/>
      <c r="T197" s="25"/>
      <c r="U197" s="25"/>
      <c r="V197" s="25"/>
      <c r="W197" s="18"/>
    </row>
    <row r="198" spans="1:23" s="14" customFormat="1">
      <c r="A198" s="163" t="s">
        <v>211</v>
      </c>
      <c r="B198" s="168"/>
      <c r="C198" s="161"/>
      <c r="D198" s="156"/>
      <c r="E198" s="157"/>
      <c r="F198" s="158"/>
      <c r="G198" s="158"/>
      <c r="H198" s="158"/>
      <c r="I198" s="158"/>
      <c r="J198" s="25"/>
      <c r="K198" s="25"/>
      <c r="L198" s="25"/>
      <c r="M198" s="25"/>
      <c r="N198" s="25"/>
      <c r="O198" s="25"/>
      <c r="P198" s="25"/>
      <c r="Q198" s="25"/>
      <c r="R198" s="25"/>
      <c r="S198" s="138"/>
      <c r="T198" s="25"/>
      <c r="U198" s="25"/>
      <c r="V198" s="25"/>
      <c r="W198" s="18"/>
    </row>
    <row r="199" spans="1:23" s="14" customFormat="1">
      <c r="A199" s="143" t="s">
        <v>185</v>
      </c>
      <c r="B199" s="144" t="s">
        <v>186</v>
      </c>
      <c r="C199" s="145"/>
      <c r="D199" s="146"/>
      <c r="E199" s="139"/>
      <c r="F199" s="142"/>
      <c r="G199" s="142"/>
      <c r="H199" s="142"/>
      <c r="I199" s="142"/>
      <c r="J199" s="25"/>
      <c r="K199" s="25"/>
      <c r="L199" s="25"/>
      <c r="M199" s="25"/>
      <c r="N199" s="25"/>
      <c r="O199" s="25"/>
      <c r="P199" s="25"/>
      <c r="Q199" s="25"/>
      <c r="R199" s="25"/>
      <c r="S199" s="138"/>
      <c r="T199" s="25"/>
      <c r="U199" s="25"/>
      <c r="V199" s="25"/>
      <c r="W199" s="18"/>
    </row>
    <row r="200" spans="1:23" s="14" customFormat="1">
      <c r="A200" s="163" t="s">
        <v>211</v>
      </c>
      <c r="B200" s="168"/>
      <c r="C200" s="161"/>
      <c r="D200" s="156"/>
      <c r="E200" s="157"/>
      <c r="F200" s="158"/>
      <c r="G200" s="158"/>
      <c r="H200" s="158"/>
      <c r="I200" s="158"/>
      <c r="J200" s="25"/>
      <c r="K200" s="25"/>
      <c r="L200" s="25"/>
      <c r="M200" s="25"/>
      <c r="N200" s="25"/>
      <c r="O200" s="25"/>
      <c r="P200" s="25"/>
      <c r="Q200" s="25"/>
      <c r="R200" s="25"/>
      <c r="S200" s="138"/>
      <c r="T200" s="25"/>
      <c r="U200" s="25"/>
      <c r="V200" s="25"/>
      <c r="W200" s="18"/>
    </row>
    <row r="201" spans="1:23" s="14" customFormat="1">
      <c r="A201" s="143" t="s">
        <v>187</v>
      </c>
      <c r="B201" s="144" t="s">
        <v>188</v>
      </c>
      <c r="C201" s="145"/>
      <c r="D201" s="146"/>
      <c r="E201" s="139"/>
      <c r="F201" s="142"/>
      <c r="G201" s="142"/>
      <c r="H201" s="142"/>
      <c r="I201" s="142"/>
      <c r="J201" s="25"/>
      <c r="K201" s="25"/>
      <c r="L201" s="25"/>
      <c r="M201" s="25"/>
      <c r="N201" s="25"/>
      <c r="O201" s="25"/>
      <c r="P201" s="25"/>
      <c r="Q201" s="25"/>
      <c r="R201" s="25"/>
      <c r="S201" s="138"/>
      <c r="T201" s="25"/>
      <c r="U201" s="25"/>
      <c r="V201" s="25"/>
      <c r="W201" s="18"/>
    </row>
    <row r="202" spans="1:23" s="14" customFormat="1">
      <c r="A202" s="163" t="s">
        <v>211</v>
      </c>
      <c r="B202" s="168"/>
      <c r="C202" s="161"/>
      <c r="D202" s="156"/>
      <c r="E202" s="157"/>
      <c r="F202" s="158"/>
      <c r="G202" s="158"/>
      <c r="H202" s="158"/>
      <c r="I202" s="158"/>
      <c r="J202" s="25"/>
      <c r="K202" s="25"/>
      <c r="L202" s="25"/>
      <c r="M202" s="25"/>
      <c r="N202" s="25"/>
      <c r="O202" s="25"/>
      <c r="P202" s="25"/>
      <c r="Q202" s="25"/>
      <c r="R202" s="25"/>
      <c r="S202" s="138"/>
      <c r="T202" s="25"/>
      <c r="U202" s="25"/>
      <c r="V202" s="25"/>
      <c r="W202" s="18"/>
    </row>
    <row r="203" spans="1:23" s="14" customFormat="1">
      <c r="A203" s="143" t="s">
        <v>189</v>
      </c>
      <c r="B203" s="144" t="s">
        <v>190</v>
      </c>
      <c r="C203" s="145"/>
      <c r="D203" s="146"/>
      <c r="E203" s="139"/>
      <c r="F203" s="142"/>
      <c r="G203" s="142"/>
      <c r="H203" s="142"/>
      <c r="I203" s="142"/>
      <c r="J203" s="25"/>
      <c r="K203" s="25"/>
      <c r="L203" s="25"/>
      <c r="M203" s="25"/>
      <c r="N203" s="25"/>
      <c r="O203" s="25"/>
      <c r="P203" s="25"/>
      <c r="Q203" s="25"/>
      <c r="R203" s="25"/>
      <c r="S203" s="138"/>
      <c r="T203" s="25"/>
      <c r="U203" s="25"/>
      <c r="V203" s="25"/>
      <c r="W203" s="18"/>
    </row>
    <row r="204" spans="1:23" s="14" customFormat="1">
      <c r="A204" s="163" t="s">
        <v>211</v>
      </c>
      <c r="B204" s="168"/>
      <c r="C204" s="161"/>
      <c r="D204" s="156"/>
      <c r="E204" s="157"/>
      <c r="F204" s="158"/>
      <c r="G204" s="158"/>
      <c r="H204" s="158"/>
      <c r="I204" s="158"/>
      <c r="J204" s="25"/>
      <c r="K204" s="25"/>
      <c r="L204" s="25"/>
      <c r="M204" s="25"/>
      <c r="N204" s="25"/>
      <c r="O204" s="25"/>
      <c r="P204" s="25"/>
      <c r="Q204" s="25"/>
      <c r="R204" s="25"/>
      <c r="S204" s="138"/>
      <c r="T204" s="25"/>
      <c r="U204" s="25"/>
      <c r="V204" s="25"/>
      <c r="W204" s="18"/>
    </row>
    <row r="205" spans="1:23" s="14" customFormat="1">
      <c r="A205" s="143" t="s">
        <v>191</v>
      </c>
      <c r="B205" s="144" t="s">
        <v>192</v>
      </c>
      <c r="C205" s="145"/>
      <c r="D205" s="146"/>
      <c r="E205" s="139"/>
      <c r="F205" s="142"/>
      <c r="G205" s="142"/>
      <c r="H205" s="142"/>
      <c r="I205" s="142"/>
      <c r="J205" s="25"/>
      <c r="K205" s="25"/>
      <c r="L205" s="25"/>
      <c r="M205" s="25"/>
      <c r="N205" s="25"/>
      <c r="O205" s="25"/>
      <c r="P205" s="25"/>
      <c r="Q205" s="25"/>
      <c r="R205" s="25"/>
      <c r="S205" s="138"/>
      <c r="T205" s="25"/>
      <c r="U205" s="25"/>
      <c r="V205" s="25"/>
      <c r="W205" s="18"/>
    </row>
    <row r="206" spans="1:23" s="14" customFormat="1">
      <c r="A206" s="163" t="s">
        <v>211</v>
      </c>
      <c r="B206" s="168"/>
      <c r="C206" s="161"/>
      <c r="D206" s="156"/>
      <c r="E206" s="157"/>
      <c r="F206" s="158"/>
      <c r="G206" s="158"/>
      <c r="H206" s="158"/>
      <c r="I206" s="158"/>
      <c r="J206" s="25"/>
      <c r="K206" s="25"/>
      <c r="L206" s="25"/>
      <c r="M206" s="25"/>
      <c r="N206" s="25"/>
      <c r="O206" s="25"/>
      <c r="P206" s="25"/>
      <c r="Q206" s="25"/>
      <c r="R206" s="25"/>
      <c r="S206" s="138"/>
      <c r="T206" s="25"/>
      <c r="U206" s="25"/>
      <c r="V206" s="25"/>
      <c r="W206" s="18"/>
    </row>
    <row r="207" spans="1:23" s="14" customFormat="1">
      <c r="A207" s="143" t="s">
        <v>193</v>
      </c>
      <c r="B207" s="144" t="s">
        <v>194</v>
      </c>
      <c r="C207" s="145"/>
      <c r="D207" s="146"/>
      <c r="E207" s="139"/>
      <c r="F207" s="142"/>
      <c r="G207" s="142"/>
      <c r="H207" s="142"/>
      <c r="I207" s="142"/>
      <c r="J207" s="25"/>
      <c r="K207" s="25"/>
      <c r="L207" s="25"/>
      <c r="M207" s="25"/>
      <c r="N207" s="25"/>
      <c r="O207" s="25"/>
      <c r="P207" s="25"/>
      <c r="Q207" s="25"/>
      <c r="R207" s="25"/>
      <c r="S207" s="138"/>
      <c r="T207" s="25"/>
      <c r="U207" s="25"/>
      <c r="V207" s="25"/>
      <c r="W207" s="18"/>
    </row>
    <row r="208" spans="1:23" s="14" customFormat="1">
      <c r="A208" s="163" t="s">
        <v>211</v>
      </c>
      <c r="B208" s="168"/>
      <c r="C208" s="161"/>
      <c r="D208" s="156"/>
      <c r="E208" s="157"/>
      <c r="F208" s="158"/>
      <c r="G208" s="158"/>
      <c r="H208" s="158"/>
      <c r="I208" s="158"/>
      <c r="J208" s="25"/>
      <c r="K208" s="25"/>
      <c r="L208" s="25"/>
      <c r="M208" s="25"/>
      <c r="N208" s="25"/>
      <c r="O208" s="25"/>
      <c r="P208" s="25"/>
      <c r="Q208" s="25"/>
      <c r="R208" s="25"/>
      <c r="S208" s="138"/>
      <c r="T208" s="25"/>
      <c r="U208" s="25"/>
      <c r="V208" s="25"/>
      <c r="W208" s="18"/>
    </row>
    <row r="209" spans="1:23" s="14" customFormat="1">
      <c r="A209" s="143" t="s">
        <v>195</v>
      </c>
      <c r="B209" s="144" t="s">
        <v>196</v>
      </c>
      <c r="C209" s="145"/>
      <c r="D209" s="146"/>
      <c r="E209" s="139"/>
      <c r="F209" s="142"/>
      <c r="G209" s="142"/>
      <c r="H209" s="142"/>
      <c r="I209" s="142"/>
      <c r="J209" s="25"/>
      <c r="K209" s="25"/>
      <c r="L209" s="25"/>
      <c r="M209" s="25"/>
      <c r="N209" s="25"/>
      <c r="O209" s="25"/>
      <c r="P209" s="25"/>
      <c r="Q209" s="25"/>
      <c r="R209" s="139" t="s">
        <v>207</v>
      </c>
      <c r="S209" s="138"/>
      <c r="T209" s="25"/>
      <c r="U209" s="25"/>
      <c r="V209" s="25"/>
      <c r="W209" s="18"/>
    </row>
    <row r="210" spans="1:23" s="73" customFormat="1">
      <c r="A210" s="163" t="s">
        <v>211</v>
      </c>
      <c r="B210" s="168"/>
      <c r="C210" s="161"/>
      <c r="D210" s="156"/>
      <c r="E210" s="157"/>
      <c r="F210" s="158"/>
      <c r="G210" s="158"/>
      <c r="H210" s="158"/>
      <c r="I210" s="158"/>
      <c r="J210" s="25"/>
      <c r="K210" s="25"/>
      <c r="L210" s="25"/>
      <c r="M210" s="25"/>
      <c r="N210" s="25"/>
      <c r="O210" s="25"/>
      <c r="P210" s="25"/>
      <c r="Q210" s="25"/>
      <c r="R210" s="139"/>
      <c r="S210" s="139"/>
      <c r="T210" s="25"/>
      <c r="U210" s="25"/>
      <c r="V210" s="25"/>
      <c r="W210" s="90"/>
    </row>
    <row r="211" spans="1:23" s="101" customFormat="1">
      <c r="A211" s="147" t="s">
        <v>197</v>
      </c>
      <c r="B211" s="144" t="s">
        <v>198</v>
      </c>
      <c r="C211" s="145"/>
      <c r="D211" s="146"/>
      <c r="E211" s="139"/>
      <c r="F211" s="142"/>
      <c r="G211" s="142"/>
      <c r="H211" s="142"/>
      <c r="I211" s="142"/>
      <c r="J211" s="25"/>
      <c r="K211" s="25"/>
      <c r="L211" s="25"/>
      <c r="M211" s="25"/>
      <c r="N211" s="25"/>
      <c r="O211" s="25"/>
      <c r="P211" s="25"/>
      <c r="Q211" s="86"/>
      <c r="R211" s="139"/>
      <c r="S211" s="139"/>
      <c r="T211" s="25"/>
      <c r="U211" s="100"/>
    </row>
    <row r="212" spans="1:23" s="25" customFormat="1">
      <c r="A212" s="169" t="s">
        <v>211</v>
      </c>
      <c r="B212" s="170"/>
      <c r="C212" s="158"/>
      <c r="D212" s="156"/>
      <c r="E212" s="157"/>
      <c r="F212" s="158"/>
      <c r="G212" s="158"/>
      <c r="H212" s="158"/>
      <c r="I212" s="158"/>
      <c r="R212" s="139"/>
      <c r="S212" s="139"/>
    </row>
  </sheetData>
  <mergeCells count="6">
    <mergeCell ref="K1:N1"/>
    <mergeCell ref="P10:R10"/>
    <mergeCell ref="J10:N10"/>
    <mergeCell ref="T10:V10"/>
    <mergeCell ref="C11:D11"/>
    <mergeCell ref="C12:D1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1"/>
  <sheetViews>
    <sheetView workbookViewId="0">
      <pane ySplit="560" activePane="bottomLeft"/>
      <selection activeCell="Q1" sqref="Q1:Q1048576"/>
      <selection pane="bottomLeft" activeCell="E12" sqref="E12:H12"/>
    </sheetView>
  </sheetViews>
  <sheetFormatPr baseColWidth="10" defaultRowHeight="15" x14ac:dyDescent="0"/>
  <cols>
    <col min="2" max="2" width="10.5" bestFit="1" customWidth="1"/>
    <col min="5" max="12" width="11.1640625" customWidth="1"/>
    <col min="13" max="13" width="4.1640625" customWidth="1"/>
    <col min="14" max="16" width="3.5" bestFit="1" customWidth="1"/>
    <col min="17" max="17" width="18" style="185" customWidth="1"/>
  </cols>
  <sheetData>
    <row r="1" spans="1:12">
      <c r="E1" t="s">
        <v>234</v>
      </c>
      <c r="F1" t="s">
        <v>212</v>
      </c>
      <c r="G1" t="s">
        <v>213</v>
      </c>
      <c r="H1" t="s">
        <v>214</v>
      </c>
      <c r="I1" t="s">
        <v>215</v>
      </c>
      <c r="J1" t="s">
        <v>216</v>
      </c>
      <c r="K1" t="s">
        <v>217</v>
      </c>
      <c r="L1" t="s">
        <v>235</v>
      </c>
    </row>
    <row r="2" spans="1:12">
      <c r="A2">
        <v>0</v>
      </c>
      <c r="B2" t="str">
        <f>"B"&amp;DEC2BIN(A2,8)</f>
        <v>B00000000</v>
      </c>
      <c r="C2" t="str">
        <f>"0x"&amp;DEC2HEX(A2,2)</f>
        <v>0x00</v>
      </c>
      <c r="E2" s="196" t="s">
        <v>291</v>
      </c>
      <c r="F2" s="196"/>
      <c r="G2" s="196"/>
      <c r="H2" s="196"/>
      <c r="I2" s="196"/>
      <c r="J2" s="196"/>
      <c r="K2" s="196"/>
      <c r="L2" s="196"/>
    </row>
    <row r="3" spans="1:12">
      <c r="A3">
        <v>1</v>
      </c>
      <c r="B3" t="str">
        <f t="shared" ref="B3:B11" si="0">"B"&amp;DEC2BIN(A3,8)</f>
        <v>B00000001</v>
      </c>
      <c r="C3" t="str">
        <f t="shared" ref="C3:C9" si="1">"0x"&amp;DEC2HEX(A3,2)</f>
        <v>0x01</v>
      </c>
      <c r="E3" s="196"/>
      <c r="F3" s="196"/>
      <c r="G3" s="196"/>
      <c r="H3" s="196"/>
      <c r="I3" s="196"/>
      <c r="J3" s="196"/>
      <c r="K3" s="196"/>
      <c r="L3" s="196"/>
    </row>
    <row r="4" spans="1:12">
      <c r="A4">
        <v>2</v>
      </c>
      <c r="B4" t="str">
        <f t="shared" si="0"/>
        <v>B00000010</v>
      </c>
      <c r="C4" t="str">
        <f t="shared" si="1"/>
        <v>0x02</v>
      </c>
      <c r="E4" s="196"/>
      <c r="F4" s="196"/>
      <c r="G4" s="196"/>
      <c r="H4" s="196"/>
      <c r="I4" s="196"/>
      <c r="J4" s="196"/>
      <c r="K4" s="196"/>
      <c r="L4" s="196"/>
    </row>
    <row r="5" spans="1:12">
      <c r="A5">
        <v>3</v>
      </c>
      <c r="B5" t="str">
        <f t="shared" si="0"/>
        <v>B00000011</v>
      </c>
      <c r="C5" t="str">
        <f t="shared" si="1"/>
        <v>0x03</v>
      </c>
      <c r="E5" s="196"/>
      <c r="F5" s="196"/>
      <c r="G5" s="196"/>
      <c r="H5" s="196"/>
      <c r="I5" s="196"/>
      <c r="J5" s="196"/>
      <c r="K5" s="196"/>
      <c r="L5" s="196"/>
    </row>
    <row r="6" spans="1:12">
      <c r="A6">
        <v>4</v>
      </c>
      <c r="B6" t="str">
        <f t="shared" si="0"/>
        <v>B00000100</v>
      </c>
      <c r="C6" t="str">
        <f t="shared" si="1"/>
        <v>0x04</v>
      </c>
      <c r="E6" s="196"/>
      <c r="F6" s="196"/>
      <c r="G6" s="196"/>
      <c r="H6" s="196"/>
      <c r="I6" s="196"/>
      <c r="J6" s="196"/>
      <c r="K6" s="196"/>
      <c r="L6" s="196"/>
    </row>
    <row r="7" spans="1:12">
      <c r="A7">
        <v>5</v>
      </c>
      <c r="B7" t="str">
        <f t="shared" si="0"/>
        <v>B00000101</v>
      </c>
      <c r="C7" t="str">
        <f t="shared" si="1"/>
        <v>0x05</v>
      </c>
      <c r="E7" s="196"/>
      <c r="F7" s="196"/>
      <c r="G7" s="196"/>
      <c r="H7" s="196"/>
      <c r="I7" s="196"/>
      <c r="J7" s="196"/>
      <c r="K7" s="196"/>
      <c r="L7" s="196"/>
    </row>
    <row r="8" spans="1:12">
      <c r="A8">
        <v>6</v>
      </c>
      <c r="B8" t="str">
        <f t="shared" si="0"/>
        <v>B00000110</v>
      </c>
      <c r="C8" t="str">
        <f t="shared" si="1"/>
        <v>0x06</v>
      </c>
      <c r="E8" s="196"/>
      <c r="F8" s="196"/>
      <c r="G8" s="196"/>
      <c r="H8" s="196"/>
      <c r="I8" s="196"/>
      <c r="J8" s="196"/>
      <c r="K8" s="196"/>
      <c r="L8" s="196"/>
    </row>
    <row r="9" spans="1:12">
      <c r="A9">
        <v>7</v>
      </c>
      <c r="B9" t="str">
        <f t="shared" si="0"/>
        <v>B00000111</v>
      </c>
      <c r="C9" t="str">
        <f t="shared" si="1"/>
        <v>0x07</v>
      </c>
      <c r="E9" s="196"/>
      <c r="F9" s="196"/>
      <c r="G9" s="196"/>
      <c r="H9" s="196"/>
      <c r="I9" s="196"/>
      <c r="J9" s="196"/>
      <c r="K9" s="196"/>
      <c r="L9" s="196"/>
    </row>
    <row r="10" spans="1:12">
      <c r="A10">
        <v>8</v>
      </c>
      <c r="B10" t="str">
        <f t="shared" si="0"/>
        <v>B00001000</v>
      </c>
      <c r="C10" t="str">
        <f t="shared" ref="C10:C11" si="2">"0x"&amp;DEC2HEX(A10,2)</f>
        <v>0x08</v>
      </c>
      <c r="E10" s="196"/>
      <c r="F10" s="196"/>
      <c r="G10" s="196"/>
      <c r="H10" s="196"/>
      <c r="I10" s="196"/>
      <c r="J10" s="196"/>
      <c r="K10" s="196"/>
      <c r="L10" s="196"/>
    </row>
    <row r="11" spans="1:12">
      <c r="A11">
        <v>9</v>
      </c>
      <c r="B11" t="str">
        <f t="shared" si="0"/>
        <v>B00001001</v>
      </c>
      <c r="C11" t="str">
        <f t="shared" si="2"/>
        <v>0x09</v>
      </c>
      <c r="E11" s="191"/>
      <c r="F11" s="191"/>
      <c r="G11" s="191"/>
      <c r="H11" s="191"/>
      <c r="I11" s="191"/>
      <c r="J11" s="191"/>
      <c r="K11" s="191"/>
      <c r="L11" s="191"/>
    </row>
    <row r="12" spans="1:12">
      <c r="A12">
        <v>32</v>
      </c>
      <c r="B12" t="str">
        <f>"B"&amp;DEC2BIN(A12,8)</f>
        <v>B00100000</v>
      </c>
      <c r="C12" t="str">
        <f>"0x"&amp;DEC2HEX(A12,2)</f>
        <v>0x20</v>
      </c>
      <c r="E12" s="180" t="s">
        <v>218</v>
      </c>
      <c r="F12" s="180"/>
      <c r="G12" s="180"/>
      <c r="H12" s="180"/>
      <c r="I12" s="180" t="s">
        <v>219</v>
      </c>
      <c r="J12" s="180"/>
      <c r="K12" s="180"/>
      <c r="L12" s="180"/>
    </row>
    <row r="13" spans="1:12">
      <c r="A13">
        <v>33</v>
      </c>
      <c r="B13" t="str">
        <f>"B"&amp;DEC2BIN(A13,8)</f>
        <v>B00100001</v>
      </c>
      <c r="C13" t="str">
        <f>"0x"&amp;DEC2HEX(A13,2)</f>
        <v>0x21</v>
      </c>
      <c r="E13" s="193" t="s">
        <v>290</v>
      </c>
      <c r="F13" s="194"/>
      <c r="G13" s="194"/>
      <c r="H13" s="194"/>
      <c r="I13" s="194"/>
      <c r="J13" s="194"/>
      <c r="K13" s="194"/>
      <c r="L13" s="195"/>
    </row>
    <row r="14" spans="1:12">
      <c r="A14">
        <v>34</v>
      </c>
      <c r="B14" t="str">
        <f t="shared" ref="B14:B76" si="3">"B"&amp;DEC2BIN(A14,8)</f>
        <v>B00100010</v>
      </c>
      <c r="C14" t="str">
        <f>"0x"&amp;DEC2HEX(A14,2)</f>
        <v>0x22</v>
      </c>
      <c r="E14" s="181"/>
      <c r="F14" s="181"/>
      <c r="G14" s="181"/>
      <c r="H14" s="181"/>
      <c r="I14" s="16" t="s">
        <v>220</v>
      </c>
      <c r="J14" s="180" t="s">
        <v>221</v>
      </c>
      <c r="K14" s="180"/>
      <c r="L14" s="180"/>
    </row>
    <row r="15" spans="1:12">
      <c r="A15">
        <v>36</v>
      </c>
      <c r="B15" t="str">
        <f t="shared" si="3"/>
        <v>B00100100</v>
      </c>
      <c r="C15" t="str">
        <f>"0x"&amp;DEC2HEX(A15,2)</f>
        <v>0x24</v>
      </c>
      <c r="E15" s="180" t="s">
        <v>222</v>
      </c>
      <c r="F15" s="180"/>
      <c r="G15" s="180"/>
      <c r="H15" s="180"/>
      <c r="I15" s="180"/>
      <c r="J15" s="180"/>
      <c r="K15" s="180"/>
      <c r="L15" s="180"/>
    </row>
    <row r="16" spans="1:12">
      <c r="A16">
        <v>37</v>
      </c>
      <c r="B16" t="str">
        <f t="shared" si="3"/>
        <v>B00100101</v>
      </c>
      <c r="C16" t="str">
        <f>"0x"&amp;DEC2HEX(A16,2)</f>
        <v>0x25</v>
      </c>
      <c r="E16" s="182"/>
      <c r="F16" s="182"/>
      <c r="G16" s="182"/>
      <c r="H16" s="182"/>
      <c r="I16" s="182"/>
      <c r="J16" s="182"/>
      <c r="K16" s="180" t="s">
        <v>223</v>
      </c>
      <c r="L16" s="180"/>
    </row>
    <row r="17" spans="1:18">
      <c r="A17">
        <v>38</v>
      </c>
      <c r="B17" t="str">
        <f t="shared" si="3"/>
        <v>B00100110</v>
      </c>
      <c r="C17" t="str">
        <f>"0x"&amp;DEC2HEX(A17,2)</f>
        <v>0x26</v>
      </c>
      <c r="E17" s="180" t="s">
        <v>224</v>
      </c>
      <c r="F17" s="180"/>
      <c r="G17" s="180"/>
      <c r="H17" s="180"/>
      <c r="I17" s="180"/>
      <c r="J17" s="180"/>
      <c r="K17" s="180"/>
      <c r="L17" s="180"/>
    </row>
    <row r="18" spans="1:18">
      <c r="A18">
        <v>39</v>
      </c>
      <c r="B18" t="str">
        <f t="shared" si="3"/>
        <v>B00100111</v>
      </c>
      <c r="C18" t="str">
        <f>"0x"&amp;DEC2HEX(A18,2)</f>
        <v>0x27</v>
      </c>
      <c r="E18" s="180" t="s">
        <v>225</v>
      </c>
      <c r="F18" s="180"/>
      <c r="G18" s="16" t="s">
        <v>226</v>
      </c>
      <c r="H18" s="16" t="s">
        <v>227</v>
      </c>
      <c r="I18" s="16" t="s">
        <v>228</v>
      </c>
      <c r="J18" s="16" t="s">
        <v>229</v>
      </c>
      <c r="K18" s="16" t="s">
        <v>230</v>
      </c>
      <c r="L18" s="16" t="s">
        <v>231</v>
      </c>
    </row>
    <row r="19" spans="1:18">
      <c r="A19">
        <v>40</v>
      </c>
      <c r="B19" t="str">
        <f t="shared" si="3"/>
        <v>B00101000</v>
      </c>
      <c r="C19" t="str">
        <f>"0x"&amp;DEC2HEX(A19,2)</f>
        <v>0x28</v>
      </c>
      <c r="E19" s="177" t="s">
        <v>232</v>
      </c>
      <c r="F19" s="178"/>
      <c r="G19" s="178"/>
      <c r="H19" s="179"/>
      <c r="I19" s="181"/>
      <c r="J19" s="177" t="s">
        <v>233</v>
      </c>
      <c r="K19" s="178"/>
      <c r="L19" s="179"/>
    </row>
    <row r="20" spans="1:18">
      <c r="A20">
        <v>41</v>
      </c>
      <c r="B20" t="str">
        <f t="shared" si="3"/>
        <v>B00101001</v>
      </c>
      <c r="C20" t="str">
        <f>"0x"&amp;DEC2HEX(A20,2)</f>
        <v>0x29</v>
      </c>
      <c r="E20" s="181"/>
      <c r="F20" s="181"/>
      <c r="G20" s="181"/>
      <c r="H20" s="181"/>
      <c r="I20" s="181"/>
      <c r="J20" s="181"/>
      <c r="K20" s="181"/>
      <c r="L20" s="181"/>
    </row>
    <row r="21" spans="1:18">
      <c r="A21">
        <v>42</v>
      </c>
      <c r="B21" t="str">
        <f t="shared" si="3"/>
        <v>B00101010</v>
      </c>
      <c r="C21" t="str">
        <f>"0x"&amp;DEC2HEX(A21,2)</f>
        <v>0x2A</v>
      </c>
      <c r="E21" s="177" t="s">
        <v>178</v>
      </c>
      <c r="F21" s="178"/>
      <c r="G21" s="178"/>
      <c r="H21" s="178"/>
      <c r="I21" s="178"/>
      <c r="J21" s="178"/>
      <c r="K21" s="178"/>
      <c r="L21" s="179"/>
    </row>
    <row r="22" spans="1:18">
      <c r="A22">
        <v>43</v>
      </c>
      <c r="B22" t="str">
        <f t="shared" si="3"/>
        <v>B00101011</v>
      </c>
      <c r="C22" t="str">
        <f>"0x"&amp;DEC2HEX(A22,2)</f>
        <v>0x2B</v>
      </c>
      <c r="E22" s="16" t="s">
        <v>236</v>
      </c>
      <c r="F22" s="181"/>
      <c r="G22" s="181"/>
      <c r="H22" s="181"/>
      <c r="I22" s="181"/>
      <c r="J22" s="181"/>
      <c r="K22" s="181"/>
      <c r="L22" s="181"/>
    </row>
    <row r="23" spans="1:18">
      <c r="A23">
        <v>44</v>
      </c>
      <c r="B23" t="str">
        <f t="shared" si="3"/>
        <v>B00101100</v>
      </c>
      <c r="C23" t="str">
        <f>"0x"&amp;DEC2HEX(A23,2)</f>
        <v>0x2C</v>
      </c>
      <c r="E23" s="180" t="s">
        <v>237</v>
      </c>
      <c r="F23" s="180"/>
      <c r="G23" s="180"/>
      <c r="H23" s="180"/>
      <c r="I23" s="180" t="s">
        <v>238</v>
      </c>
      <c r="J23" s="180"/>
      <c r="K23" s="180"/>
      <c r="L23" s="180"/>
    </row>
    <row r="24" spans="1:18">
      <c r="A24">
        <v>45</v>
      </c>
      <c r="B24" t="str">
        <f t="shared" si="3"/>
        <v>B00101101</v>
      </c>
      <c r="C24" t="str">
        <f t="shared" ref="C24:C25" si="4">"0x"&amp;DEC2HEX(A24,2)</f>
        <v>0x2D</v>
      </c>
      <c r="E24" s="187" t="s">
        <v>289</v>
      </c>
      <c r="F24" s="188"/>
      <c r="G24" s="188"/>
      <c r="H24" s="188"/>
      <c r="I24" s="188"/>
      <c r="J24" s="188"/>
      <c r="K24" s="188"/>
      <c r="L24" s="189"/>
    </row>
    <row r="25" spans="1:18">
      <c r="A25">
        <v>47</v>
      </c>
      <c r="B25" t="str">
        <f t="shared" si="3"/>
        <v>B00101111</v>
      </c>
      <c r="C25" t="str">
        <f t="shared" si="4"/>
        <v>0x2F</v>
      </c>
      <c r="E25" s="190"/>
      <c r="F25" s="191"/>
      <c r="G25" s="191"/>
      <c r="H25" s="191"/>
      <c r="I25" s="191"/>
      <c r="J25" s="191"/>
      <c r="K25" s="191"/>
      <c r="L25" s="192"/>
    </row>
    <row r="26" spans="1:18">
      <c r="A26">
        <v>48</v>
      </c>
      <c r="B26" t="str">
        <f t="shared" si="3"/>
        <v>B00110000</v>
      </c>
      <c r="C26" t="str">
        <f>"0x"&amp;DEC2HEX(A26,2)</f>
        <v>0x30</v>
      </c>
      <c r="D26" t="s">
        <v>239</v>
      </c>
      <c r="E26" s="181"/>
      <c r="F26" s="177" t="s">
        <v>254</v>
      </c>
      <c r="G26" s="178"/>
      <c r="H26" s="179"/>
      <c r="I26" s="177" t="s">
        <v>255</v>
      </c>
      <c r="J26" s="178"/>
      <c r="K26" s="178"/>
      <c r="L26" s="179"/>
      <c r="N26" s="183" t="s">
        <v>212</v>
      </c>
      <c r="O26" s="183" t="s">
        <v>213</v>
      </c>
      <c r="P26" s="183" t="s">
        <v>214</v>
      </c>
      <c r="Q26" s="186" t="s">
        <v>256</v>
      </c>
      <c r="R26" s="183"/>
    </row>
    <row r="27" spans="1:18">
      <c r="A27">
        <v>49</v>
      </c>
      <c r="B27" t="str">
        <f t="shared" si="3"/>
        <v>B00110001</v>
      </c>
      <c r="C27" t="str">
        <f>"0x"&amp;DEC2HEX(A27,2)</f>
        <v>0x31</v>
      </c>
      <c r="D27" t="s">
        <v>240</v>
      </c>
      <c r="E27" s="181"/>
      <c r="F27" s="177" t="s">
        <v>254</v>
      </c>
      <c r="G27" s="178"/>
      <c r="H27" s="179"/>
      <c r="I27" s="177" t="s">
        <v>255</v>
      </c>
      <c r="J27" s="178"/>
      <c r="K27" s="178"/>
      <c r="L27" s="179"/>
      <c r="N27" s="183">
        <v>0</v>
      </c>
      <c r="O27" s="183">
        <v>0</v>
      </c>
      <c r="P27" s="183">
        <v>0</v>
      </c>
      <c r="Q27" s="186" t="s">
        <v>257</v>
      </c>
      <c r="R27" s="183"/>
    </row>
    <row r="28" spans="1:18">
      <c r="A28">
        <v>50</v>
      </c>
      <c r="B28" t="str">
        <f t="shared" si="3"/>
        <v>B00110010</v>
      </c>
      <c r="C28" t="str">
        <f>"0x"&amp;DEC2HEX(A28,2)</f>
        <v>0x32</v>
      </c>
      <c r="D28" t="s">
        <v>241</v>
      </c>
      <c r="E28" s="181"/>
      <c r="F28" s="177" t="s">
        <v>254</v>
      </c>
      <c r="G28" s="178"/>
      <c r="H28" s="179"/>
      <c r="I28" s="177" t="s">
        <v>255</v>
      </c>
      <c r="J28" s="178"/>
      <c r="K28" s="178"/>
      <c r="L28" s="179"/>
      <c r="N28" s="183">
        <v>0</v>
      </c>
      <c r="O28" s="183">
        <v>0</v>
      </c>
      <c r="P28" s="183">
        <v>1</v>
      </c>
      <c r="Q28" s="186" t="s">
        <v>258</v>
      </c>
      <c r="R28" s="183"/>
    </row>
    <row r="29" spans="1:18">
      <c r="A29">
        <v>51</v>
      </c>
      <c r="B29" t="str">
        <f t="shared" si="3"/>
        <v>B00110011</v>
      </c>
      <c r="C29" t="str">
        <f>"0x"&amp;DEC2HEX(A29,2)</f>
        <v>0x33</v>
      </c>
      <c r="E29" s="181"/>
      <c r="F29" s="181"/>
      <c r="G29" s="181"/>
      <c r="H29" s="181"/>
      <c r="I29" s="181"/>
      <c r="J29" s="181"/>
      <c r="K29" s="181"/>
      <c r="L29" s="181"/>
      <c r="N29" s="183">
        <v>0</v>
      </c>
      <c r="O29" s="183">
        <v>1</v>
      </c>
      <c r="P29" s="183">
        <v>0</v>
      </c>
      <c r="Q29" s="186" t="s">
        <v>259</v>
      </c>
      <c r="R29" s="183"/>
    </row>
    <row r="30" spans="1:18">
      <c r="A30">
        <v>52</v>
      </c>
      <c r="B30" t="str">
        <f t="shared" si="3"/>
        <v>B00110100</v>
      </c>
      <c r="C30" t="str">
        <f>"0x"&amp;DEC2HEX(A30,2)</f>
        <v>0x34</v>
      </c>
      <c r="D30" t="s">
        <v>242</v>
      </c>
      <c r="E30" s="181"/>
      <c r="F30" s="177" t="s">
        <v>254</v>
      </c>
      <c r="G30" s="178"/>
      <c r="H30" s="179"/>
      <c r="I30" s="177" t="s">
        <v>255</v>
      </c>
      <c r="J30" s="178"/>
      <c r="K30" s="178"/>
      <c r="L30" s="179"/>
      <c r="N30" s="183">
        <v>0</v>
      </c>
      <c r="O30" s="183">
        <v>1</v>
      </c>
      <c r="P30" s="183">
        <v>1</v>
      </c>
      <c r="Q30" s="186" t="s">
        <v>260</v>
      </c>
      <c r="R30" s="183"/>
    </row>
    <row r="31" spans="1:18">
      <c r="A31">
        <v>53</v>
      </c>
      <c r="B31" t="str">
        <f t="shared" si="3"/>
        <v>B00110101</v>
      </c>
      <c r="C31" t="str">
        <f>"0x"&amp;DEC2HEX(A31,2)</f>
        <v>0x35</v>
      </c>
      <c r="D31" t="s">
        <v>243</v>
      </c>
      <c r="E31" s="181"/>
      <c r="F31" s="177" t="s">
        <v>254</v>
      </c>
      <c r="G31" s="178"/>
      <c r="H31" s="179"/>
      <c r="I31" s="177" t="s">
        <v>255</v>
      </c>
      <c r="J31" s="178"/>
      <c r="K31" s="178"/>
      <c r="L31" s="179"/>
      <c r="N31" s="183">
        <v>1</v>
      </c>
      <c r="O31" s="183">
        <v>0</v>
      </c>
      <c r="P31" s="183">
        <v>0</v>
      </c>
      <c r="Q31" s="186" t="s">
        <v>257</v>
      </c>
      <c r="R31" s="183"/>
    </row>
    <row r="32" spans="1:18">
      <c r="A32">
        <v>54</v>
      </c>
      <c r="B32" t="str">
        <f t="shared" si="3"/>
        <v>B00110110</v>
      </c>
      <c r="C32" t="str">
        <f>"0x"&amp;DEC2HEX(A32,2)</f>
        <v>0x36</v>
      </c>
      <c r="D32" t="s">
        <v>244</v>
      </c>
      <c r="E32" s="181"/>
      <c r="F32" s="177" t="s">
        <v>254</v>
      </c>
      <c r="G32" s="178"/>
      <c r="H32" s="179"/>
      <c r="I32" s="177" t="s">
        <v>255</v>
      </c>
      <c r="J32" s="178"/>
      <c r="K32" s="178"/>
      <c r="L32" s="179"/>
      <c r="N32" s="183">
        <v>1</v>
      </c>
      <c r="O32" s="183">
        <v>0</v>
      </c>
      <c r="P32" s="183">
        <v>1</v>
      </c>
      <c r="Q32" s="186" t="s">
        <v>261</v>
      </c>
      <c r="R32" s="183"/>
    </row>
    <row r="33" spans="1:18">
      <c r="A33">
        <v>55</v>
      </c>
      <c r="B33" t="str">
        <f t="shared" si="3"/>
        <v>B00110111</v>
      </c>
      <c r="C33" t="str">
        <f>"0x"&amp;DEC2HEX(A33,2)</f>
        <v>0x37</v>
      </c>
      <c r="E33" s="181"/>
      <c r="F33" s="181"/>
      <c r="G33" s="181"/>
      <c r="H33" s="181"/>
      <c r="I33" s="181"/>
      <c r="J33" s="181"/>
      <c r="K33" s="181"/>
      <c r="L33" s="181"/>
      <c r="N33" s="183">
        <v>1</v>
      </c>
      <c r="O33" s="183">
        <v>1</v>
      </c>
      <c r="P33" s="183">
        <v>0</v>
      </c>
      <c r="Q33" s="186" t="s">
        <v>262</v>
      </c>
      <c r="R33" s="183"/>
    </row>
    <row r="34" spans="1:18">
      <c r="A34">
        <v>56</v>
      </c>
      <c r="B34" t="str">
        <f t="shared" si="3"/>
        <v>B00111000</v>
      </c>
      <c r="C34" t="str">
        <f>"0x"&amp;DEC2HEX(A34,2)</f>
        <v>0x38</v>
      </c>
      <c r="D34" t="s">
        <v>245</v>
      </c>
      <c r="E34" s="181"/>
      <c r="F34" s="177" t="s">
        <v>254</v>
      </c>
      <c r="G34" s="178"/>
      <c r="H34" s="179"/>
      <c r="I34" s="177" t="s">
        <v>255</v>
      </c>
      <c r="J34" s="178"/>
      <c r="K34" s="178"/>
      <c r="L34" s="179"/>
      <c r="N34" s="183">
        <v>1</v>
      </c>
      <c r="O34" s="183">
        <v>1</v>
      </c>
      <c r="P34" s="183">
        <v>1</v>
      </c>
      <c r="Q34" s="186" t="s">
        <v>263</v>
      </c>
      <c r="R34" s="183"/>
    </row>
    <row r="35" spans="1:18">
      <c r="A35">
        <v>57</v>
      </c>
      <c r="B35" t="str">
        <f t="shared" si="3"/>
        <v>B00111001</v>
      </c>
      <c r="C35" t="str">
        <f>"0x"&amp;DEC2HEX(A35,2)</f>
        <v>0x39</v>
      </c>
      <c r="D35" t="s">
        <v>246</v>
      </c>
      <c r="E35" s="181"/>
      <c r="F35" s="177" t="s">
        <v>254</v>
      </c>
      <c r="G35" s="178"/>
      <c r="H35" s="179"/>
      <c r="I35" s="177" t="s">
        <v>255</v>
      </c>
      <c r="J35" s="178"/>
      <c r="K35" s="178"/>
      <c r="L35" s="179"/>
      <c r="N35" s="183"/>
      <c r="O35" s="183"/>
      <c r="P35" s="183"/>
      <c r="Q35" s="186"/>
      <c r="R35" s="183"/>
    </row>
    <row r="36" spans="1:18">
      <c r="A36">
        <v>58</v>
      </c>
      <c r="B36" t="str">
        <f t="shared" si="3"/>
        <v>B00111010</v>
      </c>
      <c r="C36" t="str">
        <f>"0x"&amp;DEC2HEX(A36,2)</f>
        <v>0x3A</v>
      </c>
      <c r="D36" t="s">
        <v>247</v>
      </c>
      <c r="E36" s="181"/>
      <c r="F36" s="177" t="s">
        <v>254</v>
      </c>
      <c r="G36" s="178"/>
      <c r="H36" s="179"/>
      <c r="I36" s="177" t="s">
        <v>255</v>
      </c>
      <c r="J36" s="178"/>
      <c r="K36" s="178"/>
      <c r="L36" s="179"/>
    </row>
    <row r="37" spans="1:18">
      <c r="A37">
        <v>59</v>
      </c>
      <c r="B37" t="str">
        <f t="shared" si="3"/>
        <v>B00111011</v>
      </c>
      <c r="C37" t="str">
        <f>"0x"&amp;DEC2HEX(A37,2)</f>
        <v>0x3B</v>
      </c>
      <c r="E37" s="181"/>
      <c r="F37" s="181"/>
      <c r="G37" s="181"/>
      <c r="H37" s="181"/>
      <c r="I37" s="181"/>
      <c r="J37" s="181"/>
      <c r="K37" s="181"/>
      <c r="L37" s="181"/>
    </row>
    <row r="38" spans="1:18">
      <c r="A38">
        <v>60</v>
      </c>
      <c r="B38" t="str">
        <f t="shared" si="3"/>
        <v>B00111100</v>
      </c>
      <c r="C38" t="str">
        <f>"0x"&amp;DEC2HEX(A38,2)</f>
        <v>0x3C</v>
      </c>
      <c r="D38" t="s">
        <v>248</v>
      </c>
      <c r="E38" s="181"/>
      <c r="F38" s="177" t="s">
        <v>254</v>
      </c>
      <c r="G38" s="178"/>
      <c r="H38" s="179"/>
      <c r="I38" s="177" t="s">
        <v>255</v>
      </c>
      <c r="J38" s="178"/>
      <c r="K38" s="178"/>
      <c r="L38" s="179"/>
    </row>
    <row r="39" spans="1:18">
      <c r="A39">
        <v>61</v>
      </c>
      <c r="B39" t="str">
        <f t="shared" si="3"/>
        <v>B00111101</v>
      </c>
      <c r="C39" t="str">
        <f>"0x"&amp;DEC2HEX(A39,2)</f>
        <v>0x3D</v>
      </c>
      <c r="D39" t="s">
        <v>249</v>
      </c>
      <c r="E39" s="181"/>
      <c r="F39" s="177" t="s">
        <v>254</v>
      </c>
      <c r="G39" s="178"/>
      <c r="H39" s="179"/>
      <c r="I39" s="177" t="s">
        <v>255</v>
      </c>
      <c r="J39" s="178"/>
      <c r="K39" s="178"/>
      <c r="L39" s="179"/>
    </row>
    <row r="40" spans="1:18">
      <c r="A40">
        <v>62</v>
      </c>
      <c r="B40" t="str">
        <f t="shared" si="3"/>
        <v>B00111110</v>
      </c>
      <c r="C40" t="str">
        <f>"0x"&amp;DEC2HEX(A40,2)</f>
        <v>0x3E</v>
      </c>
      <c r="D40" t="s">
        <v>250</v>
      </c>
      <c r="E40" s="181"/>
      <c r="F40" s="177" t="s">
        <v>254</v>
      </c>
      <c r="G40" s="178"/>
      <c r="H40" s="179"/>
      <c r="I40" s="177" t="s">
        <v>255</v>
      </c>
      <c r="J40" s="178"/>
      <c r="K40" s="178"/>
      <c r="L40" s="179"/>
    </row>
    <row r="41" spans="1:18">
      <c r="A41">
        <v>63</v>
      </c>
      <c r="B41" t="str">
        <f t="shared" si="3"/>
        <v>B00111111</v>
      </c>
      <c r="C41" t="str">
        <f>"0x"&amp;DEC2HEX(A41,2)</f>
        <v>0x3F</v>
      </c>
      <c r="E41" s="181"/>
      <c r="F41" s="181"/>
      <c r="G41" s="181"/>
      <c r="H41" s="181"/>
      <c r="I41" s="181"/>
      <c r="J41" s="181"/>
      <c r="K41" s="181"/>
      <c r="L41" s="181"/>
    </row>
    <row r="42" spans="1:18">
      <c r="A42">
        <v>64</v>
      </c>
      <c r="B42" t="str">
        <f t="shared" si="3"/>
        <v>B01000000</v>
      </c>
      <c r="C42" t="str">
        <f>"0x"&amp;DEC2HEX(A42,2)</f>
        <v>0x40</v>
      </c>
      <c r="D42" t="s">
        <v>239</v>
      </c>
      <c r="E42" s="181"/>
      <c r="F42" s="177" t="s">
        <v>264</v>
      </c>
      <c r="G42" s="178"/>
      <c r="H42" s="178"/>
      <c r="I42" s="178"/>
      <c r="J42" s="178"/>
      <c r="K42" s="178"/>
      <c r="L42" s="179"/>
      <c r="Q42" s="185" t="s">
        <v>266</v>
      </c>
    </row>
    <row r="43" spans="1:18">
      <c r="A43">
        <v>65</v>
      </c>
      <c r="B43" t="str">
        <f t="shared" si="3"/>
        <v>B01000001</v>
      </c>
      <c r="C43" t="str">
        <f>"0x"&amp;DEC2HEX(A43,2)</f>
        <v>0x41</v>
      </c>
      <c r="D43" t="s">
        <v>240</v>
      </c>
      <c r="E43" s="181"/>
      <c r="F43" s="177" t="s">
        <v>264</v>
      </c>
      <c r="G43" s="178"/>
      <c r="H43" s="178"/>
      <c r="I43" s="178"/>
      <c r="J43" s="178"/>
      <c r="K43" s="178"/>
      <c r="L43" s="179"/>
      <c r="Q43" s="185" t="s">
        <v>265</v>
      </c>
    </row>
    <row r="44" spans="1:18">
      <c r="A44">
        <v>66</v>
      </c>
      <c r="B44" t="str">
        <f t="shared" si="3"/>
        <v>B01000010</v>
      </c>
      <c r="C44" t="str">
        <f>"0x"&amp;DEC2HEX(A44,2)</f>
        <v>0x42</v>
      </c>
      <c r="D44" t="s">
        <v>241</v>
      </c>
      <c r="E44" s="181"/>
      <c r="F44" s="177" t="s">
        <v>264</v>
      </c>
      <c r="G44" s="178"/>
      <c r="H44" s="178"/>
      <c r="I44" s="178"/>
      <c r="J44" s="178"/>
      <c r="K44" s="178"/>
      <c r="L44" s="179"/>
      <c r="Q44" s="185" t="s">
        <v>267</v>
      </c>
    </row>
    <row r="45" spans="1:18">
      <c r="A45">
        <v>67</v>
      </c>
      <c r="B45" t="str">
        <f t="shared" si="3"/>
        <v>B01000011</v>
      </c>
      <c r="C45" t="str">
        <f>"0x"&amp;DEC2HEX(A45,2)</f>
        <v>0x43</v>
      </c>
      <c r="E45" s="181"/>
      <c r="F45" s="181"/>
      <c r="G45" s="181"/>
      <c r="H45" s="181"/>
      <c r="I45" s="181"/>
      <c r="J45" s="181"/>
      <c r="K45" s="181"/>
      <c r="L45" s="181"/>
      <c r="Q45" s="185" t="s">
        <v>268</v>
      </c>
    </row>
    <row r="46" spans="1:18">
      <c r="A46">
        <v>68</v>
      </c>
      <c r="B46" t="str">
        <f t="shared" si="3"/>
        <v>B01000100</v>
      </c>
      <c r="C46" t="str">
        <f>"0x"&amp;DEC2HEX(A46,2)</f>
        <v>0x44</v>
      </c>
      <c r="D46" t="s">
        <v>242</v>
      </c>
      <c r="E46" s="181"/>
      <c r="F46" s="177" t="s">
        <v>264</v>
      </c>
      <c r="G46" s="178"/>
      <c r="H46" s="178"/>
      <c r="I46" s="178"/>
      <c r="J46" s="178"/>
      <c r="K46" s="178"/>
      <c r="L46" s="179"/>
    </row>
    <row r="47" spans="1:18">
      <c r="A47">
        <v>69</v>
      </c>
      <c r="B47" t="str">
        <f t="shared" si="3"/>
        <v>B01000101</v>
      </c>
      <c r="C47" t="str">
        <f>"0x"&amp;DEC2HEX(A47,2)</f>
        <v>0x45</v>
      </c>
      <c r="D47" t="s">
        <v>243</v>
      </c>
      <c r="E47" s="181"/>
      <c r="F47" s="177" t="s">
        <v>264</v>
      </c>
      <c r="G47" s="178"/>
      <c r="H47" s="178"/>
      <c r="I47" s="178"/>
      <c r="J47" s="178"/>
      <c r="K47" s="178"/>
      <c r="L47" s="179"/>
    </row>
    <row r="48" spans="1:18">
      <c r="A48">
        <v>70</v>
      </c>
      <c r="B48" t="str">
        <f t="shared" si="3"/>
        <v>B01000110</v>
      </c>
      <c r="C48" t="str">
        <f>"0x"&amp;DEC2HEX(A48,2)</f>
        <v>0x46</v>
      </c>
      <c r="D48" t="s">
        <v>244</v>
      </c>
      <c r="E48" s="181"/>
      <c r="F48" s="177" t="s">
        <v>264</v>
      </c>
      <c r="G48" s="178"/>
      <c r="H48" s="178"/>
      <c r="I48" s="178"/>
      <c r="J48" s="178"/>
      <c r="K48" s="178"/>
      <c r="L48" s="179"/>
    </row>
    <row r="49" spans="1:21">
      <c r="A49">
        <v>71</v>
      </c>
      <c r="B49" t="str">
        <f t="shared" si="3"/>
        <v>B01000111</v>
      </c>
      <c r="C49" t="str">
        <f>"0x"&amp;DEC2HEX(A49,2)</f>
        <v>0x47</v>
      </c>
      <c r="E49" s="181"/>
      <c r="F49" s="181"/>
      <c r="G49" s="181"/>
      <c r="H49" s="181"/>
      <c r="I49" s="181"/>
      <c r="J49" s="181"/>
      <c r="K49" s="181"/>
      <c r="L49" s="181"/>
    </row>
    <row r="50" spans="1:21">
      <c r="A50">
        <v>72</v>
      </c>
      <c r="B50" t="str">
        <f t="shared" si="3"/>
        <v>B01001000</v>
      </c>
      <c r="C50" t="str">
        <f>"0x"&amp;DEC2HEX(A50,2)</f>
        <v>0x48</v>
      </c>
      <c r="D50" t="s">
        <v>245</v>
      </c>
      <c r="E50" s="181"/>
      <c r="F50" s="177" t="s">
        <v>264</v>
      </c>
      <c r="G50" s="178"/>
      <c r="H50" s="178"/>
      <c r="I50" s="178"/>
      <c r="J50" s="178"/>
      <c r="K50" s="178"/>
      <c r="L50" s="179"/>
    </row>
    <row r="51" spans="1:21">
      <c r="A51">
        <v>73</v>
      </c>
      <c r="B51" t="str">
        <f t="shared" si="3"/>
        <v>B01001001</v>
      </c>
      <c r="C51" t="str">
        <f>"0x"&amp;DEC2HEX(A51,2)</f>
        <v>0x49</v>
      </c>
      <c r="D51" t="s">
        <v>246</v>
      </c>
      <c r="E51" s="181"/>
      <c r="F51" s="177" t="s">
        <v>264</v>
      </c>
      <c r="G51" s="178"/>
      <c r="H51" s="178"/>
      <c r="I51" s="178"/>
      <c r="J51" s="178"/>
      <c r="K51" s="178"/>
      <c r="L51" s="179"/>
    </row>
    <row r="52" spans="1:21">
      <c r="A52">
        <v>74</v>
      </c>
      <c r="B52" t="str">
        <f t="shared" si="3"/>
        <v>B01001010</v>
      </c>
      <c r="C52" t="str">
        <f>"0x"&amp;DEC2HEX(A52,2)</f>
        <v>0x4A</v>
      </c>
      <c r="D52" t="s">
        <v>247</v>
      </c>
      <c r="E52" s="181"/>
      <c r="F52" s="177" t="s">
        <v>264</v>
      </c>
      <c r="G52" s="178"/>
      <c r="H52" s="178"/>
      <c r="I52" s="178"/>
      <c r="J52" s="178"/>
      <c r="K52" s="178"/>
      <c r="L52" s="179"/>
    </row>
    <row r="53" spans="1:21">
      <c r="A53">
        <v>75</v>
      </c>
      <c r="B53" t="str">
        <f t="shared" si="3"/>
        <v>B01001011</v>
      </c>
      <c r="C53" t="str">
        <f>"0x"&amp;DEC2HEX(A53,2)</f>
        <v>0x4B</v>
      </c>
      <c r="E53" s="181"/>
      <c r="F53" s="181"/>
      <c r="G53" s="181"/>
      <c r="H53" s="181"/>
      <c r="I53" s="181"/>
      <c r="J53" s="181"/>
      <c r="K53" s="181"/>
      <c r="L53" s="181"/>
    </row>
    <row r="54" spans="1:21">
      <c r="A54">
        <v>76</v>
      </c>
      <c r="B54" t="str">
        <f t="shared" si="3"/>
        <v>B01001100</v>
      </c>
      <c r="C54" t="str">
        <f>"0x"&amp;DEC2HEX(A54,2)</f>
        <v>0x4C</v>
      </c>
      <c r="D54" t="s">
        <v>248</v>
      </c>
      <c r="E54" s="181"/>
      <c r="F54" s="177" t="s">
        <v>264</v>
      </c>
      <c r="G54" s="178"/>
      <c r="H54" s="178"/>
      <c r="I54" s="178"/>
      <c r="J54" s="178"/>
      <c r="K54" s="178"/>
      <c r="L54" s="179"/>
    </row>
    <row r="55" spans="1:21">
      <c r="A55">
        <v>77</v>
      </c>
      <c r="B55" t="str">
        <f t="shared" si="3"/>
        <v>B01001101</v>
      </c>
      <c r="C55" t="str">
        <f>"0x"&amp;DEC2HEX(A55,2)</f>
        <v>0x4D</v>
      </c>
      <c r="D55" t="s">
        <v>249</v>
      </c>
      <c r="E55" s="181"/>
      <c r="F55" s="177" t="s">
        <v>264</v>
      </c>
      <c r="G55" s="178"/>
      <c r="H55" s="178"/>
      <c r="I55" s="178"/>
      <c r="J55" s="178"/>
      <c r="K55" s="178"/>
      <c r="L55" s="179"/>
    </row>
    <row r="56" spans="1:21">
      <c r="A56">
        <v>78</v>
      </c>
      <c r="B56" t="str">
        <f t="shared" si="3"/>
        <v>B01001110</v>
      </c>
      <c r="C56" t="str">
        <f>"0x"&amp;DEC2HEX(A56,2)</f>
        <v>0x4E</v>
      </c>
      <c r="D56" t="s">
        <v>250</v>
      </c>
      <c r="E56" s="181"/>
      <c r="F56" s="177" t="s">
        <v>264</v>
      </c>
      <c r="G56" s="178"/>
      <c r="H56" s="178"/>
      <c r="I56" s="178"/>
      <c r="J56" s="178"/>
      <c r="K56" s="178"/>
      <c r="L56" s="179"/>
    </row>
    <row r="57" spans="1:21">
      <c r="A57">
        <v>79</v>
      </c>
      <c r="B57" t="str">
        <f t="shared" si="3"/>
        <v>B01001111</v>
      </c>
      <c r="C57" t="str">
        <f>"0x"&amp;DEC2HEX(A57,2)</f>
        <v>0x4F</v>
      </c>
      <c r="E57" s="181"/>
      <c r="F57" s="181"/>
      <c r="G57" s="181"/>
      <c r="H57" s="181"/>
      <c r="I57" s="181"/>
      <c r="J57" s="181"/>
      <c r="K57" s="181"/>
      <c r="L57" s="181"/>
    </row>
    <row r="58" spans="1:21">
      <c r="A58">
        <v>80</v>
      </c>
      <c r="B58" t="str">
        <f t="shared" si="3"/>
        <v>B01010000</v>
      </c>
      <c r="C58" t="str">
        <f>"0x"&amp;DEC2HEX(A58,2)</f>
        <v>0x50</v>
      </c>
      <c r="D58" t="s">
        <v>239</v>
      </c>
      <c r="E58" s="177" t="s">
        <v>270</v>
      </c>
      <c r="F58" s="179"/>
      <c r="G58" s="181"/>
      <c r="H58" s="177" t="s">
        <v>269</v>
      </c>
      <c r="I58" s="178"/>
      <c r="J58" s="178"/>
      <c r="K58" s="178"/>
      <c r="L58" s="179"/>
      <c r="P58" s="183" t="s">
        <v>271</v>
      </c>
      <c r="Q58" s="186" t="s">
        <v>272</v>
      </c>
    </row>
    <row r="59" spans="1:21">
      <c r="A59">
        <v>81</v>
      </c>
      <c r="B59" t="str">
        <f t="shared" si="3"/>
        <v>B01010001</v>
      </c>
      <c r="C59" t="str">
        <f>"0x"&amp;DEC2HEX(A59,2)</f>
        <v>0x51</v>
      </c>
      <c r="D59" t="s">
        <v>240</v>
      </c>
      <c r="E59" s="177" t="s">
        <v>270</v>
      </c>
      <c r="F59" s="179"/>
      <c r="G59" s="181"/>
      <c r="H59" s="177" t="s">
        <v>269</v>
      </c>
      <c r="I59" s="178"/>
      <c r="J59" s="178"/>
      <c r="K59" s="178"/>
      <c r="L59" s="179"/>
      <c r="P59" s="183">
        <v>0</v>
      </c>
      <c r="Q59" s="186" t="s">
        <v>273</v>
      </c>
    </row>
    <row r="60" spans="1:21">
      <c r="A60">
        <v>82</v>
      </c>
      <c r="B60" t="str">
        <f t="shared" si="3"/>
        <v>B01010010</v>
      </c>
      <c r="C60" t="str">
        <f>"0x"&amp;DEC2HEX(A60,2)</f>
        <v>0x52</v>
      </c>
      <c r="D60" t="s">
        <v>241</v>
      </c>
      <c r="E60" s="177" t="s">
        <v>270</v>
      </c>
      <c r="F60" s="179"/>
      <c r="G60" s="181"/>
      <c r="H60" s="177" t="s">
        <v>269</v>
      </c>
      <c r="I60" s="178"/>
      <c r="J60" s="178"/>
      <c r="K60" s="178"/>
      <c r="L60" s="179"/>
      <c r="P60" s="183">
        <v>1</v>
      </c>
      <c r="Q60" s="186" t="s">
        <v>274</v>
      </c>
    </row>
    <row r="61" spans="1:21">
      <c r="A61">
        <v>83</v>
      </c>
      <c r="B61" t="str">
        <f t="shared" si="3"/>
        <v>B01010011</v>
      </c>
      <c r="C61" t="str">
        <f>"0x"&amp;DEC2HEX(A61,2)</f>
        <v>0x53</v>
      </c>
      <c r="E61" s="181"/>
      <c r="F61" s="181"/>
      <c r="G61" s="181"/>
      <c r="H61" s="181"/>
      <c r="I61" s="181"/>
      <c r="J61" s="181"/>
      <c r="K61" s="181"/>
      <c r="L61" s="181"/>
      <c r="P61" s="183">
        <v>2</v>
      </c>
      <c r="Q61" s="186" t="s">
        <v>275</v>
      </c>
    </row>
    <row r="62" spans="1:21">
      <c r="A62">
        <v>84</v>
      </c>
      <c r="B62" t="str">
        <f t="shared" si="3"/>
        <v>B01010100</v>
      </c>
      <c r="C62" t="str">
        <f>"0x"&amp;DEC2HEX(A62,2)</f>
        <v>0x54</v>
      </c>
      <c r="D62" t="s">
        <v>242</v>
      </c>
      <c r="E62" s="177" t="s">
        <v>270</v>
      </c>
      <c r="F62" s="179"/>
      <c r="G62" s="181"/>
      <c r="H62" s="177" t="s">
        <v>269</v>
      </c>
      <c r="I62" s="178"/>
      <c r="J62" s="178"/>
      <c r="K62" s="178"/>
      <c r="L62" s="179"/>
      <c r="P62" s="183">
        <v>3</v>
      </c>
      <c r="Q62" s="186" t="s">
        <v>276</v>
      </c>
    </row>
    <row r="63" spans="1:21">
      <c r="A63">
        <v>85</v>
      </c>
      <c r="B63" t="str">
        <f t="shared" si="3"/>
        <v>B01010101</v>
      </c>
      <c r="C63" t="str">
        <f>"0x"&amp;DEC2HEX(A63,2)</f>
        <v>0x55</v>
      </c>
      <c r="D63" t="s">
        <v>243</v>
      </c>
      <c r="E63" s="177" t="s">
        <v>270</v>
      </c>
      <c r="F63" s="179"/>
      <c r="G63" s="181"/>
      <c r="H63" s="177" t="s">
        <v>269</v>
      </c>
      <c r="I63" s="178"/>
      <c r="J63" s="178"/>
      <c r="K63" s="178"/>
      <c r="L63" s="179"/>
      <c r="Q63" s="184" t="s">
        <v>277</v>
      </c>
      <c r="R63" s="184"/>
      <c r="S63" s="184"/>
      <c r="T63" s="184"/>
      <c r="U63" s="184"/>
    </row>
    <row r="64" spans="1:21">
      <c r="A64">
        <v>86</v>
      </c>
      <c r="B64" t="str">
        <f t="shared" si="3"/>
        <v>B01010110</v>
      </c>
      <c r="C64" t="str">
        <f>"0x"&amp;DEC2HEX(A64,2)</f>
        <v>0x56</v>
      </c>
      <c r="D64" t="s">
        <v>244</v>
      </c>
      <c r="E64" s="177" t="s">
        <v>270</v>
      </c>
      <c r="F64" s="179"/>
      <c r="G64" s="181"/>
      <c r="H64" s="177" t="s">
        <v>269</v>
      </c>
      <c r="I64" s="178"/>
      <c r="J64" s="178"/>
      <c r="K64" s="178"/>
      <c r="L64" s="179"/>
      <c r="Q64" s="184" t="s">
        <v>278</v>
      </c>
      <c r="R64" s="184"/>
      <c r="S64" s="184"/>
      <c r="T64" s="185"/>
      <c r="U64" s="185"/>
    </row>
    <row r="65" spans="1:17">
      <c r="A65">
        <v>87</v>
      </c>
      <c r="B65" t="str">
        <f t="shared" si="3"/>
        <v>B01010111</v>
      </c>
      <c r="C65" t="str">
        <f>"0x"&amp;DEC2HEX(A65,2)</f>
        <v>0x57</v>
      </c>
      <c r="E65" s="181"/>
      <c r="F65" s="181"/>
      <c r="G65" s="181"/>
      <c r="H65" s="181"/>
      <c r="I65" s="181"/>
      <c r="J65" s="181"/>
      <c r="K65" s="181"/>
      <c r="L65" s="181"/>
    </row>
    <row r="66" spans="1:17">
      <c r="A66">
        <v>88</v>
      </c>
      <c r="B66" t="str">
        <f t="shared" si="3"/>
        <v>B01011000</v>
      </c>
      <c r="C66" t="str">
        <f>"0x"&amp;DEC2HEX(A66,2)</f>
        <v>0x58</v>
      </c>
      <c r="D66" t="s">
        <v>245</v>
      </c>
      <c r="E66" s="177" t="s">
        <v>270</v>
      </c>
      <c r="F66" s="179"/>
      <c r="G66" s="181"/>
      <c r="H66" s="177" t="s">
        <v>269</v>
      </c>
      <c r="I66" s="178"/>
      <c r="J66" s="178"/>
      <c r="K66" s="178"/>
      <c r="L66" s="179"/>
    </row>
    <row r="67" spans="1:17">
      <c r="A67">
        <v>89</v>
      </c>
      <c r="B67" t="str">
        <f t="shared" si="3"/>
        <v>B01011001</v>
      </c>
      <c r="C67" t="str">
        <f>"0x"&amp;DEC2HEX(A67,2)</f>
        <v>0x59</v>
      </c>
      <c r="D67" t="s">
        <v>246</v>
      </c>
      <c r="E67" s="177" t="s">
        <v>270</v>
      </c>
      <c r="F67" s="179"/>
      <c r="G67" s="181"/>
      <c r="H67" s="177" t="s">
        <v>269</v>
      </c>
      <c r="I67" s="178"/>
      <c r="J67" s="178"/>
      <c r="K67" s="178"/>
      <c r="L67" s="179"/>
    </row>
    <row r="68" spans="1:17">
      <c r="A68">
        <v>90</v>
      </c>
      <c r="B68" t="str">
        <f t="shared" si="3"/>
        <v>B01011010</v>
      </c>
      <c r="C68" t="str">
        <f>"0x"&amp;DEC2HEX(A68,2)</f>
        <v>0x5A</v>
      </c>
      <c r="D68" t="s">
        <v>247</v>
      </c>
      <c r="E68" s="177" t="s">
        <v>270</v>
      </c>
      <c r="F68" s="179"/>
      <c r="G68" s="181"/>
      <c r="H68" s="177" t="s">
        <v>269</v>
      </c>
      <c r="I68" s="178"/>
      <c r="J68" s="178"/>
      <c r="K68" s="178"/>
      <c r="L68" s="179"/>
    </row>
    <row r="69" spans="1:17">
      <c r="A69">
        <v>91</v>
      </c>
      <c r="B69" t="str">
        <f t="shared" si="3"/>
        <v>B01011011</v>
      </c>
      <c r="C69" t="str">
        <f>"0x"&amp;DEC2HEX(A69,2)</f>
        <v>0x5B</v>
      </c>
      <c r="E69" s="181"/>
      <c r="F69" s="181"/>
      <c r="G69" s="181"/>
      <c r="H69" s="181"/>
      <c r="I69" s="181"/>
      <c r="J69" s="181"/>
      <c r="K69" s="181"/>
      <c r="L69" s="181"/>
    </row>
    <row r="70" spans="1:17">
      <c r="A70">
        <v>92</v>
      </c>
      <c r="B70" t="str">
        <f t="shared" si="3"/>
        <v>B01011100</v>
      </c>
      <c r="C70" t="str">
        <f>"0x"&amp;DEC2HEX(A70,2)</f>
        <v>0x5C</v>
      </c>
      <c r="D70" t="s">
        <v>248</v>
      </c>
      <c r="E70" s="177" t="s">
        <v>270</v>
      </c>
      <c r="F70" s="179"/>
      <c r="G70" s="181"/>
      <c r="H70" s="177" t="s">
        <v>269</v>
      </c>
      <c r="I70" s="178"/>
      <c r="J70" s="178"/>
      <c r="K70" s="178"/>
      <c r="L70" s="179"/>
    </row>
    <row r="71" spans="1:17">
      <c r="A71">
        <v>93</v>
      </c>
      <c r="B71" t="str">
        <f t="shared" si="3"/>
        <v>B01011101</v>
      </c>
      <c r="C71" t="str">
        <f>"0x"&amp;DEC2HEX(A71,2)</f>
        <v>0x5D</v>
      </c>
      <c r="D71" t="s">
        <v>249</v>
      </c>
      <c r="E71" s="177" t="s">
        <v>270</v>
      </c>
      <c r="F71" s="179"/>
      <c r="G71" s="181"/>
      <c r="H71" s="177" t="s">
        <v>269</v>
      </c>
      <c r="I71" s="178"/>
      <c r="J71" s="178"/>
      <c r="K71" s="178"/>
      <c r="L71" s="179"/>
    </row>
    <row r="72" spans="1:17">
      <c r="A72">
        <v>94</v>
      </c>
      <c r="B72" t="str">
        <f t="shared" si="3"/>
        <v>B01011110</v>
      </c>
      <c r="C72" t="str">
        <f>"0x"&amp;DEC2HEX(A72,2)</f>
        <v>0x5E</v>
      </c>
      <c r="D72" t="s">
        <v>250</v>
      </c>
      <c r="E72" s="177" t="s">
        <v>270</v>
      </c>
      <c r="F72" s="179"/>
      <c r="G72" s="181"/>
      <c r="H72" s="177" t="s">
        <v>269</v>
      </c>
      <c r="I72" s="178"/>
      <c r="J72" s="178"/>
      <c r="K72" s="178"/>
      <c r="L72" s="179"/>
    </row>
    <row r="73" spans="1:17">
      <c r="A73">
        <v>95</v>
      </c>
      <c r="B73" t="str">
        <f t="shared" si="3"/>
        <v>B01011111</v>
      </c>
      <c r="C73" t="str">
        <f>"0x"&amp;DEC2HEX(A73,2)</f>
        <v>0x5F</v>
      </c>
      <c r="E73" s="181"/>
      <c r="F73" s="181"/>
      <c r="G73" s="181"/>
      <c r="H73" s="181"/>
      <c r="I73" s="181"/>
      <c r="J73" s="181"/>
      <c r="K73" s="181"/>
      <c r="L73" s="181"/>
    </row>
    <row r="74" spans="1:17">
      <c r="A74">
        <v>96</v>
      </c>
      <c r="B74" t="str">
        <f t="shared" si="3"/>
        <v>B01100000</v>
      </c>
      <c r="C74" t="str">
        <f>"0x"&amp;DEC2HEX(A74,2)</f>
        <v>0x60</v>
      </c>
      <c r="D74" t="s">
        <v>239</v>
      </c>
      <c r="E74" s="16" t="s">
        <v>279</v>
      </c>
      <c r="F74" s="181"/>
      <c r="G74" s="181"/>
      <c r="H74" s="177" t="s">
        <v>280</v>
      </c>
      <c r="I74" s="178"/>
      <c r="J74" s="178"/>
      <c r="K74" s="178"/>
      <c r="L74" s="179"/>
      <c r="Q74" s="185" t="s">
        <v>283</v>
      </c>
    </row>
    <row r="75" spans="1:17">
      <c r="A75">
        <v>97</v>
      </c>
      <c r="B75" t="str">
        <f t="shared" si="3"/>
        <v>B01100001</v>
      </c>
      <c r="C75" t="str">
        <f>"0x"&amp;DEC2HEX(A75,2)</f>
        <v>0x61</v>
      </c>
      <c r="D75" t="s">
        <v>240</v>
      </c>
      <c r="E75" s="16" t="s">
        <v>279</v>
      </c>
      <c r="F75" s="181"/>
      <c r="G75" s="181"/>
      <c r="H75" s="177" t="s">
        <v>280</v>
      </c>
      <c r="I75" s="178"/>
      <c r="J75" s="178"/>
      <c r="K75" s="178"/>
      <c r="L75" s="179"/>
      <c r="Q75" s="185" t="s">
        <v>284</v>
      </c>
    </row>
    <row r="76" spans="1:17">
      <c r="A76">
        <v>98</v>
      </c>
      <c r="B76" t="str">
        <f t="shared" si="3"/>
        <v>B01100010</v>
      </c>
      <c r="C76" t="str">
        <f>"0x"&amp;DEC2HEX(A76,2)</f>
        <v>0x62</v>
      </c>
      <c r="D76" t="s">
        <v>241</v>
      </c>
      <c r="E76" s="16" t="s">
        <v>279</v>
      </c>
      <c r="F76" s="181"/>
      <c r="G76" s="181"/>
      <c r="H76" s="177" t="s">
        <v>280</v>
      </c>
      <c r="I76" s="178"/>
      <c r="J76" s="178"/>
      <c r="K76" s="178"/>
      <c r="L76" s="179"/>
      <c r="Q76" s="185" t="s">
        <v>285</v>
      </c>
    </row>
    <row r="77" spans="1:17">
      <c r="A77">
        <v>99</v>
      </c>
      <c r="B77" t="str">
        <f t="shared" ref="B77:B140" si="5">"B"&amp;DEC2BIN(A77,8)</f>
        <v>B01100011</v>
      </c>
      <c r="C77" t="str">
        <f t="shared" ref="C77:C139" si="6">"0x"&amp;DEC2HEX(A77,2)</f>
        <v>0x63</v>
      </c>
      <c r="E77" s="181"/>
      <c r="F77" s="181"/>
      <c r="G77" s="181"/>
      <c r="H77" s="181"/>
      <c r="I77" s="181"/>
      <c r="J77" s="181"/>
      <c r="K77" s="181"/>
      <c r="L77" s="181"/>
    </row>
    <row r="78" spans="1:17">
      <c r="A78">
        <v>100</v>
      </c>
      <c r="B78" t="str">
        <f t="shared" si="5"/>
        <v>B01100100</v>
      </c>
      <c r="C78" t="str">
        <f t="shared" si="6"/>
        <v>0x64</v>
      </c>
      <c r="D78" t="s">
        <v>242</v>
      </c>
      <c r="E78" s="16" t="s">
        <v>279</v>
      </c>
      <c r="F78" s="181"/>
      <c r="G78" s="181"/>
      <c r="H78" s="177" t="s">
        <v>280</v>
      </c>
      <c r="I78" s="178"/>
      <c r="J78" s="178"/>
      <c r="K78" s="178"/>
      <c r="L78" s="179"/>
      <c r="Q78" s="185" t="s">
        <v>281</v>
      </c>
    </row>
    <row r="79" spans="1:17">
      <c r="A79">
        <v>101</v>
      </c>
      <c r="B79" t="str">
        <f t="shared" si="5"/>
        <v>B01100101</v>
      </c>
      <c r="C79" t="str">
        <f t="shared" si="6"/>
        <v>0x65</v>
      </c>
      <c r="D79" t="s">
        <v>243</v>
      </c>
      <c r="E79" s="16" t="s">
        <v>279</v>
      </c>
      <c r="F79" s="181"/>
      <c r="G79" s="181"/>
      <c r="H79" s="177" t="s">
        <v>280</v>
      </c>
      <c r="I79" s="178"/>
      <c r="J79" s="178"/>
      <c r="K79" s="178"/>
      <c r="L79" s="179"/>
      <c r="Q79" s="185" t="s">
        <v>282</v>
      </c>
    </row>
    <row r="80" spans="1:17">
      <c r="A80">
        <v>102</v>
      </c>
      <c r="B80" t="str">
        <f t="shared" si="5"/>
        <v>B01100110</v>
      </c>
      <c r="C80" t="str">
        <f t="shared" si="6"/>
        <v>0x66</v>
      </c>
      <c r="D80" t="s">
        <v>244</v>
      </c>
      <c r="E80" s="16" t="s">
        <v>279</v>
      </c>
      <c r="F80" s="181"/>
      <c r="G80" s="181"/>
      <c r="H80" s="177" t="s">
        <v>280</v>
      </c>
      <c r="I80" s="178"/>
      <c r="J80" s="178"/>
      <c r="K80" s="178"/>
      <c r="L80" s="179"/>
    </row>
    <row r="81" spans="1:12">
      <c r="A81">
        <v>103</v>
      </c>
      <c r="B81" t="str">
        <f t="shared" si="5"/>
        <v>B01100111</v>
      </c>
      <c r="C81" t="str">
        <f t="shared" si="6"/>
        <v>0x67</v>
      </c>
      <c r="E81" s="181"/>
      <c r="F81" s="181"/>
      <c r="G81" s="181"/>
      <c r="H81" s="181"/>
      <c r="I81" s="181"/>
      <c r="J81" s="181"/>
      <c r="K81" s="181"/>
      <c r="L81" s="181"/>
    </row>
    <row r="82" spans="1:12">
      <c r="A82">
        <v>104</v>
      </c>
      <c r="B82" t="str">
        <f t="shared" si="5"/>
        <v>B01101000</v>
      </c>
      <c r="C82" t="str">
        <f t="shared" si="6"/>
        <v>0x68</v>
      </c>
      <c r="D82" t="s">
        <v>245</v>
      </c>
      <c r="E82" s="16" t="s">
        <v>279</v>
      </c>
      <c r="F82" s="181"/>
      <c r="G82" s="181"/>
      <c r="H82" s="177" t="s">
        <v>280</v>
      </c>
      <c r="I82" s="178"/>
      <c r="J82" s="178"/>
      <c r="K82" s="178"/>
      <c r="L82" s="179"/>
    </row>
    <row r="83" spans="1:12">
      <c r="A83">
        <v>105</v>
      </c>
      <c r="B83" t="str">
        <f t="shared" si="5"/>
        <v>B01101001</v>
      </c>
      <c r="C83" t="str">
        <f t="shared" si="6"/>
        <v>0x69</v>
      </c>
      <c r="D83" t="s">
        <v>246</v>
      </c>
      <c r="E83" s="16" t="s">
        <v>279</v>
      </c>
      <c r="F83" s="181"/>
      <c r="G83" s="181"/>
      <c r="H83" s="177" t="s">
        <v>280</v>
      </c>
      <c r="I83" s="178"/>
      <c r="J83" s="178"/>
      <c r="K83" s="178"/>
      <c r="L83" s="179"/>
    </row>
    <row r="84" spans="1:12">
      <c r="A84">
        <v>106</v>
      </c>
      <c r="B84" t="str">
        <f t="shared" si="5"/>
        <v>B01101010</v>
      </c>
      <c r="C84" t="str">
        <f t="shared" si="6"/>
        <v>0x6A</v>
      </c>
      <c r="D84" t="s">
        <v>247</v>
      </c>
      <c r="E84" s="16" t="s">
        <v>279</v>
      </c>
      <c r="F84" s="181"/>
      <c r="G84" s="181"/>
      <c r="H84" s="177" t="s">
        <v>280</v>
      </c>
      <c r="I84" s="178"/>
      <c r="J84" s="178"/>
      <c r="K84" s="178"/>
      <c r="L84" s="179"/>
    </row>
    <row r="85" spans="1:12">
      <c r="A85">
        <v>107</v>
      </c>
      <c r="B85" t="str">
        <f t="shared" si="5"/>
        <v>B01101011</v>
      </c>
      <c r="C85" t="str">
        <f t="shared" si="6"/>
        <v>0x6B</v>
      </c>
      <c r="E85" s="181"/>
      <c r="F85" s="181"/>
      <c r="G85" s="181"/>
      <c r="H85" s="181"/>
      <c r="I85" s="181"/>
      <c r="J85" s="181"/>
      <c r="K85" s="181"/>
      <c r="L85" s="181"/>
    </row>
    <row r="86" spans="1:12">
      <c r="A86">
        <v>108</v>
      </c>
      <c r="B86" t="str">
        <f t="shared" si="5"/>
        <v>B01101100</v>
      </c>
      <c r="C86" t="str">
        <f t="shared" si="6"/>
        <v>0x6C</v>
      </c>
      <c r="D86" t="s">
        <v>248</v>
      </c>
      <c r="E86" s="16" t="s">
        <v>279</v>
      </c>
      <c r="F86" s="181"/>
      <c r="G86" s="181"/>
      <c r="H86" s="177" t="s">
        <v>280</v>
      </c>
      <c r="I86" s="178"/>
      <c r="J86" s="178"/>
      <c r="K86" s="178"/>
      <c r="L86" s="179"/>
    </row>
    <row r="87" spans="1:12">
      <c r="A87">
        <v>109</v>
      </c>
      <c r="B87" t="str">
        <f t="shared" si="5"/>
        <v>B01101101</v>
      </c>
      <c r="C87" t="str">
        <f t="shared" si="6"/>
        <v>0x6D</v>
      </c>
      <c r="D87" t="s">
        <v>249</v>
      </c>
      <c r="E87" s="16" t="s">
        <v>279</v>
      </c>
      <c r="F87" s="181"/>
      <c r="G87" s="181"/>
      <c r="H87" s="177" t="s">
        <v>280</v>
      </c>
      <c r="I87" s="178"/>
      <c r="J87" s="178"/>
      <c r="K87" s="178"/>
      <c r="L87" s="179"/>
    </row>
    <row r="88" spans="1:12">
      <c r="A88">
        <v>110</v>
      </c>
      <c r="B88" t="str">
        <f t="shared" si="5"/>
        <v>B01101110</v>
      </c>
      <c r="C88" t="str">
        <f t="shared" si="6"/>
        <v>0x6E</v>
      </c>
      <c r="D88" t="s">
        <v>250</v>
      </c>
      <c r="E88" s="16" t="s">
        <v>279</v>
      </c>
      <c r="F88" s="181"/>
      <c r="G88" s="181"/>
      <c r="H88" s="177" t="s">
        <v>280</v>
      </c>
      <c r="I88" s="178"/>
      <c r="J88" s="178"/>
      <c r="K88" s="178"/>
      <c r="L88" s="179"/>
    </row>
    <row r="89" spans="1:12">
      <c r="A89">
        <v>111</v>
      </c>
      <c r="B89" t="str">
        <f t="shared" si="5"/>
        <v>B01101111</v>
      </c>
      <c r="C89" t="str">
        <f t="shared" si="6"/>
        <v>0x6F</v>
      </c>
      <c r="E89" s="181"/>
      <c r="F89" s="181"/>
      <c r="G89" s="181"/>
      <c r="H89" s="181"/>
      <c r="I89" s="181"/>
      <c r="J89" s="181"/>
      <c r="K89" s="181"/>
      <c r="L89" s="181"/>
    </row>
    <row r="90" spans="1:12">
      <c r="A90">
        <v>112</v>
      </c>
      <c r="B90" t="str">
        <f t="shared" si="5"/>
        <v>B01110000</v>
      </c>
      <c r="C90" t="str">
        <f t="shared" si="6"/>
        <v>0x70</v>
      </c>
      <c r="D90" t="s">
        <v>239</v>
      </c>
      <c r="E90" s="181"/>
      <c r="F90" s="181"/>
      <c r="G90" s="181"/>
      <c r="H90" s="177" t="s">
        <v>286</v>
      </c>
      <c r="I90" s="178"/>
      <c r="J90" s="178"/>
      <c r="K90" s="178"/>
      <c r="L90" s="179"/>
    </row>
    <row r="91" spans="1:12">
      <c r="A91">
        <v>113</v>
      </c>
      <c r="B91" t="str">
        <f t="shared" si="5"/>
        <v>B01110001</v>
      </c>
      <c r="C91" t="str">
        <f t="shared" si="6"/>
        <v>0x71</v>
      </c>
      <c r="D91" t="s">
        <v>240</v>
      </c>
      <c r="E91" s="181"/>
      <c r="F91" s="181"/>
      <c r="G91" s="181"/>
      <c r="H91" s="177" t="s">
        <v>286</v>
      </c>
      <c r="I91" s="178"/>
      <c r="J91" s="178"/>
      <c r="K91" s="178"/>
      <c r="L91" s="179"/>
    </row>
    <row r="92" spans="1:12">
      <c r="A92">
        <v>114</v>
      </c>
      <c r="B92" t="str">
        <f t="shared" si="5"/>
        <v>B01110010</v>
      </c>
      <c r="C92" t="str">
        <f t="shared" si="6"/>
        <v>0x72</v>
      </c>
      <c r="D92" t="s">
        <v>241</v>
      </c>
      <c r="E92" s="181"/>
      <c r="F92" s="181"/>
      <c r="G92" s="181"/>
      <c r="H92" s="177" t="s">
        <v>286</v>
      </c>
      <c r="I92" s="178"/>
      <c r="J92" s="178"/>
      <c r="K92" s="178"/>
      <c r="L92" s="179"/>
    </row>
    <row r="93" spans="1:12">
      <c r="A93">
        <v>115</v>
      </c>
      <c r="B93" t="str">
        <f t="shared" si="5"/>
        <v>B01110011</v>
      </c>
      <c r="C93" t="str">
        <f t="shared" si="6"/>
        <v>0x73</v>
      </c>
      <c r="E93" s="181"/>
      <c r="F93" s="181"/>
      <c r="G93" s="181"/>
      <c r="H93" s="181"/>
      <c r="I93" s="181"/>
      <c r="J93" s="181"/>
      <c r="K93" s="181"/>
      <c r="L93" s="181"/>
    </row>
    <row r="94" spans="1:12">
      <c r="A94">
        <v>116</v>
      </c>
      <c r="B94" t="str">
        <f t="shared" si="5"/>
        <v>B01110100</v>
      </c>
      <c r="C94" t="str">
        <f t="shared" si="6"/>
        <v>0x74</v>
      </c>
      <c r="D94" t="s">
        <v>242</v>
      </c>
      <c r="E94" s="181"/>
      <c r="F94" s="181"/>
      <c r="G94" s="181"/>
      <c r="H94" s="177" t="s">
        <v>286</v>
      </c>
      <c r="I94" s="178"/>
      <c r="J94" s="178"/>
      <c r="K94" s="178"/>
      <c r="L94" s="179"/>
    </row>
    <row r="95" spans="1:12">
      <c r="A95">
        <v>117</v>
      </c>
      <c r="B95" t="str">
        <f t="shared" si="5"/>
        <v>B01110101</v>
      </c>
      <c r="C95" t="str">
        <f t="shared" si="6"/>
        <v>0x75</v>
      </c>
      <c r="D95" t="s">
        <v>243</v>
      </c>
      <c r="E95" s="181"/>
      <c r="F95" s="181"/>
      <c r="G95" s="181"/>
      <c r="H95" s="177" t="s">
        <v>286</v>
      </c>
      <c r="I95" s="178"/>
      <c r="J95" s="178"/>
      <c r="K95" s="178"/>
      <c r="L95" s="179"/>
    </row>
    <row r="96" spans="1:12">
      <c r="A96">
        <v>118</v>
      </c>
      <c r="B96" t="str">
        <f t="shared" si="5"/>
        <v>B01110110</v>
      </c>
      <c r="C96" t="str">
        <f t="shared" si="6"/>
        <v>0x76</v>
      </c>
      <c r="D96" t="s">
        <v>244</v>
      </c>
      <c r="E96" s="181"/>
      <c r="F96" s="181"/>
      <c r="G96" s="181"/>
      <c r="H96" s="177" t="s">
        <v>286</v>
      </c>
      <c r="I96" s="178"/>
      <c r="J96" s="178"/>
      <c r="K96" s="178"/>
      <c r="L96" s="179"/>
    </row>
    <row r="97" spans="1:12">
      <c r="A97">
        <v>119</v>
      </c>
      <c r="B97" t="str">
        <f t="shared" si="5"/>
        <v>B01110111</v>
      </c>
      <c r="C97" t="str">
        <f t="shared" si="6"/>
        <v>0x77</v>
      </c>
      <c r="E97" s="181"/>
      <c r="F97" s="181"/>
      <c r="G97" s="181"/>
      <c r="H97" s="181"/>
      <c r="I97" s="181"/>
      <c r="J97" s="181"/>
      <c r="K97" s="181"/>
      <c r="L97" s="181"/>
    </row>
    <row r="98" spans="1:12">
      <c r="A98">
        <v>120</v>
      </c>
      <c r="B98" t="str">
        <f t="shared" si="5"/>
        <v>B01111000</v>
      </c>
      <c r="C98" t="str">
        <f t="shared" si="6"/>
        <v>0x78</v>
      </c>
      <c r="D98" t="s">
        <v>245</v>
      </c>
      <c r="E98" s="181"/>
      <c r="F98" s="181"/>
      <c r="G98" s="181"/>
      <c r="H98" s="177" t="s">
        <v>286</v>
      </c>
      <c r="I98" s="178"/>
      <c r="J98" s="178"/>
      <c r="K98" s="178"/>
      <c r="L98" s="179"/>
    </row>
    <row r="99" spans="1:12">
      <c r="A99">
        <v>121</v>
      </c>
      <c r="B99" t="str">
        <f t="shared" si="5"/>
        <v>B01111001</v>
      </c>
      <c r="C99" t="str">
        <f t="shared" si="6"/>
        <v>0x79</v>
      </c>
      <c r="D99" t="s">
        <v>246</v>
      </c>
      <c r="E99" s="181"/>
      <c r="F99" s="181"/>
      <c r="G99" s="181"/>
      <c r="H99" s="177" t="s">
        <v>286</v>
      </c>
      <c r="I99" s="178"/>
      <c r="J99" s="178"/>
      <c r="K99" s="178"/>
      <c r="L99" s="179"/>
    </row>
    <row r="100" spans="1:12">
      <c r="A100">
        <v>122</v>
      </c>
      <c r="B100" t="str">
        <f t="shared" si="5"/>
        <v>B01111010</v>
      </c>
      <c r="C100" t="str">
        <f t="shared" si="6"/>
        <v>0x7A</v>
      </c>
      <c r="D100" t="s">
        <v>247</v>
      </c>
      <c r="E100" s="181"/>
      <c r="F100" s="181"/>
      <c r="G100" s="181"/>
      <c r="H100" s="177" t="s">
        <v>286</v>
      </c>
      <c r="I100" s="178"/>
      <c r="J100" s="178"/>
      <c r="K100" s="178"/>
      <c r="L100" s="179"/>
    </row>
    <row r="101" spans="1:12">
      <c r="A101">
        <v>123</v>
      </c>
      <c r="B101" t="str">
        <f t="shared" si="5"/>
        <v>B01111011</v>
      </c>
      <c r="C101" t="str">
        <f t="shared" si="6"/>
        <v>0x7B</v>
      </c>
      <c r="E101" s="181"/>
      <c r="F101" s="181"/>
      <c r="G101" s="181"/>
      <c r="H101" s="181"/>
      <c r="I101" s="181"/>
      <c r="J101" s="181"/>
      <c r="K101" s="181"/>
      <c r="L101" s="181"/>
    </row>
    <row r="102" spans="1:12">
      <c r="A102">
        <v>124</v>
      </c>
      <c r="B102" t="str">
        <f t="shared" si="5"/>
        <v>B01111100</v>
      </c>
      <c r="C102" t="str">
        <f t="shared" si="6"/>
        <v>0x7C</v>
      </c>
      <c r="D102" t="s">
        <v>248</v>
      </c>
      <c r="E102" s="181"/>
      <c r="F102" s="181"/>
      <c r="G102" s="181"/>
      <c r="H102" s="177" t="s">
        <v>286</v>
      </c>
      <c r="I102" s="178"/>
      <c r="J102" s="178"/>
      <c r="K102" s="178"/>
      <c r="L102" s="179"/>
    </row>
    <row r="103" spans="1:12">
      <c r="A103">
        <v>125</v>
      </c>
      <c r="B103" t="str">
        <f t="shared" si="5"/>
        <v>B01111101</v>
      </c>
      <c r="C103" t="str">
        <f t="shared" si="6"/>
        <v>0x7D</v>
      </c>
      <c r="D103" t="s">
        <v>249</v>
      </c>
      <c r="E103" s="181"/>
      <c r="F103" s="181"/>
      <c r="G103" s="181"/>
      <c r="H103" s="177" t="s">
        <v>286</v>
      </c>
      <c r="I103" s="178"/>
      <c r="J103" s="178"/>
      <c r="K103" s="178"/>
      <c r="L103" s="179"/>
    </row>
    <row r="104" spans="1:12">
      <c r="A104">
        <v>126</v>
      </c>
      <c r="B104" t="str">
        <f t="shared" si="5"/>
        <v>B01111110</v>
      </c>
      <c r="C104" t="str">
        <f t="shared" si="6"/>
        <v>0x7E</v>
      </c>
      <c r="D104" t="s">
        <v>250</v>
      </c>
      <c r="E104" s="181"/>
      <c r="F104" s="181"/>
      <c r="G104" s="181"/>
      <c r="H104" s="177" t="s">
        <v>286</v>
      </c>
      <c r="I104" s="178"/>
      <c r="J104" s="178"/>
      <c r="K104" s="178"/>
      <c r="L104" s="179"/>
    </row>
    <row r="105" spans="1:12">
      <c r="A105">
        <v>127</v>
      </c>
      <c r="B105" t="str">
        <f t="shared" si="5"/>
        <v>B01111111</v>
      </c>
      <c r="C105" t="str">
        <f t="shared" si="6"/>
        <v>0x7F</v>
      </c>
      <c r="E105" s="181"/>
      <c r="F105" s="181"/>
      <c r="G105" s="181"/>
      <c r="H105" s="181"/>
      <c r="I105" s="181"/>
      <c r="J105" s="181"/>
      <c r="K105" s="181"/>
      <c r="L105" s="181"/>
    </row>
    <row r="106" spans="1:12">
      <c r="A106">
        <v>128</v>
      </c>
      <c r="B106" t="str">
        <f t="shared" si="5"/>
        <v>B10000000</v>
      </c>
      <c r="C106" t="str">
        <f t="shared" si="6"/>
        <v>0x80</v>
      </c>
      <c r="D106" t="s">
        <v>239</v>
      </c>
      <c r="E106" s="177" t="s">
        <v>287</v>
      </c>
      <c r="F106" s="178"/>
      <c r="G106" s="178"/>
      <c r="H106" s="179"/>
      <c r="I106" s="177" t="s">
        <v>288</v>
      </c>
      <c r="J106" s="178"/>
      <c r="K106" s="178"/>
      <c r="L106" s="179"/>
    </row>
    <row r="107" spans="1:12">
      <c r="A107">
        <v>129</v>
      </c>
      <c r="B107" t="str">
        <f t="shared" si="5"/>
        <v>B10000001</v>
      </c>
      <c r="C107" t="str">
        <f t="shared" si="6"/>
        <v>0x81</v>
      </c>
      <c r="D107" t="s">
        <v>240</v>
      </c>
      <c r="E107" s="177" t="s">
        <v>287</v>
      </c>
      <c r="F107" s="178"/>
      <c r="G107" s="178"/>
      <c r="H107" s="179"/>
      <c r="I107" s="177" t="s">
        <v>288</v>
      </c>
      <c r="J107" s="178"/>
      <c r="K107" s="178"/>
      <c r="L107" s="179"/>
    </row>
    <row r="108" spans="1:12">
      <c r="A108">
        <v>130</v>
      </c>
      <c r="B108" t="str">
        <f t="shared" si="5"/>
        <v>B10000010</v>
      </c>
      <c r="C108" t="str">
        <f t="shared" si="6"/>
        <v>0x82</v>
      </c>
      <c r="D108" t="s">
        <v>241</v>
      </c>
      <c r="E108" s="177" t="s">
        <v>287</v>
      </c>
      <c r="F108" s="178"/>
      <c r="G108" s="178"/>
      <c r="H108" s="179"/>
      <c r="I108" s="177" t="s">
        <v>288</v>
      </c>
      <c r="J108" s="178"/>
      <c r="K108" s="178"/>
      <c r="L108" s="179"/>
    </row>
    <row r="109" spans="1:12">
      <c r="A109">
        <v>131</v>
      </c>
      <c r="B109" t="str">
        <f t="shared" si="5"/>
        <v>B10000011</v>
      </c>
      <c r="C109" t="str">
        <f t="shared" si="6"/>
        <v>0x83</v>
      </c>
      <c r="E109" s="181"/>
      <c r="F109" s="181"/>
      <c r="G109" s="181"/>
      <c r="H109" s="181"/>
      <c r="I109" s="181"/>
      <c r="J109" s="181"/>
      <c r="K109" s="181"/>
      <c r="L109" s="181"/>
    </row>
    <row r="110" spans="1:12">
      <c r="A110">
        <v>132</v>
      </c>
      <c r="B110" t="str">
        <f t="shared" si="5"/>
        <v>B10000100</v>
      </c>
      <c r="C110" t="str">
        <f t="shared" si="6"/>
        <v>0x84</v>
      </c>
      <c r="D110" t="s">
        <v>242</v>
      </c>
      <c r="E110" s="177" t="s">
        <v>287</v>
      </c>
      <c r="F110" s="178"/>
      <c r="G110" s="178"/>
      <c r="H110" s="179"/>
      <c r="I110" s="177" t="s">
        <v>288</v>
      </c>
      <c r="J110" s="178"/>
      <c r="K110" s="178"/>
      <c r="L110" s="179"/>
    </row>
    <row r="111" spans="1:12">
      <c r="A111">
        <v>133</v>
      </c>
      <c r="B111" t="str">
        <f t="shared" si="5"/>
        <v>B10000101</v>
      </c>
      <c r="C111" t="str">
        <f t="shared" si="6"/>
        <v>0x85</v>
      </c>
      <c r="D111" t="s">
        <v>243</v>
      </c>
      <c r="E111" s="177" t="s">
        <v>287</v>
      </c>
      <c r="F111" s="178"/>
      <c r="G111" s="178"/>
      <c r="H111" s="179"/>
      <c r="I111" s="177" t="s">
        <v>288</v>
      </c>
      <c r="J111" s="178"/>
      <c r="K111" s="178"/>
      <c r="L111" s="179"/>
    </row>
    <row r="112" spans="1:12">
      <c r="A112">
        <v>134</v>
      </c>
      <c r="B112" t="str">
        <f t="shared" si="5"/>
        <v>B10000110</v>
      </c>
      <c r="C112" t="str">
        <f t="shared" si="6"/>
        <v>0x86</v>
      </c>
      <c r="D112" t="s">
        <v>244</v>
      </c>
      <c r="E112" s="177" t="s">
        <v>287</v>
      </c>
      <c r="F112" s="178"/>
      <c r="G112" s="178"/>
      <c r="H112" s="179"/>
      <c r="I112" s="177" t="s">
        <v>288</v>
      </c>
      <c r="J112" s="178"/>
      <c r="K112" s="178"/>
      <c r="L112" s="179"/>
    </row>
    <row r="113" spans="1:12">
      <c r="A113">
        <v>135</v>
      </c>
      <c r="B113" t="str">
        <f t="shared" si="5"/>
        <v>B10000111</v>
      </c>
      <c r="C113" t="str">
        <f t="shared" si="6"/>
        <v>0x87</v>
      </c>
      <c r="E113" s="181"/>
      <c r="F113" s="181"/>
      <c r="G113" s="181"/>
      <c r="H113" s="181"/>
      <c r="I113" s="181"/>
      <c r="J113" s="181"/>
      <c r="K113" s="181"/>
      <c r="L113" s="181"/>
    </row>
    <row r="114" spans="1:12">
      <c r="A114">
        <v>136</v>
      </c>
      <c r="B114" t="str">
        <f t="shared" si="5"/>
        <v>B10001000</v>
      </c>
      <c r="C114" t="str">
        <f t="shared" si="6"/>
        <v>0x88</v>
      </c>
      <c r="D114" t="s">
        <v>245</v>
      </c>
      <c r="E114" s="177" t="s">
        <v>287</v>
      </c>
      <c r="F114" s="178"/>
      <c r="G114" s="178"/>
      <c r="H114" s="179"/>
      <c r="I114" s="177" t="s">
        <v>288</v>
      </c>
      <c r="J114" s="178"/>
      <c r="K114" s="178"/>
      <c r="L114" s="179"/>
    </row>
    <row r="115" spans="1:12">
      <c r="A115">
        <v>137</v>
      </c>
      <c r="B115" t="str">
        <f t="shared" si="5"/>
        <v>B10001001</v>
      </c>
      <c r="C115" t="str">
        <f t="shared" si="6"/>
        <v>0x89</v>
      </c>
      <c r="D115" t="s">
        <v>246</v>
      </c>
      <c r="E115" s="177" t="s">
        <v>287</v>
      </c>
      <c r="F115" s="178"/>
      <c r="G115" s="178"/>
      <c r="H115" s="179"/>
      <c r="I115" s="177" t="s">
        <v>288</v>
      </c>
      <c r="J115" s="178"/>
      <c r="K115" s="178"/>
      <c r="L115" s="179"/>
    </row>
    <row r="116" spans="1:12">
      <c r="A116">
        <v>138</v>
      </c>
      <c r="B116" t="str">
        <f t="shared" si="5"/>
        <v>B10001010</v>
      </c>
      <c r="C116" t="str">
        <f t="shared" si="6"/>
        <v>0x8A</v>
      </c>
      <c r="D116" t="s">
        <v>247</v>
      </c>
      <c r="E116" s="177" t="s">
        <v>287</v>
      </c>
      <c r="F116" s="178"/>
      <c r="G116" s="178"/>
      <c r="H116" s="179"/>
      <c r="I116" s="177" t="s">
        <v>288</v>
      </c>
      <c r="J116" s="178"/>
      <c r="K116" s="178"/>
      <c r="L116" s="179"/>
    </row>
    <row r="117" spans="1:12">
      <c r="A117">
        <v>139</v>
      </c>
      <c r="B117" t="str">
        <f t="shared" si="5"/>
        <v>B10001011</v>
      </c>
      <c r="C117" t="str">
        <f t="shared" si="6"/>
        <v>0x8B</v>
      </c>
      <c r="E117" s="181"/>
      <c r="F117" s="181"/>
      <c r="G117" s="181"/>
      <c r="H117" s="181"/>
      <c r="I117" s="181"/>
      <c r="J117" s="181"/>
      <c r="K117" s="181"/>
      <c r="L117" s="181"/>
    </row>
    <row r="118" spans="1:12">
      <c r="A118">
        <v>140</v>
      </c>
      <c r="B118" t="str">
        <f t="shared" si="5"/>
        <v>B10001100</v>
      </c>
      <c r="C118" t="str">
        <f t="shared" si="6"/>
        <v>0x8C</v>
      </c>
      <c r="D118" t="s">
        <v>248</v>
      </c>
      <c r="E118" s="177" t="s">
        <v>287</v>
      </c>
      <c r="F118" s="178"/>
      <c r="G118" s="178"/>
      <c r="H118" s="179"/>
      <c r="I118" s="177" t="s">
        <v>288</v>
      </c>
      <c r="J118" s="178"/>
      <c r="K118" s="178"/>
      <c r="L118" s="179"/>
    </row>
    <row r="119" spans="1:12">
      <c r="A119">
        <v>141</v>
      </c>
      <c r="B119" t="str">
        <f t="shared" si="5"/>
        <v>B10001101</v>
      </c>
      <c r="C119" t="str">
        <f t="shared" si="6"/>
        <v>0x8D</v>
      </c>
      <c r="D119" t="s">
        <v>249</v>
      </c>
      <c r="E119" s="177" t="s">
        <v>287</v>
      </c>
      <c r="F119" s="178"/>
      <c r="G119" s="178"/>
      <c r="H119" s="179"/>
      <c r="I119" s="177" t="s">
        <v>288</v>
      </c>
      <c r="J119" s="178"/>
      <c r="K119" s="178"/>
      <c r="L119" s="179"/>
    </row>
    <row r="120" spans="1:12">
      <c r="A120">
        <v>142</v>
      </c>
      <c r="B120" t="str">
        <f t="shared" si="5"/>
        <v>B10001110</v>
      </c>
      <c r="C120" t="str">
        <f t="shared" si="6"/>
        <v>0x8E</v>
      </c>
      <c r="D120" t="s">
        <v>250</v>
      </c>
      <c r="E120" s="177" t="s">
        <v>287</v>
      </c>
      <c r="F120" s="178"/>
      <c r="G120" s="178"/>
      <c r="H120" s="179"/>
      <c r="I120" s="177" t="s">
        <v>288</v>
      </c>
      <c r="J120" s="178"/>
      <c r="K120" s="178"/>
      <c r="L120" s="179"/>
    </row>
    <row r="121" spans="1:12">
      <c r="A121">
        <v>143</v>
      </c>
      <c r="B121" t="str">
        <f t="shared" si="5"/>
        <v>B10001111</v>
      </c>
      <c r="C121" t="str">
        <f t="shared" si="6"/>
        <v>0x8F</v>
      </c>
      <c r="E121" s="181"/>
      <c r="F121" s="181"/>
      <c r="G121" s="181"/>
      <c r="H121" s="181"/>
      <c r="I121" s="181"/>
      <c r="J121" s="181"/>
      <c r="K121" s="181"/>
      <c r="L121" s="181"/>
    </row>
    <row r="122" spans="1:12">
      <c r="A122">
        <v>144</v>
      </c>
      <c r="B122" t="str">
        <f t="shared" si="5"/>
        <v>B10010000</v>
      </c>
      <c r="C122" t="str">
        <f t="shared" si="6"/>
        <v>0x90</v>
      </c>
      <c r="D122" t="s">
        <v>239</v>
      </c>
      <c r="E122" s="16"/>
      <c r="F122" s="16"/>
      <c r="G122" s="16"/>
      <c r="H122" s="16"/>
      <c r="I122" s="16"/>
      <c r="J122" s="16"/>
      <c r="K122" s="16"/>
      <c r="L122" s="16"/>
    </row>
    <row r="123" spans="1:12">
      <c r="A123">
        <v>145</v>
      </c>
      <c r="B123" t="str">
        <f t="shared" si="5"/>
        <v>B10010001</v>
      </c>
      <c r="C123" t="str">
        <f t="shared" si="6"/>
        <v>0x91</v>
      </c>
      <c r="D123" t="s">
        <v>240</v>
      </c>
      <c r="E123" s="16"/>
      <c r="F123" s="16"/>
      <c r="G123" s="16"/>
      <c r="H123" s="16"/>
      <c r="I123" s="16"/>
      <c r="J123" s="16"/>
      <c r="K123" s="16"/>
      <c r="L123" s="16"/>
    </row>
    <row r="124" spans="1:12">
      <c r="A124">
        <v>146</v>
      </c>
      <c r="B124" t="str">
        <f t="shared" si="5"/>
        <v>B10010010</v>
      </c>
      <c r="C124" t="str">
        <f t="shared" si="6"/>
        <v>0x92</v>
      </c>
      <c r="D124" t="s">
        <v>241</v>
      </c>
      <c r="E124" s="16"/>
      <c r="F124" s="16"/>
      <c r="G124" s="16"/>
      <c r="H124" s="16"/>
      <c r="I124" s="16"/>
      <c r="J124" s="16"/>
      <c r="K124" s="16"/>
      <c r="L124" s="16"/>
    </row>
    <row r="125" spans="1:12">
      <c r="A125">
        <v>147</v>
      </c>
      <c r="B125" t="str">
        <f t="shared" si="5"/>
        <v>B10010011</v>
      </c>
      <c r="C125" t="str">
        <f t="shared" si="6"/>
        <v>0x93</v>
      </c>
      <c r="E125" s="16"/>
      <c r="F125" s="16"/>
      <c r="G125" s="16"/>
      <c r="H125" s="16"/>
      <c r="I125" s="16"/>
      <c r="J125" s="16"/>
      <c r="K125" s="16"/>
      <c r="L125" s="16"/>
    </row>
    <row r="126" spans="1:12">
      <c r="A126">
        <v>148</v>
      </c>
      <c r="B126" t="str">
        <f t="shared" si="5"/>
        <v>B10010100</v>
      </c>
      <c r="C126" t="str">
        <f t="shared" si="6"/>
        <v>0x94</v>
      </c>
      <c r="D126" t="s">
        <v>242</v>
      </c>
      <c r="E126" s="16"/>
      <c r="F126" s="16"/>
      <c r="G126" s="16"/>
      <c r="H126" s="16"/>
      <c r="I126" s="16"/>
      <c r="J126" s="16"/>
      <c r="K126" s="16"/>
      <c r="L126" s="16"/>
    </row>
    <row r="127" spans="1:12">
      <c r="A127">
        <v>149</v>
      </c>
      <c r="B127" t="str">
        <f t="shared" si="5"/>
        <v>B10010101</v>
      </c>
      <c r="C127" t="str">
        <f t="shared" si="6"/>
        <v>0x95</v>
      </c>
      <c r="D127" t="s">
        <v>243</v>
      </c>
      <c r="E127" s="16"/>
      <c r="F127" s="16"/>
      <c r="G127" s="16"/>
      <c r="H127" s="16"/>
      <c r="I127" s="16"/>
      <c r="J127" s="16"/>
      <c r="K127" s="16"/>
      <c r="L127" s="16"/>
    </row>
    <row r="128" spans="1:12">
      <c r="A128">
        <v>150</v>
      </c>
      <c r="B128" t="str">
        <f t="shared" si="5"/>
        <v>B10010110</v>
      </c>
      <c r="C128" t="str">
        <f t="shared" si="6"/>
        <v>0x96</v>
      </c>
      <c r="D128" t="s">
        <v>244</v>
      </c>
      <c r="E128" s="16"/>
      <c r="F128" s="16"/>
      <c r="G128" s="16"/>
      <c r="H128" s="16"/>
      <c r="I128" s="16"/>
      <c r="J128" s="16"/>
      <c r="K128" s="16"/>
      <c r="L128" s="16"/>
    </row>
    <row r="129" spans="1:12">
      <c r="A129">
        <v>151</v>
      </c>
      <c r="B129" t="str">
        <f t="shared" si="5"/>
        <v>B10010111</v>
      </c>
      <c r="C129" t="str">
        <f t="shared" si="6"/>
        <v>0x97</v>
      </c>
      <c r="E129" s="16"/>
      <c r="F129" s="16"/>
      <c r="G129" s="16"/>
      <c r="H129" s="16"/>
      <c r="I129" s="16"/>
      <c r="J129" s="16"/>
      <c r="K129" s="16"/>
      <c r="L129" s="16"/>
    </row>
    <row r="130" spans="1:12">
      <c r="A130">
        <v>152</v>
      </c>
      <c r="B130" t="str">
        <f t="shared" si="5"/>
        <v>B10011000</v>
      </c>
      <c r="C130" t="str">
        <f t="shared" si="6"/>
        <v>0x98</v>
      </c>
      <c r="D130" t="s">
        <v>245</v>
      </c>
      <c r="E130" s="16"/>
      <c r="F130" s="16"/>
      <c r="G130" s="16"/>
      <c r="H130" s="16"/>
      <c r="I130" s="16"/>
      <c r="J130" s="16"/>
      <c r="K130" s="16"/>
      <c r="L130" s="16"/>
    </row>
    <row r="131" spans="1:12">
      <c r="A131">
        <v>153</v>
      </c>
      <c r="B131" t="str">
        <f t="shared" si="5"/>
        <v>B10011001</v>
      </c>
      <c r="C131" t="str">
        <f t="shared" si="6"/>
        <v>0x99</v>
      </c>
      <c r="D131" t="s">
        <v>246</v>
      </c>
      <c r="E131" s="16"/>
      <c r="F131" s="16"/>
      <c r="G131" s="16"/>
      <c r="H131" s="16"/>
      <c r="I131" s="16"/>
      <c r="J131" s="16"/>
      <c r="K131" s="16"/>
      <c r="L131" s="16"/>
    </row>
    <row r="132" spans="1:12">
      <c r="A132">
        <v>154</v>
      </c>
      <c r="B132" t="str">
        <f t="shared" si="5"/>
        <v>B10011010</v>
      </c>
      <c r="C132" t="str">
        <f t="shared" si="6"/>
        <v>0x9A</v>
      </c>
      <c r="D132" t="s">
        <v>247</v>
      </c>
      <c r="E132" s="16"/>
      <c r="F132" s="16"/>
      <c r="G132" s="16"/>
      <c r="H132" s="16"/>
      <c r="I132" s="16"/>
      <c r="J132" s="16"/>
      <c r="K132" s="16"/>
      <c r="L132" s="16"/>
    </row>
    <row r="133" spans="1:12">
      <c r="A133">
        <v>155</v>
      </c>
      <c r="B133" t="str">
        <f t="shared" si="5"/>
        <v>B10011011</v>
      </c>
      <c r="C133" t="str">
        <f t="shared" si="6"/>
        <v>0x9B</v>
      </c>
      <c r="E133" s="16"/>
      <c r="F133" s="16"/>
      <c r="G133" s="16"/>
      <c r="H133" s="16"/>
      <c r="I133" s="16"/>
      <c r="J133" s="16"/>
      <c r="K133" s="16"/>
      <c r="L133" s="16"/>
    </row>
    <row r="134" spans="1:12">
      <c r="A134">
        <v>156</v>
      </c>
      <c r="B134" t="str">
        <f t="shared" si="5"/>
        <v>B10011100</v>
      </c>
      <c r="C134" t="str">
        <f t="shared" si="6"/>
        <v>0x9C</v>
      </c>
      <c r="D134" t="s">
        <v>248</v>
      </c>
      <c r="E134" s="16"/>
      <c r="F134" s="16"/>
      <c r="G134" s="16"/>
      <c r="H134" s="16"/>
      <c r="I134" s="16"/>
      <c r="J134" s="16"/>
      <c r="K134" s="16"/>
      <c r="L134" s="16"/>
    </row>
    <row r="135" spans="1:12">
      <c r="A135">
        <v>157</v>
      </c>
      <c r="B135" t="str">
        <f t="shared" si="5"/>
        <v>B10011101</v>
      </c>
      <c r="C135" t="str">
        <f t="shared" si="6"/>
        <v>0x9D</v>
      </c>
      <c r="D135" t="s">
        <v>249</v>
      </c>
      <c r="E135" s="16"/>
      <c r="F135" s="16"/>
      <c r="G135" s="16"/>
      <c r="H135" s="16"/>
      <c r="I135" s="16"/>
      <c r="J135" s="16"/>
      <c r="K135" s="16"/>
      <c r="L135" s="16"/>
    </row>
    <row r="136" spans="1:12">
      <c r="A136">
        <v>158</v>
      </c>
      <c r="B136" t="str">
        <f t="shared" si="5"/>
        <v>B10011110</v>
      </c>
      <c r="C136" t="str">
        <f t="shared" si="6"/>
        <v>0x9E</v>
      </c>
      <c r="D136" t="s">
        <v>250</v>
      </c>
      <c r="E136" s="16"/>
      <c r="F136" s="16"/>
      <c r="G136" s="16"/>
      <c r="H136" s="16"/>
      <c r="I136" s="16"/>
      <c r="J136" s="16"/>
      <c r="K136" s="16"/>
      <c r="L136" s="16"/>
    </row>
    <row r="137" spans="1:12">
      <c r="A137">
        <v>159</v>
      </c>
      <c r="B137" t="str">
        <f t="shared" si="5"/>
        <v>B10011111</v>
      </c>
      <c r="C137" t="str">
        <f t="shared" si="6"/>
        <v>0x9F</v>
      </c>
      <c r="E137" s="16"/>
      <c r="F137" s="16"/>
      <c r="G137" s="16"/>
      <c r="H137" s="16"/>
      <c r="I137" s="16"/>
      <c r="J137" s="16"/>
      <c r="K137" s="16"/>
      <c r="L137" s="16"/>
    </row>
    <row r="138" spans="1:12">
      <c r="A138">
        <v>160</v>
      </c>
      <c r="B138" t="str">
        <f t="shared" si="5"/>
        <v>B10100000</v>
      </c>
      <c r="C138" t="str">
        <f t="shared" si="6"/>
        <v>0xA0</v>
      </c>
      <c r="D138" t="s">
        <v>251</v>
      </c>
      <c r="E138" s="16"/>
      <c r="F138" s="16"/>
      <c r="G138" s="16"/>
      <c r="H138" s="16"/>
      <c r="I138" s="16"/>
      <c r="J138" s="16"/>
      <c r="K138" s="16"/>
      <c r="L138" s="16"/>
    </row>
    <row r="139" spans="1:12">
      <c r="A139">
        <v>161</v>
      </c>
      <c r="B139" t="str">
        <f t="shared" si="5"/>
        <v>B10100001</v>
      </c>
      <c r="C139" t="str">
        <f t="shared" si="6"/>
        <v>0xA1</v>
      </c>
      <c r="D139" t="s">
        <v>252</v>
      </c>
      <c r="E139" s="16"/>
      <c r="F139" s="16"/>
      <c r="G139" s="16"/>
      <c r="H139" s="16"/>
      <c r="I139" s="16"/>
      <c r="J139" s="16"/>
      <c r="K139" s="16"/>
      <c r="L139" s="16"/>
    </row>
    <row r="140" spans="1:12">
      <c r="A140">
        <v>162</v>
      </c>
      <c r="B140" t="str">
        <f t="shared" si="5"/>
        <v>B10100010</v>
      </c>
      <c r="C140" t="str">
        <f>"0x"&amp;DEC2HEX(A140,2)</f>
        <v>0xA2</v>
      </c>
      <c r="D140" t="s">
        <v>253</v>
      </c>
      <c r="E140" s="16"/>
      <c r="F140" s="16"/>
      <c r="G140" s="16"/>
      <c r="H140" s="16"/>
      <c r="I140" s="16"/>
      <c r="J140" s="16"/>
      <c r="K140" s="16"/>
      <c r="L140" s="16"/>
    </row>
    <row r="141" spans="1:12">
      <c r="A141">
        <v>163</v>
      </c>
      <c r="B141" t="str">
        <f t="shared" ref="B141:B161" si="7">"B"&amp;DEC2BIN(A141,8)</f>
        <v>B10100011</v>
      </c>
      <c r="C141" t="str">
        <f>"0x"&amp;DEC2HEX(A141,2)</f>
        <v>0xA3</v>
      </c>
      <c r="E141" s="16"/>
      <c r="F141" s="16"/>
      <c r="G141" s="16"/>
      <c r="H141" s="16"/>
      <c r="I141" s="16"/>
      <c r="J141" s="16"/>
      <c r="K141" s="16"/>
      <c r="L141" s="16"/>
    </row>
    <row r="142" spans="1:12">
      <c r="A142">
        <v>164</v>
      </c>
      <c r="B142" t="str">
        <f t="shared" si="7"/>
        <v>B10100100</v>
      </c>
      <c r="C142" t="str">
        <f>"0x"&amp;DEC2HEX(A142,2)</f>
        <v>0xA4</v>
      </c>
      <c r="D142" t="s">
        <v>251</v>
      </c>
      <c r="E142" s="16"/>
      <c r="F142" s="16"/>
      <c r="G142" s="16"/>
      <c r="H142" s="16"/>
      <c r="I142" s="16"/>
      <c r="J142" s="16"/>
      <c r="K142" s="16"/>
      <c r="L142" s="16"/>
    </row>
    <row r="143" spans="1:12">
      <c r="A143">
        <v>165</v>
      </c>
      <c r="B143" t="str">
        <f t="shared" si="7"/>
        <v>B10100101</v>
      </c>
      <c r="C143" t="str">
        <f>"0x"&amp;DEC2HEX(A143,2)</f>
        <v>0xA5</v>
      </c>
      <c r="D143" t="s">
        <v>252</v>
      </c>
      <c r="E143" s="16"/>
      <c r="F143" s="16"/>
      <c r="G143" s="16"/>
      <c r="H143" s="16"/>
      <c r="I143" s="16"/>
      <c r="J143" s="16"/>
      <c r="K143" s="16"/>
      <c r="L143" s="16"/>
    </row>
    <row r="144" spans="1:12">
      <c r="A144">
        <v>166</v>
      </c>
      <c r="B144" t="str">
        <f t="shared" si="7"/>
        <v>B10100110</v>
      </c>
      <c r="C144" t="str">
        <f>"0x"&amp;DEC2HEX(A144,2)</f>
        <v>0xA6</v>
      </c>
      <c r="D144" t="s">
        <v>253</v>
      </c>
      <c r="E144" s="16"/>
      <c r="F144" s="16"/>
      <c r="G144" s="16"/>
      <c r="H144" s="16"/>
      <c r="I144" s="16"/>
      <c r="J144" s="16"/>
      <c r="K144" s="16"/>
      <c r="L144" s="16"/>
    </row>
    <row r="145" spans="1:12">
      <c r="A145">
        <v>167</v>
      </c>
      <c r="B145" t="str">
        <f t="shared" si="7"/>
        <v>B10100111</v>
      </c>
      <c r="C145" t="str">
        <f>"0x"&amp;DEC2HEX(A145,2)</f>
        <v>0xA7</v>
      </c>
      <c r="E145" s="16"/>
      <c r="F145" s="16"/>
      <c r="G145" s="16"/>
      <c r="H145" s="16"/>
      <c r="I145" s="16"/>
      <c r="J145" s="16"/>
      <c r="K145" s="16"/>
      <c r="L145" s="16"/>
    </row>
    <row r="146" spans="1:12">
      <c r="A146">
        <v>168</v>
      </c>
      <c r="B146" t="str">
        <f t="shared" si="7"/>
        <v>B10101000</v>
      </c>
      <c r="C146" t="str">
        <f>"0x"&amp;DEC2HEX(A146,2)</f>
        <v>0xA8</v>
      </c>
      <c r="D146" t="s">
        <v>244</v>
      </c>
      <c r="E146" s="16"/>
      <c r="F146" s="16"/>
      <c r="G146" s="16"/>
      <c r="H146" s="16"/>
      <c r="I146" s="16"/>
      <c r="J146" s="16"/>
      <c r="K146" s="16"/>
      <c r="L146" s="16"/>
    </row>
    <row r="147" spans="1:12">
      <c r="A147">
        <v>169</v>
      </c>
      <c r="B147" t="str">
        <f t="shared" si="7"/>
        <v>B10101001</v>
      </c>
      <c r="C147" t="str">
        <f>"0x"&amp;DEC2HEX(A147,2)</f>
        <v>0xA9</v>
      </c>
      <c r="D147" t="s">
        <v>247</v>
      </c>
      <c r="E147" s="16"/>
      <c r="F147" s="16"/>
      <c r="G147" s="16"/>
      <c r="H147" s="16"/>
      <c r="I147" s="16"/>
      <c r="J147" s="16"/>
      <c r="K147" s="16"/>
      <c r="L147" s="16"/>
    </row>
    <row r="148" spans="1:12">
      <c r="A148">
        <v>170</v>
      </c>
      <c r="B148" t="str">
        <f t="shared" si="7"/>
        <v>B10101010</v>
      </c>
      <c r="C148" t="str">
        <f>"0x"&amp;DEC2HEX(A148,2)</f>
        <v>0xAA</v>
      </c>
      <c r="D148" t="s">
        <v>250</v>
      </c>
      <c r="E148" s="16"/>
      <c r="F148" s="16"/>
      <c r="G148" s="16"/>
      <c r="H148" s="16"/>
      <c r="I148" s="16"/>
      <c r="J148" s="16"/>
      <c r="K148" s="16"/>
      <c r="L148" s="16"/>
    </row>
    <row r="149" spans="1:12">
      <c r="A149">
        <v>171</v>
      </c>
      <c r="B149" t="str">
        <f t="shared" si="7"/>
        <v>B10101011</v>
      </c>
      <c r="C149" t="str">
        <f>"0x"&amp;DEC2HEX(A149,2)</f>
        <v>0xAB</v>
      </c>
      <c r="E149" s="16"/>
      <c r="F149" s="16"/>
      <c r="G149" s="16"/>
      <c r="H149" s="16"/>
      <c r="I149" s="16"/>
      <c r="J149" s="16"/>
      <c r="K149" s="16"/>
      <c r="L149" s="16"/>
    </row>
    <row r="150" spans="1:12">
      <c r="A150">
        <v>172</v>
      </c>
      <c r="B150" t="str">
        <f t="shared" si="7"/>
        <v>B10101100</v>
      </c>
      <c r="C150" t="str">
        <f>"0x"&amp;DEC2HEX(A150,2)</f>
        <v>0xAC</v>
      </c>
      <c r="D150" t="s">
        <v>244</v>
      </c>
      <c r="E150" s="16"/>
      <c r="F150" s="16"/>
      <c r="G150" s="16"/>
      <c r="H150" s="16"/>
      <c r="I150" s="16"/>
      <c r="J150" s="16"/>
      <c r="K150" s="16"/>
      <c r="L150" s="16"/>
    </row>
    <row r="151" spans="1:12">
      <c r="A151">
        <v>173</v>
      </c>
      <c r="B151" t="str">
        <f t="shared" si="7"/>
        <v>B10101101</v>
      </c>
      <c r="C151" t="str">
        <f>"0x"&amp;DEC2HEX(A151,2)</f>
        <v>0xAD</v>
      </c>
      <c r="D151" t="s">
        <v>247</v>
      </c>
      <c r="E151" s="16"/>
      <c r="F151" s="16"/>
      <c r="G151" s="16"/>
      <c r="H151" s="16"/>
      <c r="I151" s="16"/>
      <c r="J151" s="16"/>
      <c r="K151" s="16"/>
      <c r="L151" s="16"/>
    </row>
    <row r="152" spans="1:12">
      <c r="A152">
        <v>174</v>
      </c>
      <c r="B152" t="str">
        <f t="shared" si="7"/>
        <v>B10101110</v>
      </c>
      <c r="C152" t="str">
        <f>"0x"&amp;DEC2HEX(A152,2)</f>
        <v>0xAE</v>
      </c>
      <c r="D152" t="s">
        <v>250</v>
      </c>
      <c r="E152" s="16"/>
      <c r="F152" s="16"/>
      <c r="G152" s="16"/>
      <c r="H152" s="16"/>
      <c r="I152" s="16"/>
      <c r="J152" s="16"/>
      <c r="K152" s="16"/>
      <c r="L152" s="16"/>
    </row>
    <row r="153" spans="1:12">
      <c r="A153">
        <v>175</v>
      </c>
      <c r="B153" t="str">
        <f t="shared" si="7"/>
        <v>B10101111</v>
      </c>
      <c r="C153" t="str">
        <f>"0x"&amp;DEC2HEX(A153,2)</f>
        <v>0xAF</v>
      </c>
      <c r="E153" s="16"/>
      <c r="F153" s="16"/>
      <c r="G153" s="16"/>
      <c r="H153" s="16"/>
      <c r="I153" s="16"/>
      <c r="J153" s="16"/>
      <c r="K153" s="16"/>
      <c r="L153" s="16"/>
    </row>
    <row r="154" spans="1:12">
      <c r="A154">
        <v>176</v>
      </c>
      <c r="B154" t="str">
        <f t="shared" si="7"/>
        <v>B10110000</v>
      </c>
      <c r="C154" t="str">
        <f>"0x"&amp;DEC2HEX(A154,2)</f>
        <v>0xB0</v>
      </c>
      <c r="D154" t="s">
        <v>251</v>
      </c>
      <c r="E154" s="16"/>
      <c r="F154" s="16"/>
      <c r="G154" s="16"/>
      <c r="H154" s="16"/>
      <c r="I154" s="16"/>
      <c r="J154" s="16"/>
      <c r="K154" s="16"/>
      <c r="L154" s="16"/>
    </row>
    <row r="155" spans="1:12">
      <c r="A155">
        <v>177</v>
      </c>
      <c r="B155" t="str">
        <f t="shared" si="7"/>
        <v>B10110001</v>
      </c>
      <c r="C155" t="str">
        <f>"0x"&amp;DEC2HEX(A155,2)</f>
        <v>0xB1</v>
      </c>
      <c r="D155" t="s">
        <v>252</v>
      </c>
      <c r="E155" s="16"/>
      <c r="F155" s="16"/>
      <c r="G155" s="16"/>
      <c r="H155" s="16"/>
      <c r="I155" s="16"/>
      <c r="J155" s="16"/>
      <c r="K155" s="16"/>
      <c r="L155" s="16"/>
    </row>
    <row r="156" spans="1:12">
      <c r="A156">
        <v>178</v>
      </c>
      <c r="B156" t="str">
        <f t="shared" si="7"/>
        <v>B10110010</v>
      </c>
      <c r="C156" t="str">
        <f>"0x"&amp;DEC2HEX(A156,2)</f>
        <v>0xB2</v>
      </c>
      <c r="D156" t="s">
        <v>253</v>
      </c>
      <c r="E156" s="16"/>
      <c r="F156" s="16"/>
      <c r="G156" s="16"/>
      <c r="H156" s="16"/>
      <c r="I156" s="16"/>
      <c r="J156" s="16"/>
      <c r="K156" s="16"/>
      <c r="L156" s="16"/>
    </row>
    <row r="157" spans="1:12">
      <c r="A157">
        <v>179</v>
      </c>
      <c r="B157" t="str">
        <f t="shared" si="7"/>
        <v>B10110011</v>
      </c>
      <c r="C157" t="str">
        <f>"0x"&amp;DEC2HEX(A157,2)</f>
        <v>0xB3</v>
      </c>
      <c r="E157" s="16"/>
      <c r="F157" s="16"/>
      <c r="G157" s="16"/>
      <c r="H157" s="16"/>
      <c r="I157" s="16"/>
      <c r="J157" s="16"/>
      <c r="K157" s="16"/>
      <c r="L157" s="16"/>
    </row>
    <row r="158" spans="1:12">
      <c r="A158">
        <v>180</v>
      </c>
      <c r="B158" t="str">
        <f t="shared" si="7"/>
        <v>B10110100</v>
      </c>
      <c r="C158" t="str">
        <f>"0x"&amp;DEC2HEX(A158,2)</f>
        <v>0xB4</v>
      </c>
      <c r="D158" t="s">
        <v>251</v>
      </c>
      <c r="E158" s="16"/>
      <c r="F158" s="16"/>
      <c r="G158" s="16"/>
      <c r="H158" s="16"/>
      <c r="I158" s="16"/>
      <c r="J158" s="16"/>
      <c r="K158" s="16"/>
      <c r="L158" s="16"/>
    </row>
    <row r="159" spans="1:12">
      <c r="A159">
        <v>181</v>
      </c>
      <c r="B159" t="str">
        <f t="shared" si="7"/>
        <v>B10110101</v>
      </c>
      <c r="C159" t="str">
        <f>"0x"&amp;DEC2HEX(A159,2)</f>
        <v>0xB5</v>
      </c>
      <c r="D159" t="s">
        <v>252</v>
      </c>
      <c r="E159" s="16"/>
      <c r="F159" s="16"/>
      <c r="G159" s="16"/>
      <c r="H159" s="16"/>
      <c r="I159" s="16"/>
      <c r="J159" s="16"/>
      <c r="K159" s="16"/>
      <c r="L159" s="16"/>
    </row>
    <row r="160" spans="1:12">
      <c r="A160">
        <v>182</v>
      </c>
      <c r="B160" t="str">
        <f t="shared" si="7"/>
        <v>B10110110</v>
      </c>
      <c r="C160" t="str">
        <f>"0x"&amp;DEC2HEX(A160,2)</f>
        <v>0xB6</v>
      </c>
      <c r="D160" t="s">
        <v>253</v>
      </c>
      <c r="E160" s="16"/>
      <c r="F160" s="16"/>
      <c r="G160" s="16"/>
      <c r="H160" s="16"/>
      <c r="I160" s="16"/>
      <c r="J160" s="16"/>
      <c r="K160" s="16"/>
      <c r="L160" s="16"/>
    </row>
    <row r="161" spans="1:12">
      <c r="A161">
        <v>183</v>
      </c>
      <c r="B161" t="str">
        <f t="shared" si="7"/>
        <v>B10110111</v>
      </c>
      <c r="C161" t="str">
        <f>"0x"&amp;DEC2HEX(A161,2)</f>
        <v>0xB7</v>
      </c>
      <c r="E161" s="16"/>
      <c r="F161" s="16"/>
      <c r="G161" s="16"/>
      <c r="H161" s="16"/>
      <c r="I161" s="16"/>
      <c r="J161" s="16"/>
      <c r="K161" s="16"/>
      <c r="L161" s="16"/>
    </row>
  </sheetData>
  <mergeCells count="126">
    <mergeCell ref="E2:L11"/>
    <mergeCell ref="E119:H119"/>
    <mergeCell ref="I119:L119"/>
    <mergeCell ref="E120:H120"/>
    <mergeCell ref="I120:L120"/>
    <mergeCell ref="E24:L25"/>
    <mergeCell ref="E13:L13"/>
    <mergeCell ref="E115:H115"/>
    <mergeCell ref="I115:L115"/>
    <mergeCell ref="E116:H116"/>
    <mergeCell ref="I116:L116"/>
    <mergeCell ref="E118:H118"/>
    <mergeCell ref="I118:L118"/>
    <mergeCell ref="E111:H111"/>
    <mergeCell ref="I111:L111"/>
    <mergeCell ref="E112:H112"/>
    <mergeCell ref="I112:L112"/>
    <mergeCell ref="E114:H114"/>
    <mergeCell ref="I114:L114"/>
    <mergeCell ref="E107:H107"/>
    <mergeCell ref="I107:L107"/>
    <mergeCell ref="E108:H108"/>
    <mergeCell ref="I108:L108"/>
    <mergeCell ref="E110:H110"/>
    <mergeCell ref="I110:L110"/>
    <mergeCell ref="H100:L100"/>
    <mergeCell ref="H102:L102"/>
    <mergeCell ref="H103:L103"/>
    <mergeCell ref="H104:L104"/>
    <mergeCell ref="E106:H106"/>
    <mergeCell ref="I106:L106"/>
    <mergeCell ref="H92:L92"/>
    <mergeCell ref="H94:L94"/>
    <mergeCell ref="H95:L95"/>
    <mergeCell ref="H96:L96"/>
    <mergeCell ref="H98:L98"/>
    <mergeCell ref="H99:L99"/>
    <mergeCell ref="H87:L87"/>
    <mergeCell ref="H88:L88"/>
    <mergeCell ref="Q63:U63"/>
    <mergeCell ref="Q64:S64"/>
    <mergeCell ref="H90:L90"/>
    <mergeCell ref="H91:L91"/>
    <mergeCell ref="H79:L79"/>
    <mergeCell ref="H80:L80"/>
    <mergeCell ref="H82:L82"/>
    <mergeCell ref="H83:L83"/>
    <mergeCell ref="H84:L84"/>
    <mergeCell ref="H86:L86"/>
    <mergeCell ref="E72:F72"/>
    <mergeCell ref="H72:L72"/>
    <mergeCell ref="H74:L74"/>
    <mergeCell ref="H75:L75"/>
    <mergeCell ref="H76:L76"/>
    <mergeCell ref="H78:L78"/>
    <mergeCell ref="E67:F67"/>
    <mergeCell ref="H67:L67"/>
    <mergeCell ref="E68:F68"/>
    <mergeCell ref="H68:L68"/>
    <mergeCell ref="E71:F71"/>
    <mergeCell ref="H71:L71"/>
    <mergeCell ref="E70:F70"/>
    <mergeCell ref="H70:L70"/>
    <mergeCell ref="E59:F59"/>
    <mergeCell ref="H59:L59"/>
    <mergeCell ref="E60:F60"/>
    <mergeCell ref="H60:L60"/>
    <mergeCell ref="E63:F63"/>
    <mergeCell ref="H63:L63"/>
    <mergeCell ref="E64:F64"/>
    <mergeCell ref="H64:L64"/>
    <mergeCell ref="E58:F58"/>
    <mergeCell ref="H58:L58"/>
    <mergeCell ref="E62:F62"/>
    <mergeCell ref="H62:L62"/>
    <mergeCell ref="E66:F66"/>
    <mergeCell ref="H66:L66"/>
    <mergeCell ref="F26:H26"/>
    <mergeCell ref="I26:L26"/>
    <mergeCell ref="F27:H27"/>
    <mergeCell ref="I27:L27"/>
    <mergeCell ref="F28:H28"/>
    <mergeCell ref="I28:L28"/>
    <mergeCell ref="F30:H30"/>
    <mergeCell ref="I30:L30"/>
    <mergeCell ref="F31:H31"/>
    <mergeCell ref="I31:L31"/>
    <mergeCell ref="F32:H32"/>
    <mergeCell ref="I32:L32"/>
    <mergeCell ref="F34:H34"/>
    <mergeCell ref="I34:L34"/>
    <mergeCell ref="F35:H35"/>
    <mergeCell ref="I35:L35"/>
    <mergeCell ref="F36:H36"/>
    <mergeCell ref="I36:L36"/>
    <mergeCell ref="F38:H38"/>
    <mergeCell ref="I38:L38"/>
    <mergeCell ref="F39:H39"/>
    <mergeCell ref="I39:L39"/>
    <mergeCell ref="F40:H40"/>
    <mergeCell ref="I40:L40"/>
    <mergeCell ref="F42:L42"/>
    <mergeCell ref="F43:L43"/>
    <mergeCell ref="F44:L44"/>
    <mergeCell ref="F46:L46"/>
    <mergeCell ref="F47:L47"/>
    <mergeCell ref="F48:L48"/>
    <mergeCell ref="F50:L50"/>
    <mergeCell ref="F51:L51"/>
    <mergeCell ref="F52:L52"/>
    <mergeCell ref="F54:L54"/>
    <mergeCell ref="F55:L55"/>
    <mergeCell ref="F56:L56"/>
    <mergeCell ref="E17:L17"/>
    <mergeCell ref="E18:F18"/>
    <mergeCell ref="E19:H19"/>
    <mergeCell ref="J19:L19"/>
    <mergeCell ref="E21:L21"/>
    <mergeCell ref="E23:H23"/>
    <mergeCell ref="I23:L23"/>
    <mergeCell ref="E12:H12"/>
    <mergeCell ref="I12:L12"/>
    <mergeCell ref="J14:L14"/>
    <mergeCell ref="E15:L15"/>
    <mergeCell ref="K16:L16"/>
    <mergeCell ref="E16:J1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9"/>
  <sheetViews>
    <sheetView workbookViewId="0">
      <selection activeCell="M2" sqref="M2"/>
    </sheetView>
  </sheetViews>
  <sheetFormatPr baseColWidth="10" defaultRowHeight="16" x14ac:dyDescent="0"/>
  <cols>
    <col min="1" max="1" width="17.6640625" style="5" bestFit="1" customWidth="1"/>
    <col min="2" max="2" width="17.6640625" style="5" customWidth="1"/>
    <col min="3" max="3" width="13.6640625" style="5" bestFit="1" customWidth="1"/>
    <col min="4" max="4" width="20" style="5" bestFit="1" customWidth="1"/>
    <col min="5" max="5" width="12.5" style="5" bestFit="1" customWidth="1"/>
    <col min="6" max="6" width="15.83203125" style="5" bestFit="1" customWidth="1"/>
    <col min="7" max="7" width="17.1640625" style="5" bestFit="1" customWidth="1"/>
    <col min="8" max="8" width="16.6640625" style="5" bestFit="1" customWidth="1"/>
    <col min="9" max="9" width="25.1640625" style="11" bestFit="1" customWidth="1"/>
    <col min="10" max="10" width="25" style="5" customWidth="1"/>
    <col min="11" max="11" width="29.1640625" style="5" bestFit="1" customWidth="1"/>
    <col min="12" max="12" width="10.5" style="5" bestFit="1" customWidth="1"/>
    <col min="13" max="13" width="18.6640625" style="5" bestFit="1" customWidth="1"/>
    <col min="14" max="16384" width="10.83203125" style="5"/>
  </cols>
  <sheetData>
    <row r="1" spans="1:14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4" t="s">
        <v>29</v>
      </c>
      <c r="I1" s="10" t="s">
        <v>28</v>
      </c>
      <c r="J1" s="4" t="s">
        <v>27</v>
      </c>
      <c r="K1" s="4" t="s">
        <v>30</v>
      </c>
      <c r="L1" s="1" t="s">
        <v>24</v>
      </c>
      <c r="M1" s="1" t="s">
        <v>31</v>
      </c>
      <c r="N1" s="4"/>
    </row>
    <row r="2" spans="1:14">
      <c r="A2" s="2" t="s">
        <v>6</v>
      </c>
      <c r="B2" s="5">
        <v>-1</v>
      </c>
      <c r="C2" s="2">
        <v>-5</v>
      </c>
      <c r="D2" s="2">
        <v>0</v>
      </c>
      <c r="E2" s="2" t="s">
        <v>7</v>
      </c>
      <c r="F2" s="2">
        <v>8.1757989155999997</v>
      </c>
      <c r="G2" s="3">
        <v>-6900</v>
      </c>
      <c r="H2" s="7" t="s">
        <v>26</v>
      </c>
      <c r="J2" s="7"/>
      <c r="K2" s="7"/>
      <c r="L2" s="2">
        <f>2^20</f>
        <v>1048576</v>
      </c>
      <c r="M2" s="5">
        <v>8000000</v>
      </c>
    </row>
    <row r="3" spans="1:14" ht="17">
      <c r="A3" s="2" t="s">
        <v>6</v>
      </c>
      <c r="B3" s="5">
        <v>-1</v>
      </c>
      <c r="C3" s="2">
        <v>-5</v>
      </c>
      <c r="D3" s="2">
        <v>1</v>
      </c>
      <c r="E3" s="2" t="s">
        <v>8</v>
      </c>
      <c r="F3" s="2">
        <v>8.6619572179999995</v>
      </c>
      <c r="G3" s="3">
        <v>-6800</v>
      </c>
      <c r="H3" s="7" t="s">
        <v>26</v>
      </c>
      <c r="J3" s="7"/>
      <c r="K3" s="7"/>
    </row>
    <row r="4" spans="1:14">
      <c r="A4" s="2" t="s">
        <v>6</v>
      </c>
      <c r="B4" s="5">
        <v>-1</v>
      </c>
      <c r="C4" s="2">
        <v>-5</v>
      </c>
      <c r="D4" s="2">
        <v>2</v>
      </c>
      <c r="E4" s="2" t="s">
        <v>9</v>
      </c>
      <c r="F4" s="2">
        <v>9.1770239973999992</v>
      </c>
      <c r="G4" s="3">
        <v>-6700</v>
      </c>
      <c r="H4" s="7" t="s">
        <v>26</v>
      </c>
      <c r="J4" s="7"/>
      <c r="K4" s="7"/>
    </row>
    <row r="5" spans="1:14" ht="17">
      <c r="A5" s="2" t="s">
        <v>6</v>
      </c>
      <c r="B5" s="5">
        <v>-1</v>
      </c>
      <c r="C5" s="2">
        <v>-5</v>
      </c>
      <c r="D5" s="2">
        <v>3</v>
      </c>
      <c r="E5" s="2" t="s">
        <v>10</v>
      </c>
      <c r="F5" s="2">
        <v>10.3008611535</v>
      </c>
      <c r="G5" s="3">
        <v>-6600</v>
      </c>
      <c r="H5" s="7" t="s">
        <v>26</v>
      </c>
      <c r="J5" s="7"/>
      <c r="K5" s="7"/>
    </row>
    <row r="6" spans="1:14">
      <c r="A6" s="2" t="s">
        <v>6</v>
      </c>
      <c r="B6" s="5">
        <v>-1</v>
      </c>
      <c r="C6" s="2">
        <v>-5</v>
      </c>
      <c r="D6" s="2">
        <v>4</v>
      </c>
      <c r="E6" s="2" t="s">
        <v>11</v>
      </c>
      <c r="F6" s="2">
        <v>10.3008611535</v>
      </c>
      <c r="G6" s="3">
        <v>-6500</v>
      </c>
      <c r="H6" s="7" t="s">
        <v>26</v>
      </c>
      <c r="J6" s="7"/>
      <c r="K6" s="7"/>
    </row>
    <row r="7" spans="1:14">
      <c r="A7" s="2" t="s">
        <v>6</v>
      </c>
      <c r="B7" s="5">
        <v>-1</v>
      </c>
      <c r="C7" s="2">
        <v>-5</v>
      </c>
      <c r="D7" s="2">
        <v>5</v>
      </c>
      <c r="E7" s="2" t="s">
        <v>12</v>
      </c>
      <c r="F7" s="2">
        <v>10.9133822323</v>
      </c>
      <c r="G7" s="3">
        <v>-6400</v>
      </c>
      <c r="H7" s="7" t="s">
        <v>26</v>
      </c>
      <c r="J7" s="7"/>
      <c r="K7" s="7"/>
    </row>
    <row r="8" spans="1:14" ht="17">
      <c r="A8" s="2" t="s">
        <v>6</v>
      </c>
      <c r="B8" s="5">
        <v>-1</v>
      </c>
      <c r="C8" s="2">
        <v>-5</v>
      </c>
      <c r="D8" s="2">
        <v>6</v>
      </c>
      <c r="E8" s="2" t="s">
        <v>13</v>
      </c>
      <c r="F8" s="2">
        <v>11.5623257097</v>
      </c>
      <c r="G8" s="3">
        <v>-6300</v>
      </c>
      <c r="H8" s="7" t="s">
        <v>26</v>
      </c>
      <c r="J8" s="7"/>
      <c r="K8" s="7"/>
    </row>
    <row r="9" spans="1:14">
      <c r="A9" s="2" t="s">
        <v>6</v>
      </c>
      <c r="B9" s="5">
        <v>-1</v>
      </c>
      <c r="C9" s="2">
        <v>-5</v>
      </c>
      <c r="D9" s="2">
        <v>7</v>
      </c>
      <c r="E9" s="2" t="s">
        <v>14</v>
      </c>
      <c r="F9" s="2">
        <v>12.249857374399999</v>
      </c>
      <c r="G9" s="3">
        <v>-6200</v>
      </c>
      <c r="H9" s="7" t="s">
        <v>26</v>
      </c>
      <c r="J9" s="7"/>
      <c r="K9" s="7"/>
    </row>
    <row r="10" spans="1:14" ht="17">
      <c r="A10" s="2" t="s">
        <v>6</v>
      </c>
      <c r="B10" s="5">
        <v>-1</v>
      </c>
      <c r="C10" s="2">
        <v>-5</v>
      </c>
      <c r="D10" s="2">
        <v>8</v>
      </c>
      <c r="E10" s="2" t="s">
        <v>15</v>
      </c>
      <c r="F10" s="2">
        <v>12.9782717994</v>
      </c>
      <c r="G10" s="3">
        <v>-6100</v>
      </c>
      <c r="H10" s="7" t="s">
        <v>26</v>
      </c>
      <c r="J10" s="7"/>
      <c r="K10" s="7"/>
    </row>
    <row r="11" spans="1:14">
      <c r="A11" s="2" t="s">
        <v>6</v>
      </c>
      <c r="B11" s="5">
        <v>-1</v>
      </c>
      <c r="C11" s="2">
        <v>-5</v>
      </c>
      <c r="D11" s="2">
        <v>9</v>
      </c>
      <c r="E11" s="2" t="s">
        <v>16</v>
      </c>
      <c r="F11" s="2">
        <v>13.75</v>
      </c>
      <c r="G11" s="3">
        <v>-6000</v>
      </c>
      <c r="H11" s="7" t="s">
        <v>26</v>
      </c>
      <c r="J11" s="7"/>
      <c r="K11" s="7"/>
    </row>
    <row r="12" spans="1:14" ht="17">
      <c r="A12" s="2" t="s">
        <v>6</v>
      </c>
      <c r="B12" s="5">
        <v>-1</v>
      </c>
      <c r="C12" s="2">
        <v>-5</v>
      </c>
      <c r="D12" s="2">
        <v>10</v>
      </c>
      <c r="E12" s="2" t="s">
        <v>17</v>
      </c>
      <c r="F12" s="2">
        <v>14.567617547399999</v>
      </c>
      <c r="G12" s="3">
        <v>-5900</v>
      </c>
      <c r="H12" s="7" t="s">
        <v>26</v>
      </c>
      <c r="J12" s="7"/>
      <c r="K12" s="7"/>
    </row>
    <row r="13" spans="1:14">
      <c r="A13" s="2" t="s">
        <v>6</v>
      </c>
      <c r="B13" s="5">
        <v>-1</v>
      </c>
      <c r="C13" s="2">
        <v>-5</v>
      </c>
      <c r="D13" s="2">
        <v>11</v>
      </c>
      <c r="E13" s="2" t="s">
        <v>18</v>
      </c>
      <c r="F13" s="2">
        <v>15.4338531643</v>
      </c>
      <c r="G13" s="3">
        <v>-5800</v>
      </c>
      <c r="H13" s="7" t="s">
        <v>26</v>
      </c>
      <c r="J13" s="7"/>
      <c r="K13" s="7"/>
    </row>
    <row r="14" spans="1:14" ht="17">
      <c r="A14" s="2" t="s">
        <v>6</v>
      </c>
      <c r="B14" s="2">
        <v>0</v>
      </c>
      <c r="C14" s="2">
        <v>-4</v>
      </c>
      <c r="D14" s="2">
        <v>12</v>
      </c>
      <c r="E14" s="2" t="s">
        <v>7</v>
      </c>
      <c r="F14" s="2">
        <v>16.351597831300001</v>
      </c>
      <c r="G14" s="3">
        <v>-5700</v>
      </c>
      <c r="H14" s="6">
        <f t="shared" ref="H14:H45" si="0">((144*F14*(2^20))/M$2)/2^(B14-1)</f>
        <v>617.25214971191633</v>
      </c>
      <c r="I14" s="9" t="str">
        <f>DEC2HEX(B14,4)</f>
        <v>0000</v>
      </c>
      <c r="J14" s="8" t="str">
        <f>DEC2HEX(H14,4)</f>
        <v>0269</v>
      </c>
      <c r="K14" s="13" t="str">
        <f>DEC2HEX(HEX2DEC(I14)+HEX2DEC(J14),4)</f>
        <v>0269</v>
      </c>
    </row>
    <row r="15" spans="1:14" ht="17">
      <c r="A15" s="2" t="s">
        <v>6</v>
      </c>
      <c r="B15" s="2">
        <v>0</v>
      </c>
      <c r="C15" s="2">
        <v>-4</v>
      </c>
      <c r="D15" s="2">
        <v>13</v>
      </c>
      <c r="E15" s="2" t="s">
        <v>8</v>
      </c>
      <c r="F15" s="2">
        <v>17.323914436100001</v>
      </c>
      <c r="G15" s="3">
        <v>-5600</v>
      </c>
      <c r="H15" s="6">
        <f t="shared" si="0"/>
        <v>653.95587253492783</v>
      </c>
      <c r="I15" s="9" t="str">
        <f t="shared" ref="I15:I78" si="1">DEC2HEX(B15,4)</f>
        <v>0000</v>
      </c>
      <c r="J15" s="8" t="str">
        <f t="shared" ref="J15:J78" si="2">DEC2HEX(H15,4)</f>
        <v>028D</v>
      </c>
      <c r="K15" s="13" t="str">
        <f t="shared" ref="K15:K78" si="3">DEC2HEX(HEX2DEC(I15)+HEX2DEC(J15),4)</f>
        <v>028D</v>
      </c>
    </row>
    <row r="16" spans="1:14" ht="17">
      <c r="A16" s="2" t="s">
        <v>6</v>
      </c>
      <c r="B16" s="2">
        <v>0</v>
      </c>
      <c r="C16" s="2">
        <v>-4</v>
      </c>
      <c r="D16" s="2">
        <v>14</v>
      </c>
      <c r="E16" s="2" t="s">
        <v>9</v>
      </c>
      <c r="F16" s="2">
        <v>18.354047994799998</v>
      </c>
      <c r="G16" s="3">
        <v>-5500</v>
      </c>
      <c r="H16" s="6">
        <f t="shared" si="0"/>
        <v>692.84211228703452</v>
      </c>
      <c r="I16" s="9" t="str">
        <f t="shared" si="1"/>
        <v>0000</v>
      </c>
      <c r="J16" s="8" t="str">
        <f t="shared" si="2"/>
        <v>02B4</v>
      </c>
      <c r="K16" s="13" t="str">
        <f t="shared" si="3"/>
        <v>02B4</v>
      </c>
    </row>
    <row r="17" spans="1:11" ht="17">
      <c r="A17" s="2" t="s">
        <v>6</v>
      </c>
      <c r="B17" s="2">
        <v>0</v>
      </c>
      <c r="C17" s="2">
        <v>-4</v>
      </c>
      <c r="D17" s="2">
        <v>15</v>
      </c>
      <c r="E17" s="2" t="s">
        <v>10</v>
      </c>
      <c r="F17" s="2">
        <v>19.445436482600002</v>
      </c>
      <c r="G17" s="3">
        <v>-5400</v>
      </c>
      <c r="H17" s="6">
        <f t="shared" si="0"/>
        <v>734.0406481864361</v>
      </c>
      <c r="I17" s="9" t="str">
        <f t="shared" si="1"/>
        <v>0000</v>
      </c>
      <c r="J17" s="8" t="str">
        <f t="shared" si="2"/>
        <v>02DE</v>
      </c>
      <c r="K17" s="13" t="str">
        <f t="shared" si="3"/>
        <v>02DE</v>
      </c>
    </row>
    <row r="18" spans="1:11" ht="17">
      <c r="A18" s="2" t="s">
        <v>6</v>
      </c>
      <c r="B18" s="2">
        <v>0</v>
      </c>
      <c r="C18" s="2">
        <v>-4</v>
      </c>
      <c r="D18" s="2">
        <v>16</v>
      </c>
      <c r="E18" s="2" t="s">
        <v>11</v>
      </c>
      <c r="F18" s="2">
        <v>20.601722307100001</v>
      </c>
      <c r="G18" s="3">
        <v>-5300</v>
      </c>
      <c r="H18" s="6">
        <f t="shared" si="0"/>
        <v>777.6889765160289</v>
      </c>
      <c r="I18" s="9" t="str">
        <f t="shared" si="1"/>
        <v>0000</v>
      </c>
      <c r="J18" s="8" t="str">
        <f t="shared" si="2"/>
        <v>0309</v>
      </c>
      <c r="K18" s="13" t="str">
        <f t="shared" si="3"/>
        <v>0309</v>
      </c>
    </row>
    <row r="19" spans="1:11" ht="17">
      <c r="A19" s="2" t="s">
        <v>6</v>
      </c>
      <c r="B19" s="2">
        <v>0</v>
      </c>
      <c r="C19" s="2">
        <v>-4</v>
      </c>
      <c r="D19" s="2">
        <v>17</v>
      </c>
      <c r="E19" s="2" t="s">
        <v>12</v>
      </c>
      <c r="F19" s="2">
        <v>21.8267644646</v>
      </c>
      <c r="G19" s="3">
        <v>-5200</v>
      </c>
      <c r="H19" s="6">
        <f t="shared" si="0"/>
        <v>823.93276950836673</v>
      </c>
      <c r="I19" s="9" t="str">
        <f t="shared" si="1"/>
        <v>0000</v>
      </c>
      <c r="J19" s="8" t="str">
        <f t="shared" si="2"/>
        <v>0337</v>
      </c>
      <c r="K19" s="13" t="str">
        <f t="shared" si="3"/>
        <v>0337</v>
      </c>
    </row>
    <row r="20" spans="1:11" ht="17">
      <c r="A20" s="2" t="s">
        <v>6</v>
      </c>
      <c r="B20" s="2">
        <v>0</v>
      </c>
      <c r="C20" s="2">
        <v>-4</v>
      </c>
      <c r="D20" s="2">
        <v>18</v>
      </c>
      <c r="E20" s="2" t="s">
        <v>13</v>
      </c>
      <c r="F20" s="2">
        <v>23.124651419500001</v>
      </c>
      <c r="G20" s="3">
        <v>-5100</v>
      </c>
      <c r="H20" s="6">
        <f t="shared" si="0"/>
        <v>872.92636152673083</v>
      </c>
      <c r="I20" s="9" t="str">
        <f t="shared" si="1"/>
        <v>0000</v>
      </c>
      <c r="J20" s="8" t="str">
        <f t="shared" si="2"/>
        <v>0368</v>
      </c>
      <c r="K20" s="13" t="str">
        <f t="shared" si="3"/>
        <v>0368</v>
      </c>
    </row>
    <row r="21" spans="1:11" ht="17">
      <c r="A21" s="2" t="s">
        <v>6</v>
      </c>
      <c r="B21" s="2">
        <v>0</v>
      </c>
      <c r="C21" s="2">
        <v>-4</v>
      </c>
      <c r="D21" s="2">
        <v>19</v>
      </c>
      <c r="E21" s="2" t="s">
        <v>14</v>
      </c>
      <c r="F21" s="2">
        <v>24.499714748900001</v>
      </c>
      <c r="G21" s="3">
        <v>-5000</v>
      </c>
      <c r="H21" s="6">
        <f t="shared" si="0"/>
        <v>924.83326413153247</v>
      </c>
      <c r="I21" s="9" t="str">
        <f t="shared" si="1"/>
        <v>0000</v>
      </c>
      <c r="J21" s="8" t="str">
        <f t="shared" si="2"/>
        <v>039C</v>
      </c>
      <c r="K21" s="13" t="str">
        <f t="shared" si="3"/>
        <v>039C</v>
      </c>
    </row>
    <row r="22" spans="1:11" ht="17">
      <c r="A22" s="2" t="s">
        <v>6</v>
      </c>
      <c r="B22" s="2">
        <v>0</v>
      </c>
      <c r="C22" s="2">
        <v>-4</v>
      </c>
      <c r="D22" s="2">
        <v>20</v>
      </c>
      <c r="E22" s="2" t="s">
        <v>15</v>
      </c>
      <c r="F22" s="2">
        <v>25.956543598700001</v>
      </c>
      <c r="G22" s="3">
        <v>-4900</v>
      </c>
      <c r="H22" s="6">
        <f t="shared" si="0"/>
        <v>979.82671177981626</v>
      </c>
      <c r="I22" s="9" t="str">
        <f t="shared" si="1"/>
        <v>0000</v>
      </c>
      <c r="J22" s="8" t="str">
        <f t="shared" si="2"/>
        <v>03D3</v>
      </c>
      <c r="K22" s="13" t="str">
        <f t="shared" si="3"/>
        <v>03D3</v>
      </c>
    </row>
    <row r="23" spans="1:11" ht="17">
      <c r="A23" s="2" t="s">
        <v>6</v>
      </c>
      <c r="B23" s="2">
        <v>0</v>
      </c>
      <c r="C23" s="2">
        <v>-4</v>
      </c>
      <c r="D23" s="2">
        <v>21</v>
      </c>
      <c r="E23" s="2" t="s">
        <v>16</v>
      </c>
      <c r="F23" s="2">
        <v>27.5</v>
      </c>
      <c r="G23" s="3">
        <v>-4800</v>
      </c>
      <c r="H23" s="6">
        <f t="shared" si="0"/>
        <v>1038.09024</v>
      </c>
      <c r="I23" s="9" t="str">
        <f t="shared" si="1"/>
        <v>0000</v>
      </c>
      <c r="J23" s="8" t="str">
        <f>DEC2HEX(H23,4)</f>
        <v>040E</v>
      </c>
      <c r="K23" s="13" t="str">
        <f t="shared" si="3"/>
        <v>040E</v>
      </c>
    </row>
    <row r="24" spans="1:11" ht="17">
      <c r="A24" s="2" t="s">
        <v>6</v>
      </c>
      <c r="B24" s="2">
        <v>0</v>
      </c>
      <c r="C24" s="2">
        <v>-4</v>
      </c>
      <c r="D24" s="2">
        <v>22</v>
      </c>
      <c r="E24" s="2" t="s">
        <v>17</v>
      </c>
      <c r="F24" s="2">
        <v>29.135235094900001</v>
      </c>
      <c r="G24" s="3">
        <v>-4700</v>
      </c>
      <c r="H24" s="6">
        <f t="shared" si="0"/>
        <v>1099.8182978953153</v>
      </c>
      <c r="I24" s="9" t="str">
        <f t="shared" si="1"/>
        <v>0000</v>
      </c>
      <c r="J24" s="8" t="str">
        <f t="shared" si="2"/>
        <v>044B</v>
      </c>
      <c r="K24" s="13" t="str">
        <f t="shared" si="3"/>
        <v>044B</v>
      </c>
    </row>
    <row r="25" spans="1:11" ht="17">
      <c r="A25" s="2" t="s">
        <v>6</v>
      </c>
      <c r="B25" s="2">
        <v>0</v>
      </c>
      <c r="C25" s="2">
        <v>-4</v>
      </c>
      <c r="D25" s="2">
        <v>23</v>
      </c>
      <c r="E25" s="2" t="s">
        <v>18</v>
      </c>
      <c r="F25" s="2">
        <v>30.867706328499999</v>
      </c>
      <c r="G25" s="3">
        <v>-4600</v>
      </c>
      <c r="H25" s="6">
        <f t="shared" si="0"/>
        <v>1165.2168971200756</v>
      </c>
      <c r="I25" s="9" t="str">
        <f t="shared" si="1"/>
        <v>0000</v>
      </c>
      <c r="J25" s="8" t="str">
        <f t="shared" si="2"/>
        <v>048D</v>
      </c>
      <c r="K25" s="13" t="str">
        <f t="shared" si="3"/>
        <v>048D</v>
      </c>
    </row>
    <row r="26" spans="1:11" ht="17">
      <c r="A26" s="2" t="s">
        <v>6</v>
      </c>
      <c r="B26" s="2">
        <v>1</v>
      </c>
      <c r="C26" s="2">
        <v>-3</v>
      </c>
      <c r="D26" s="2">
        <v>24</v>
      </c>
      <c r="E26" s="2" t="s">
        <v>7</v>
      </c>
      <c r="F26" s="12">
        <v>32.703195662600002</v>
      </c>
      <c r="G26" s="3">
        <v>-4500</v>
      </c>
      <c r="H26" s="6">
        <f t="shared" si="0"/>
        <v>617.25214971191633</v>
      </c>
      <c r="I26" s="9" t="str">
        <f t="shared" si="1"/>
        <v>0001</v>
      </c>
      <c r="J26" s="8" t="str">
        <f t="shared" si="2"/>
        <v>0269</v>
      </c>
      <c r="K26" s="13" t="str">
        <f t="shared" si="3"/>
        <v>026A</v>
      </c>
    </row>
    <row r="27" spans="1:11" ht="17">
      <c r="A27" s="2" t="s">
        <v>6</v>
      </c>
      <c r="B27" s="2">
        <v>1</v>
      </c>
      <c r="C27" s="2">
        <v>-3</v>
      </c>
      <c r="D27" s="2">
        <v>25</v>
      </c>
      <c r="E27" s="2" t="s">
        <v>8</v>
      </c>
      <c r="F27" s="2">
        <v>34.6478288721</v>
      </c>
      <c r="G27" s="3">
        <v>-4400</v>
      </c>
      <c r="H27" s="6">
        <f t="shared" si="0"/>
        <v>653.95587253304029</v>
      </c>
      <c r="I27" s="9" t="str">
        <f t="shared" si="1"/>
        <v>0001</v>
      </c>
      <c r="J27" s="8" t="str">
        <f t="shared" si="2"/>
        <v>028D</v>
      </c>
      <c r="K27" s="13" t="str">
        <f t="shared" si="3"/>
        <v>028E</v>
      </c>
    </row>
    <row r="28" spans="1:11" ht="17">
      <c r="A28" s="2" t="s">
        <v>6</v>
      </c>
      <c r="B28" s="2">
        <v>1</v>
      </c>
      <c r="C28" s="2">
        <v>-3</v>
      </c>
      <c r="D28" s="2">
        <v>26</v>
      </c>
      <c r="E28" s="2" t="s">
        <v>9</v>
      </c>
      <c r="F28" s="2">
        <v>36.708095989699999</v>
      </c>
      <c r="G28" s="3">
        <v>-4300</v>
      </c>
      <c r="H28" s="6">
        <f t="shared" si="0"/>
        <v>692.84211228892195</v>
      </c>
      <c r="I28" s="9" t="str">
        <f t="shared" si="1"/>
        <v>0001</v>
      </c>
      <c r="J28" s="8" t="str">
        <f t="shared" si="2"/>
        <v>02B4</v>
      </c>
      <c r="K28" s="13" t="str">
        <f t="shared" si="3"/>
        <v>02B5</v>
      </c>
    </row>
    <row r="29" spans="1:11" ht="17">
      <c r="A29" s="2" t="s">
        <v>6</v>
      </c>
      <c r="B29" s="2">
        <v>1</v>
      </c>
      <c r="C29" s="2">
        <v>-3</v>
      </c>
      <c r="D29" s="2">
        <v>27</v>
      </c>
      <c r="E29" s="2" t="s">
        <v>10</v>
      </c>
      <c r="F29" s="2">
        <v>38.890872965299998</v>
      </c>
      <c r="G29" s="3">
        <v>-4200</v>
      </c>
      <c r="H29" s="6">
        <f t="shared" si="0"/>
        <v>734.04064818832342</v>
      </c>
      <c r="I29" s="9" t="str">
        <f t="shared" si="1"/>
        <v>0001</v>
      </c>
      <c r="J29" s="8" t="str">
        <f t="shared" si="2"/>
        <v>02DE</v>
      </c>
      <c r="K29" s="13" t="str">
        <f t="shared" si="3"/>
        <v>02DF</v>
      </c>
    </row>
    <row r="30" spans="1:11" ht="17">
      <c r="A30" s="2" t="s">
        <v>6</v>
      </c>
      <c r="B30" s="2">
        <v>1</v>
      </c>
      <c r="C30" s="2">
        <v>-3</v>
      </c>
      <c r="D30" s="2">
        <v>28</v>
      </c>
      <c r="E30" s="2" t="s">
        <v>11</v>
      </c>
      <c r="F30" s="2">
        <v>41.2034446141</v>
      </c>
      <c r="G30" s="3">
        <v>-4100</v>
      </c>
      <c r="H30" s="6">
        <f t="shared" si="0"/>
        <v>777.68897651414147</v>
      </c>
      <c r="I30" s="9" t="str">
        <f t="shared" si="1"/>
        <v>0001</v>
      </c>
      <c r="J30" s="8" t="str">
        <f t="shared" si="2"/>
        <v>0309</v>
      </c>
      <c r="K30" s="13" t="str">
        <f t="shared" si="3"/>
        <v>030A</v>
      </c>
    </row>
    <row r="31" spans="1:11" ht="17">
      <c r="A31" s="2" t="s">
        <v>6</v>
      </c>
      <c r="B31" s="2">
        <v>1</v>
      </c>
      <c r="C31" s="2">
        <v>-3</v>
      </c>
      <c r="D31" s="2">
        <v>29</v>
      </c>
      <c r="E31" s="2" t="s">
        <v>12</v>
      </c>
      <c r="F31" s="2">
        <v>43.653528929099998</v>
      </c>
      <c r="G31" s="3">
        <v>-4000</v>
      </c>
      <c r="H31" s="6">
        <f t="shared" si="0"/>
        <v>823.9327695064793</v>
      </c>
      <c r="I31" s="9" t="str">
        <f t="shared" si="1"/>
        <v>0001</v>
      </c>
      <c r="J31" s="8" t="str">
        <f t="shared" si="2"/>
        <v>0337</v>
      </c>
      <c r="K31" s="13" t="str">
        <f t="shared" si="3"/>
        <v>0338</v>
      </c>
    </row>
    <row r="32" spans="1:11" ht="17">
      <c r="A32" s="2" t="s">
        <v>6</v>
      </c>
      <c r="B32" s="2">
        <v>1</v>
      </c>
      <c r="C32" s="2">
        <v>-3</v>
      </c>
      <c r="D32" s="2">
        <v>30</v>
      </c>
      <c r="E32" s="2" t="s">
        <v>13</v>
      </c>
      <c r="F32" s="2">
        <v>46.249302839000002</v>
      </c>
      <c r="G32" s="3">
        <v>-3900</v>
      </c>
      <c r="H32" s="6">
        <f t="shared" si="0"/>
        <v>872.92636152673083</v>
      </c>
      <c r="I32" s="9" t="str">
        <f t="shared" si="1"/>
        <v>0001</v>
      </c>
      <c r="J32" s="8" t="str">
        <f t="shared" si="2"/>
        <v>0368</v>
      </c>
      <c r="K32" s="13" t="str">
        <f t="shared" si="3"/>
        <v>0369</v>
      </c>
    </row>
    <row r="33" spans="1:11" ht="17">
      <c r="A33" s="2" t="s">
        <v>19</v>
      </c>
      <c r="B33" s="2">
        <v>1</v>
      </c>
      <c r="C33" s="2">
        <v>-3</v>
      </c>
      <c r="D33" s="2">
        <v>31</v>
      </c>
      <c r="E33" s="2" t="s">
        <v>14</v>
      </c>
      <c r="F33" s="2">
        <v>48.9994294977</v>
      </c>
      <c r="G33" s="3">
        <v>-3800</v>
      </c>
      <c r="H33" s="6">
        <f t="shared" si="0"/>
        <v>924.83326412964504</v>
      </c>
      <c r="I33" s="9" t="str">
        <f t="shared" si="1"/>
        <v>0001</v>
      </c>
      <c r="J33" s="8" t="str">
        <f t="shared" si="2"/>
        <v>039C</v>
      </c>
      <c r="K33" s="13" t="str">
        <f t="shared" si="3"/>
        <v>039D</v>
      </c>
    </row>
    <row r="34" spans="1:11" ht="17">
      <c r="A34" s="2" t="s">
        <v>19</v>
      </c>
      <c r="B34" s="2">
        <v>1</v>
      </c>
      <c r="C34" s="2">
        <v>-3</v>
      </c>
      <c r="D34" s="2">
        <v>32</v>
      </c>
      <c r="E34" s="2" t="s">
        <v>15</v>
      </c>
      <c r="F34" s="2">
        <v>51.913087197499998</v>
      </c>
      <c r="G34" s="3">
        <v>-3700</v>
      </c>
      <c r="H34" s="6">
        <f t="shared" si="0"/>
        <v>979.82671178170358</v>
      </c>
      <c r="I34" s="9" t="str">
        <f t="shared" si="1"/>
        <v>0001</v>
      </c>
      <c r="J34" s="8" t="str">
        <f t="shared" si="2"/>
        <v>03D3</v>
      </c>
      <c r="K34" s="13" t="str">
        <f t="shared" si="3"/>
        <v>03D4</v>
      </c>
    </row>
    <row r="35" spans="1:11" ht="17">
      <c r="A35" s="2" t="s">
        <v>19</v>
      </c>
      <c r="B35" s="2">
        <v>1</v>
      </c>
      <c r="C35" s="2">
        <v>-3</v>
      </c>
      <c r="D35" s="2">
        <v>33</v>
      </c>
      <c r="E35" s="2" t="s">
        <v>16</v>
      </c>
      <c r="F35" s="2">
        <v>55</v>
      </c>
      <c r="G35" s="3">
        <v>-3600</v>
      </c>
      <c r="H35" s="6">
        <f t="shared" si="0"/>
        <v>1038.09024</v>
      </c>
      <c r="I35" s="9" t="str">
        <f t="shared" si="1"/>
        <v>0001</v>
      </c>
      <c r="J35" s="8" t="str">
        <f t="shared" si="2"/>
        <v>040E</v>
      </c>
      <c r="K35" s="13" t="str">
        <f t="shared" si="3"/>
        <v>040F</v>
      </c>
    </row>
    <row r="36" spans="1:11" ht="17">
      <c r="A36" s="2" t="s">
        <v>19</v>
      </c>
      <c r="B36" s="2">
        <v>1</v>
      </c>
      <c r="C36" s="2">
        <v>-3</v>
      </c>
      <c r="D36" s="2">
        <v>34</v>
      </c>
      <c r="E36" s="2" t="s">
        <v>17</v>
      </c>
      <c r="F36" s="2">
        <v>58.270470189800001</v>
      </c>
      <c r="G36" s="3">
        <v>-3500</v>
      </c>
      <c r="H36" s="6">
        <f t="shared" si="0"/>
        <v>1099.8182978953153</v>
      </c>
      <c r="I36" s="9" t="str">
        <f t="shared" si="1"/>
        <v>0001</v>
      </c>
      <c r="J36" s="8" t="str">
        <f t="shared" si="2"/>
        <v>044B</v>
      </c>
      <c r="K36" s="13" t="str">
        <f t="shared" si="3"/>
        <v>044C</v>
      </c>
    </row>
    <row r="37" spans="1:11" ht="17">
      <c r="A37" s="2" t="s">
        <v>19</v>
      </c>
      <c r="B37" s="2">
        <v>1</v>
      </c>
      <c r="C37" s="2">
        <v>-3</v>
      </c>
      <c r="D37" s="2">
        <v>35</v>
      </c>
      <c r="E37" s="2" t="s">
        <v>18</v>
      </c>
      <c r="F37" s="2">
        <v>61.735412656999998</v>
      </c>
      <c r="G37" s="3">
        <v>-3400</v>
      </c>
      <c r="H37" s="6">
        <f t="shared" si="0"/>
        <v>1165.2168971200756</v>
      </c>
      <c r="I37" s="9" t="str">
        <f t="shared" si="1"/>
        <v>0001</v>
      </c>
      <c r="J37" s="8" t="str">
        <f t="shared" si="2"/>
        <v>048D</v>
      </c>
      <c r="K37" s="13" t="str">
        <f t="shared" si="3"/>
        <v>048E</v>
      </c>
    </row>
    <row r="38" spans="1:11" ht="17">
      <c r="A38" s="2" t="s">
        <v>19</v>
      </c>
      <c r="B38" s="2">
        <v>2</v>
      </c>
      <c r="C38" s="2">
        <v>-2</v>
      </c>
      <c r="D38" s="2">
        <v>36</v>
      </c>
      <c r="E38" s="2" t="s">
        <v>7</v>
      </c>
      <c r="F38" s="2">
        <v>65.406391325100003</v>
      </c>
      <c r="G38" s="3">
        <v>-3300</v>
      </c>
      <c r="H38" s="6">
        <f t="shared" si="0"/>
        <v>617.2521497109725</v>
      </c>
      <c r="I38" s="9" t="str">
        <f t="shared" si="1"/>
        <v>0002</v>
      </c>
      <c r="J38" s="8" t="str">
        <f t="shared" si="2"/>
        <v>0269</v>
      </c>
      <c r="K38" s="13" t="str">
        <f t="shared" si="3"/>
        <v>026B</v>
      </c>
    </row>
    <row r="39" spans="1:11" ht="17">
      <c r="A39" s="2" t="s">
        <v>19</v>
      </c>
      <c r="B39" s="2">
        <v>2</v>
      </c>
      <c r="C39" s="2">
        <v>-2</v>
      </c>
      <c r="D39" s="2">
        <v>37</v>
      </c>
      <c r="E39" s="2" t="s">
        <v>8</v>
      </c>
      <c r="F39" s="2">
        <v>69.2956577442</v>
      </c>
      <c r="G39" s="3">
        <v>-3200</v>
      </c>
      <c r="H39" s="6">
        <f t="shared" si="0"/>
        <v>653.95587253304029</v>
      </c>
      <c r="I39" s="9" t="str">
        <f t="shared" si="1"/>
        <v>0002</v>
      </c>
      <c r="J39" s="8" t="str">
        <f t="shared" si="2"/>
        <v>028D</v>
      </c>
      <c r="K39" s="13" t="str">
        <f t="shared" si="3"/>
        <v>028F</v>
      </c>
    </row>
    <row r="40" spans="1:11" ht="17">
      <c r="A40" s="2" t="s">
        <v>19</v>
      </c>
      <c r="B40" s="2">
        <v>2</v>
      </c>
      <c r="C40" s="2">
        <v>-2</v>
      </c>
      <c r="D40" s="2">
        <v>38</v>
      </c>
      <c r="E40" s="2" t="s">
        <v>9</v>
      </c>
      <c r="F40" s="2">
        <v>73.416191979399997</v>
      </c>
      <c r="G40" s="3">
        <v>-3100</v>
      </c>
      <c r="H40" s="6">
        <f t="shared" si="0"/>
        <v>692.84211228892195</v>
      </c>
      <c r="I40" s="9" t="str">
        <f t="shared" si="1"/>
        <v>0002</v>
      </c>
      <c r="J40" s="8" t="str">
        <f t="shared" si="2"/>
        <v>02B4</v>
      </c>
      <c r="K40" s="13" t="str">
        <f t="shared" si="3"/>
        <v>02B6</v>
      </c>
    </row>
    <row r="41" spans="1:11" ht="17">
      <c r="A41" s="2" t="s">
        <v>19</v>
      </c>
      <c r="B41" s="2">
        <v>2</v>
      </c>
      <c r="C41" s="2">
        <v>-2</v>
      </c>
      <c r="D41" s="2">
        <v>39</v>
      </c>
      <c r="E41" s="2" t="s">
        <v>10</v>
      </c>
      <c r="F41" s="2">
        <v>77.781745930499994</v>
      </c>
      <c r="G41" s="3">
        <v>-3000</v>
      </c>
      <c r="H41" s="6">
        <f t="shared" si="0"/>
        <v>734.04064818737959</v>
      </c>
      <c r="I41" s="9" t="str">
        <f t="shared" si="1"/>
        <v>0002</v>
      </c>
      <c r="J41" s="8" t="str">
        <f t="shared" si="2"/>
        <v>02DE</v>
      </c>
      <c r="K41" s="13" t="str">
        <f t="shared" si="3"/>
        <v>02E0</v>
      </c>
    </row>
    <row r="42" spans="1:11" ht="17">
      <c r="A42" s="2" t="s">
        <v>19</v>
      </c>
      <c r="B42" s="2">
        <v>2</v>
      </c>
      <c r="C42" s="2">
        <v>-2</v>
      </c>
      <c r="D42" s="2">
        <v>40</v>
      </c>
      <c r="E42" s="2" t="s">
        <v>11</v>
      </c>
      <c r="F42" s="2">
        <v>82.406889228200001</v>
      </c>
      <c r="G42" s="3">
        <v>-2900</v>
      </c>
      <c r="H42" s="6">
        <f t="shared" si="0"/>
        <v>777.68897651414147</v>
      </c>
      <c r="I42" s="9" t="str">
        <f t="shared" si="1"/>
        <v>0002</v>
      </c>
      <c r="J42" s="8" t="str">
        <f t="shared" si="2"/>
        <v>0309</v>
      </c>
      <c r="K42" s="13" t="str">
        <f t="shared" si="3"/>
        <v>030B</v>
      </c>
    </row>
    <row r="43" spans="1:11" ht="17">
      <c r="A43" s="2" t="s">
        <v>19</v>
      </c>
      <c r="B43" s="2">
        <v>2</v>
      </c>
      <c r="C43" s="2">
        <v>-2</v>
      </c>
      <c r="D43" s="2">
        <v>41</v>
      </c>
      <c r="E43" s="2" t="s">
        <v>12</v>
      </c>
      <c r="F43" s="2">
        <v>87.307057858299999</v>
      </c>
      <c r="G43" s="3">
        <v>-2800</v>
      </c>
      <c r="H43" s="6">
        <f t="shared" si="0"/>
        <v>823.93276950742302</v>
      </c>
      <c r="I43" s="9" t="str">
        <f t="shared" si="1"/>
        <v>0002</v>
      </c>
      <c r="J43" s="8" t="str">
        <f t="shared" si="2"/>
        <v>0337</v>
      </c>
      <c r="K43" s="13" t="str">
        <f t="shared" si="3"/>
        <v>0339</v>
      </c>
    </row>
    <row r="44" spans="1:11" ht="17">
      <c r="A44" s="2" t="s">
        <v>19</v>
      </c>
      <c r="B44" s="2">
        <v>2</v>
      </c>
      <c r="C44" s="2">
        <v>-2</v>
      </c>
      <c r="D44" s="2">
        <v>42</v>
      </c>
      <c r="E44" s="2" t="s">
        <v>13</v>
      </c>
      <c r="F44" s="2">
        <v>92.498605677900002</v>
      </c>
      <c r="G44" s="3">
        <v>-2700</v>
      </c>
      <c r="H44" s="6">
        <f t="shared" si="0"/>
        <v>872.92636152578712</v>
      </c>
      <c r="I44" s="9" t="str">
        <f t="shared" si="1"/>
        <v>0002</v>
      </c>
      <c r="J44" s="8" t="str">
        <f t="shared" si="2"/>
        <v>0368</v>
      </c>
      <c r="K44" s="13" t="str">
        <f t="shared" si="3"/>
        <v>036A</v>
      </c>
    </row>
    <row r="45" spans="1:11" ht="17">
      <c r="A45" s="2" t="s">
        <v>20</v>
      </c>
      <c r="B45" s="2">
        <v>2</v>
      </c>
      <c r="C45" s="2">
        <v>-2</v>
      </c>
      <c r="D45" s="2">
        <v>43</v>
      </c>
      <c r="E45" s="2" t="s">
        <v>14</v>
      </c>
      <c r="F45" s="2">
        <v>97.998858995399999</v>
      </c>
      <c r="G45" s="3">
        <v>-2600</v>
      </c>
      <c r="H45" s="6">
        <f t="shared" si="0"/>
        <v>924.83326412964504</v>
      </c>
      <c r="I45" s="9" t="str">
        <f t="shared" si="1"/>
        <v>0002</v>
      </c>
      <c r="J45" s="8" t="str">
        <f t="shared" si="2"/>
        <v>039C</v>
      </c>
      <c r="K45" s="13" t="str">
        <f t="shared" si="3"/>
        <v>039E</v>
      </c>
    </row>
    <row r="46" spans="1:11" ht="17">
      <c r="A46" s="2" t="s">
        <v>20</v>
      </c>
      <c r="B46" s="2">
        <v>2</v>
      </c>
      <c r="C46" s="2">
        <v>-2</v>
      </c>
      <c r="D46" s="2">
        <v>44</v>
      </c>
      <c r="E46" s="2" t="s">
        <v>15</v>
      </c>
      <c r="F46" s="2">
        <v>103.826174395</v>
      </c>
      <c r="G46" s="3">
        <v>-2500</v>
      </c>
      <c r="H46" s="6">
        <f t="shared" ref="H46:H77" si="4">((144*F46*(2^20))/M$2)/2^(B46-1)</f>
        <v>979.82671178170358</v>
      </c>
      <c r="I46" s="9" t="str">
        <f t="shared" si="1"/>
        <v>0002</v>
      </c>
      <c r="J46" s="8" t="str">
        <f t="shared" si="2"/>
        <v>03D3</v>
      </c>
      <c r="K46" s="13" t="str">
        <f t="shared" si="3"/>
        <v>03D5</v>
      </c>
    </row>
    <row r="47" spans="1:11" ht="17">
      <c r="A47" s="2" t="s">
        <v>20</v>
      </c>
      <c r="B47" s="2">
        <v>2</v>
      </c>
      <c r="C47" s="2">
        <v>-2</v>
      </c>
      <c r="D47" s="2">
        <v>45</v>
      </c>
      <c r="E47" s="2" t="s">
        <v>16</v>
      </c>
      <c r="F47" s="2">
        <v>110</v>
      </c>
      <c r="G47" s="3">
        <v>-2400</v>
      </c>
      <c r="H47" s="6">
        <f t="shared" si="4"/>
        <v>1038.09024</v>
      </c>
      <c r="I47" s="9" t="str">
        <f t="shared" si="1"/>
        <v>0002</v>
      </c>
      <c r="J47" s="8" t="str">
        <f t="shared" si="2"/>
        <v>040E</v>
      </c>
      <c r="K47" s="13" t="str">
        <f t="shared" si="3"/>
        <v>0410</v>
      </c>
    </row>
    <row r="48" spans="1:11" ht="17">
      <c r="A48" s="2" t="s">
        <v>20</v>
      </c>
      <c r="B48" s="2">
        <v>2</v>
      </c>
      <c r="C48" s="2">
        <v>-2</v>
      </c>
      <c r="D48" s="2">
        <v>46</v>
      </c>
      <c r="E48" s="2" t="s">
        <v>17</v>
      </c>
      <c r="F48" s="2">
        <v>116.5409403795</v>
      </c>
      <c r="G48" s="3">
        <v>-2300</v>
      </c>
      <c r="H48" s="6">
        <f t="shared" si="4"/>
        <v>1099.8182978943712</v>
      </c>
      <c r="I48" s="9" t="str">
        <f t="shared" si="1"/>
        <v>0002</v>
      </c>
      <c r="J48" s="8" t="str">
        <f t="shared" si="2"/>
        <v>044B</v>
      </c>
      <c r="K48" s="13" t="str">
        <f t="shared" si="3"/>
        <v>044D</v>
      </c>
    </row>
    <row r="49" spans="1:11" ht="17">
      <c r="A49" s="2" t="s">
        <v>20</v>
      </c>
      <c r="B49" s="2">
        <v>2</v>
      </c>
      <c r="C49" s="2">
        <v>-2</v>
      </c>
      <c r="D49" s="2">
        <v>47</v>
      </c>
      <c r="E49" s="2" t="s">
        <v>18</v>
      </c>
      <c r="F49" s="2">
        <v>123.470825314</v>
      </c>
      <c r="G49" s="3">
        <v>-2200</v>
      </c>
      <c r="H49" s="6">
        <f t="shared" si="4"/>
        <v>1165.2168971200756</v>
      </c>
      <c r="I49" s="9" t="str">
        <f t="shared" si="1"/>
        <v>0002</v>
      </c>
      <c r="J49" s="8" t="str">
        <f t="shared" si="2"/>
        <v>048D</v>
      </c>
      <c r="K49" s="13" t="str">
        <f t="shared" si="3"/>
        <v>048F</v>
      </c>
    </row>
    <row r="50" spans="1:11" ht="17">
      <c r="A50" s="2" t="s">
        <v>20</v>
      </c>
      <c r="B50" s="2">
        <v>3</v>
      </c>
      <c r="C50" s="2">
        <v>-1</v>
      </c>
      <c r="D50" s="2">
        <v>48</v>
      </c>
      <c r="E50" s="2" t="s">
        <v>7</v>
      </c>
      <c r="F50" s="2">
        <v>130.81278265029999</v>
      </c>
      <c r="G50" s="3">
        <v>-2100</v>
      </c>
      <c r="H50" s="6">
        <f t="shared" si="4"/>
        <v>617.25214971144442</v>
      </c>
      <c r="I50" s="9" t="str">
        <f t="shared" si="1"/>
        <v>0003</v>
      </c>
      <c r="J50" s="8" t="str">
        <f t="shared" si="2"/>
        <v>0269</v>
      </c>
      <c r="K50" s="13" t="str">
        <f t="shared" si="3"/>
        <v>026C</v>
      </c>
    </row>
    <row r="51" spans="1:11" ht="17">
      <c r="A51" s="2" t="s">
        <v>20</v>
      </c>
      <c r="B51" s="2">
        <v>3</v>
      </c>
      <c r="C51" s="2">
        <v>-1</v>
      </c>
      <c r="D51" s="2">
        <v>49</v>
      </c>
      <c r="E51" s="2" t="s">
        <v>8</v>
      </c>
      <c r="F51" s="2">
        <v>138.5913154884</v>
      </c>
      <c r="G51" s="3">
        <v>-2000</v>
      </c>
      <c r="H51" s="6">
        <f t="shared" si="4"/>
        <v>653.95587253304029</v>
      </c>
      <c r="I51" s="9" t="str">
        <f t="shared" si="1"/>
        <v>0003</v>
      </c>
      <c r="J51" s="8" t="str">
        <f t="shared" si="2"/>
        <v>028D</v>
      </c>
      <c r="K51" s="13" t="str">
        <f t="shared" si="3"/>
        <v>0290</v>
      </c>
    </row>
    <row r="52" spans="1:11" ht="17">
      <c r="A52" s="2" t="s">
        <v>20</v>
      </c>
      <c r="B52" s="2">
        <v>3</v>
      </c>
      <c r="C52" s="2">
        <v>-1</v>
      </c>
      <c r="D52" s="2">
        <v>50</v>
      </c>
      <c r="E52" s="2" t="s">
        <v>9</v>
      </c>
      <c r="F52" s="2">
        <v>146.83238395870001</v>
      </c>
      <c r="G52" s="3">
        <v>-1900</v>
      </c>
      <c r="H52" s="6">
        <f t="shared" si="4"/>
        <v>692.84211228845027</v>
      </c>
      <c r="I52" s="9" t="str">
        <f t="shared" si="1"/>
        <v>0003</v>
      </c>
      <c r="J52" s="8" t="str">
        <f t="shared" si="2"/>
        <v>02B4</v>
      </c>
      <c r="K52" s="13" t="str">
        <f t="shared" si="3"/>
        <v>02B7</v>
      </c>
    </row>
    <row r="53" spans="1:11" ht="17">
      <c r="A53" s="2" t="s">
        <v>20</v>
      </c>
      <c r="B53" s="2">
        <v>3</v>
      </c>
      <c r="C53" s="2">
        <v>-1</v>
      </c>
      <c r="D53" s="2">
        <v>51</v>
      </c>
      <c r="E53" s="2" t="s">
        <v>10</v>
      </c>
      <c r="F53" s="2">
        <v>155.56349186099999</v>
      </c>
      <c r="G53" s="3">
        <v>-1800</v>
      </c>
      <c r="H53" s="6">
        <f t="shared" si="4"/>
        <v>734.04064818737959</v>
      </c>
      <c r="I53" s="9" t="str">
        <f t="shared" si="1"/>
        <v>0003</v>
      </c>
      <c r="J53" s="8" t="str">
        <f t="shared" si="2"/>
        <v>02DE</v>
      </c>
      <c r="K53" s="13" t="str">
        <f t="shared" si="3"/>
        <v>02E1</v>
      </c>
    </row>
    <row r="54" spans="1:11" ht="17">
      <c r="A54" s="2" t="s">
        <v>20</v>
      </c>
      <c r="B54" s="2">
        <v>3</v>
      </c>
      <c r="C54" s="2">
        <v>-1</v>
      </c>
      <c r="D54" s="2">
        <v>52</v>
      </c>
      <c r="E54" s="2" t="s">
        <v>11</v>
      </c>
      <c r="F54" s="2">
        <v>164.8137784564</v>
      </c>
      <c r="G54" s="3">
        <v>-1700</v>
      </c>
      <c r="H54" s="6">
        <f t="shared" si="4"/>
        <v>777.68897651414147</v>
      </c>
      <c r="I54" s="9" t="str">
        <f t="shared" si="1"/>
        <v>0003</v>
      </c>
      <c r="J54" s="8" t="str">
        <f t="shared" si="2"/>
        <v>0309</v>
      </c>
      <c r="K54" s="13" t="str">
        <f t="shared" si="3"/>
        <v>030C</v>
      </c>
    </row>
    <row r="55" spans="1:11" ht="17">
      <c r="A55" s="2" t="s">
        <v>20</v>
      </c>
      <c r="B55" s="2">
        <v>3</v>
      </c>
      <c r="C55" s="2">
        <v>-1</v>
      </c>
      <c r="D55" s="2">
        <v>53</v>
      </c>
      <c r="E55" s="2" t="s">
        <v>12</v>
      </c>
      <c r="F55" s="2">
        <v>174.61411571650001</v>
      </c>
      <c r="G55" s="3">
        <v>-1600</v>
      </c>
      <c r="H55" s="6">
        <f t="shared" si="4"/>
        <v>823.93276950695122</v>
      </c>
      <c r="I55" s="9" t="str">
        <f t="shared" si="1"/>
        <v>0003</v>
      </c>
      <c r="J55" s="8" t="str">
        <f t="shared" si="2"/>
        <v>0337</v>
      </c>
      <c r="K55" s="13" t="str">
        <f t="shared" si="3"/>
        <v>033A</v>
      </c>
    </row>
    <row r="56" spans="1:11" ht="17">
      <c r="A56" s="2" t="s">
        <v>20</v>
      </c>
      <c r="B56" s="2">
        <v>3</v>
      </c>
      <c r="C56" s="2">
        <v>-1</v>
      </c>
      <c r="D56" s="2">
        <v>54</v>
      </c>
      <c r="E56" s="2" t="s">
        <v>13</v>
      </c>
      <c r="F56" s="2">
        <v>184.9972113558</v>
      </c>
      <c r="G56" s="3">
        <v>-1500</v>
      </c>
      <c r="H56" s="6">
        <f t="shared" si="4"/>
        <v>872.92636152578712</v>
      </c>
      <c r="I56" s="9" t="str">
        <f t="shared" si="1"/>
        <v>0003</v>
      </c>
      <c r="J56" s="8" t="str">
        <f t="shared" si="2"/>
        <v>0368</v>
      </c>
      <c r="K56" s="13" t="str">
        <f t="shared" si="3"/>
        <v>036B</v>
      </c>
    </row>
    <row r="57" spans="1:11" ht="17">
      <c r="A57" s="2" t="s">
        <v>21</v>
      </c>
      <c r="B57" s="2">
        <v>3</v>
      </c>
      <c r="C57" s="2">
        <v>-1</v>
      </c>
      <c r="D57" s="2">
        <v>55</v>
      </c>
      <c r="E57" s="2" t="s">
        <v>14</v>
      </c>
      <c r="F57" s="2">
        <v>195.99771799089999</v>
      </c>
      <c r="G57" s="3">
        <v>-1400</v>
      </c>
      <c r="H57" s="6">
        <f t="shared" si="4"/>
        <v>924.83326413011673</v>
      </c>
      <c r="I57" s="9" t="str">
        <f t="shared" si="1"/>
        <v>0003</v>
      </c>
      <c r="J57" s="8" t="str">
        <f t="shared" si="2"/>
        <v>039C</v>
      </c>
      <c r="K57" s="13" t="str">
        <f t="shared" si="3"/>
        <v>039F</v>
      </c>
    </row>
    <row r="58" spans="1:11" ht="17">
      <c r="A58" s="2" t="s">
        <v>21</v>
      </c>
      <c r="B58" s="2">
        <v>3</v>
      </c>
      <c r="C58" s="2">
        <v>-1</v>
      </c>
      <c r="D58" s="2">
        <v>56</v>
      </c>
      <c r="E58" s="2" t="s">
        <v>15</v>
      </c>
      <c r="F58" s="2">
        <v>207.65234878999999</v>
      </c>
      <c r="G58" s="3">
        <v>-1300</v>
      </c>
      <c r="H58" s="6">
        <f t="shared" si="4"/>
        <v>979.82671178170358</v>
      </c>
      <c r="I58" s="9" t="str">
        <f t="shared" si="1"/>
        <v>0003</v>
      </c>
      <c r="J58" s="8" t="str">
        <f t="shared" si="2"/>
        <v>03D3</v>
      </c>
      <c r="K58" s="13" t="str">
        <f t="shared" si="3"/>
        <v>03D6</v>
      </c>
    </row>
    <row r="59" spans="1:11" ht="17">
      <c r="A59" s="2" t="s">
        <v>21</v>
      </c>
      <c r="B59" s="2">
        <v>3</v>
      </c>
      <c r="C59" s="2">
        <v>-1</v>
      </c>
      <c r="D59" s="2">
        <v>57</v>
      </c>
      <c r="E59" s="2" t="s">
        <v>16</v>
      </c>
      <c r="F59" s="2">
        <v>220</v>
      </c>
      <c r="G59" s="3">
        <v>-1200</v>
      </c>
      <c r="H59" s="6">
        <f t="shared" si="4"/>
        <v>1038.09024</v>
      </c>
      <c r="I59" s="9" t="str">
        <f t="shared" si="1"/>
        <v>0003</v>
      </c>
      <c r="J59" s="8" t="str">
        <f t="shared" si="2"/>
        <v>040E</v>
      </c>
      <c r="K59" s="13" t="str">
        <f t="shared" si="3"/>
        <v>0411</v>
      </c>
    </row>
    <row r="60" spans="1:11" ht="17">
      <c r="A60" s="2" t="s">
        <v>21</v>
      </c>
      <c r="B60" s="2">
        <v>3</v>
      </c>
      <c r="C60" s="2">
        <v>-1</v>
      </c>
      <c r="D60" s="2">
        <v>58</v>
      </c>
      <c r="E60" s="2" t="s">
        <v>17</v>
      </c>
      <c r="F60" s="2">
        <v>233.081880759</v>
      </c>
      <c r="G60" s="3">
        <v>-1100</v>
      </c>
      <c r="H60" s="6">
        <f t="shared" si="4"/>
        <v>1099.8182978943712</v>
      </c>
      <c r="I60" s="9" t="str">
        <f t="shared" si="1"/>
        <v>0003</v>
      </c>
      <c r="J60" s="8" t="str">
        <f t="shared" si="2"/>
        <v>044B</v>
      </c>
      <c r="K60" s="13" t="str">
        <f t="shared" si="3"/>
        <v>044E</v>
      </c>
    </row>
    <row r="61" spans="1:11" ht="17">
      <c r="A61" s="2" t="s">
        <v>21</v>
      </c>
      <c r="B61" s="2">
        <v>3</v>
      </c>
      <c r="C61" s="2">
        <v>-1</v>
      </c>
      <c r="D61" s="2">
        <v>59</v>
      </c>
      <c r="E61" s="2" t="s">
        <v>18</v>
      </c>
      <c r="F61" s="2">
        <v>246.94165062810001</v>
      </c>
      <c r="G61" s="3">
        <v>-1000</v>
      </c>
      <c r="H61" s="6">
        <f t="shared" si="4"/>
        <v>1165.2168971205479</v>
      </c>
      <c r="I61" s="9" t="str">
        <f t="shared" si="1"/>
        <v>0003</v>
      </c>
      <c r="J61" s="8" t="str">
        <f t="shared" si="2"/>
        <v>048D</v>
      </c>
      <c r="K61" s="13" t="str">
        <f t="shared" si="3"/>
        <v>0490</v>
      </c>
    </row>
    <row r="62" spans="1:11" ht="17">
      <c r="A62" s="2" t="s">
        <v>21</v>
      </c>
      <c r="B62" s="2">
        <v>4</v>
      </c>
      <c r="C62" s="2">
        <v>0</v>
      </c>
      <c r="D62" s="2">
        <v>60</v>
      </c>
      <c r="E62" s="2" t="s">
        <v>7</v>
      </c>
      <c r="F62" s="2">
        <v>261.62556530059999</v>
      </c>
      <c r="G62" s="2">
        <v>-900</v>
      </c>
      <c r="H62" s="6">
        <f t="shared" si="4"/>
        <v>617.25214971144442</v>
      </c>
      <c r="I62" s="9" t="str">
        <f t="shared" si="1"/>
        <v>0004</v>
      </c>
      <c r="J62" s="8" t="str">
        <f t="shared" si="2"/>
        <v>0269</v>
      </c>
      <c r="K62" s="13" t="str">
        <f t="shared" si="3"/>
        <v>026D</v>
      </c>
    </row>
    <row r="63" spans="1:11" ht="17">
      <c r="A63" s="2" t="s">
        <v>21</v>
      </c>
      <c r="B63" s="2">
        <v>4</v>
      </c>
      <c r="C63" s="2">
        <v>0</v>
      </c>
      <c r="D63" s="2">
        <v>61</v>
      </c>
      <c r="E63" s="2" t="s">
        <v>8</v>
      </c>
      <c r="F63" s="2">
        <v>277.18263097689999</v>
      </c>
      <c r="G63" s="2">
        <v>-800</v>
      </c>
      <c r="H63" s="6">
        <f t="shared" si="4"/>
        <v>653.95587253327619</v>
      </c>
      <c r="I63" s="9" t="str">
        <f t="shared" si="1"/>
        <v>0004</v>
      </c>
      <c r="J63" s="8" t="str">
        <f t="shared" si="2"/>
        <v>028D</v>
      </c>
      <c r="K63" s="13" t="str">
        <f t="shared" si="3"/>
        <v>0291</v>
      </c>
    </row>
    <row r="64" spans="1:11" ht="17">
      <c r="A64" s="2" t="s">
        <v>21</v>
      </c>
      <c r="B64" s="2">
        <v>4</v>
      </c>
      <c r="C64" s="2">
        <v>0</v>
      </c>
      <c r="D64" s="2">
        <v>62</v>
      </c>
      <c r="E64" s="2" t="s">
        <v>9</v>
      </c>
      <c r="F64" s="2">
        <v>293.66476791740001</v>
      </c>
      <c r="G64" s="2">
        <v>-700</v>
      </c>
      <c r="H64" s="6">
        <f t="shared" si="4"/>
        <v>692.84211228845027</v>
      </c>
      <c r="I64" s="9" t="str">
        <f t="shared" si="1"/>
        <v>0004</v>
      </c>
      <c r="J64" s="8" t="str">
        <f t="shared" si="2"/>
        <v>02B4</v>
      </c>
      <c r="K64" s="13" t="str">
        <f t="shared" si="3"/>
        <v>02B8</v>
      </c>
    </row>
    <row r="65" spans="1:11" ht="17">
      <c r="A65" s="2" t="s">
        <v>21</v>
      </c>
      <c r="B65" s="2">
        <v>4</v>
      </c>
      <c r="C65" s="2">
        <v>0</v>
      </c>
      <c r="D65" s="2">
        <v>63</v>
      </c>
      <c r="E65" s="2" t="s">
        <v>10</v>
      </c>
      <c r="F65" s="2">
        <v>311.12698372210002</v>
      </c>
      <c r="G65" s="2">
        <v>-600</v>
      </c>
      <c r="H65" s="6">
        <f t="shared" si="4"/>
        <v>734.0406481876156</v>
      </c>
      <c r="I65" s="9" t="str">
        <f t="shared" si="1"/>
        <v>0004</v>
      </c>
      <c r="J65" s="8" t="str">
        <f t="shared" si="2"/>
        <v>02DE</v>
      </c>
      <c r="K65" s="13" t="str">
        <f t="shared" si="3"/>
        <v>02E2</v>
      </c>
    </row>
    <row r="66" spans="1:11" ht="17">
      <c r="A66" s="2" t="s">
        <v>21</v>
      </c>
      <c r="B66" s="2">
        <v>4</v>
      </c>
      <c r="C66" s="2">
        <v>0</v>
      </c>
      <c r="D66" s="2">
        <v>64</v>
      </c>
      <c r="E66" s="2" t="s">
        <v>11</v>
      </c>
      <c r="F66" s="2">
        <v>329.62755691289999</v>
      </c>
      <c r="G66" s="2">
        <v>-500</v>
      </c>
      <c r="H66" s="6">
        <f t="shared" si="4"/>
        <v>777.68897651437737</v>
      </c>
      <c r="I66" s="9" t="str">
        <f t="shared" si="1"/>
        <v>0004</v>
      </c>
      <c r="J66" s="8" t="str">
        <f t="shared" si="2"/>
        <v>0309</v>
      </c>
      <c r="K66" s="13" t="str">
        <f t="shared" si="3"/>
        <v>030D</v>
      </c>
    </row>
    <row r="67" spans="1:11" ht="17">
      <c r="A67" s="2" t="s">
        <v>21</v>
      </c>
      <c r="B67" s="2">
        <v>4</v>
      </c>
      <c r="C67" s="2">
        <v>0</v>
      </c>
      <c r="D67" s="2">
        <v>65</v>
      </c>
      <c r="E67" s="2" t="s">
        <v>12</v>
      </c>
      <c r="F67" s="2">
        <v>349.22823143300002</v>
      </c>
      <c r="G67" s="2">
        <v>-400</v>
      </c>
      <c r="H67" s="6">
        <f t="shared" si="4"/>
        <v>823.93276950695122</v>
      </c>
      <c r="I67" s="9" t="str">
        <f t="shared" si="1"/>
        <v>0004</v>
      </c>
      <c r="J67" s="8" t="str">
        <f t="shared" si="2"/>
        <v>0337</v>
      </c>
      <c r="K67" s="13" t="str">
        <f t="shared" si="3"/>
        <v>033B</v>
      </c>
    </row>
    <row r="68" spans="1:11" ht="17">
      <c r="A68" s="2" t="s">
        <v>22</v>
      </c>
      <c r="B68" s="2">
        <v>4</v>
      </c>
      <c r="C68" s="2">
        <v>0</v>
      </c>
      <c r="D68" s="2">
        <v>66</v>
      </c>
      <c r="E68" s="2" t="s">
        <v>13</v>
      </c>
      <c r="F68" s="2">
        <v>369.99442271160001</v>
      </c>
      <c r="G68" s="2">
        <v>-300</v>
      </c>
      <c r="H68" s="6">
        <f t="shared" si="4"/>
        <v>872.92636152578712</v>
      </c>
      <c r="I68" s="9" t="str">
        <f t="shared" si="1"/>
        <v>0004</v>
      </c>
      <c r="J68" s="8" t="str">
        <f t="shared" si="2"/>
        <v>0368</v>
      </c>
      <c r="K68" s="13" t="str">
        <f t="shared" si="3"/>
        <v>036C</v>
      </c>
    </row>
    <row r="69" spans="1:11" ht="17">
      <c r="A69" s="2" t="s">
        <v>22</v>
      </c>
      <c r="B69" s="2">
        <v>4</v>
      </c>
      <c r="C69" s="2">
        <v>0</v>
      </c>
      <c r="D69" s="2">
        <v>67</v>
      </c>
      <c r="E69" s="2" t="s">
        <v>14</v>
      </c>
      <c r="F69" s="2">
        <v>391.99543598169998</v>
      </c>
      <c r="G69" s="2">
        <v>-200</v>
      </c>
      <c r="H69" s="6">
        <f t="shared" si="4"/>
        <v>924.83326412988094</v>
      </c>
      <c r="I69" s="9" t="str">
        <f t="shared" si="1"/>
        <v>0004</v>
      </c>
      <c r="J69" s="8" t="str">
        <f t="shared" si="2"/>
        <v>039C</v>
      </c>
      <c r="K69" s="13" t="str">
        <f t="shared" si="3"/>
        <v>03A0</v>
      </c>
    </row>
    <row r="70" spans="1:11" ht="17">
      <c r="A70" s="2" t="s">
        <v>22</v>
      </c>
      <c r="B70" s="2">
        <v>4</v>
      </c>
      <c r="C70" s="2">
        <v>0</v>
      </c>
      <c r="D70" s="2">
        <v>68</v>
      </c>
      <c r="E70" s="2" t="s">
        <v>15</v>
      </c>
      <c r="F70" s="2">
        <v>415.30469757989999</v>
      </c>
      <c r="G70" s="2">
        <v>-100</v>
      </c>
      <c r="H70" s="6">
        <f t="shared" si="4"/>
        <v>979.82671178146768</v>
      </c>
      <c r="I70" s="9" t="str">
        <f t="shared" si="1"/>
        <v>0004</v>
      </c>
      <c r="J70" s="8" t="str">
        <f t="shared" si="2"/>
        <v>03D3</v>
      </c>
      <c r="K70" s="13" t="str">
        <f t="shared" si="3"/>
        <v>03D7</v>
      </c>
    </row>
    <row r="71" spans="1:11" ht="17">
      <c r="A71" s="2" t="s">
        <v>22</v>
      </c>
      <c r="B71" s="2">
        <v>4</v>
      </c>
      <c r="C71" s="2">
        <v>0</v>
      </c>
      <c r="D71" s="2">
        <v>69</v>
      </c>
      <c r="E71" s="2" t="s">
        <v>16</v>
      </c>
      <c r="F71" s="2">
        <v>440</v>
      </c>
      <c r="G71" s="2">
        <v>0</v>
      </c>
      <c r="H71" s="6">
        <f t="shared" si="4"/>
        <v>1038.09024</v>
      </c>
      <c r="I71" s="9" t="str">
        <f t="shared" si="1"/>
        <v>0004</v>
      </c>
      <c r="J71" s="8" t="str">
        <f t="shared" si="2"/>
        <v>040E</v>
      </c>
      <c r="K71" s="13" t="str">
        <f t="shared" si="3"/>
        <v>0412</v>
      </c>
    </row>
    <row r="72" spans="1:11" ht="17">
      <c r="A72" s="2" t="s">
        <v>22</v>
      </c>
      <c r="B72" s="2">
        <v>4</v>
      </c>
      <c r="C72" s="2">
        <v>0</v>
      </c>
      <c r="D72" s="2">
        <v>70</v>
      </c>
      <c r="E72" s="2" t="s">
        <v>17</v>
      </c>
      <c r="F72" s="2">
        <v>466.16376151809999</v>
      </c>
      <c r="G72" s="2">
        <v>100</v>
      </c>
      <c r="H72" s="6">
        <f t="shared" si="4"/>
        <v>1099.8182978946072</v>
      </c>
      <c r="I72" s="9" t="str">
        <f t="shared" si="1"/>
        <v>0004</v>
      </c>
      <c r="J72" s="8" t="str">
        <f t="shared" si="2"/>
        <v>044B</v>
      </c>
      <c r="K72" s="13" t="str">
        <f t="shared" si="3"/>
        <v>044F</v>
      </c>
    </row>
    <row r="73" spans="1:11" ht="17">
      <c r="A73" s="2" t="s">
        <v>22</v>
      </c>
      <c r="B73" s="2">
        <v>4</v>
      </c>
      <c r="C73" s="2">
        <v>0</v>
      </c>
      <c r="D73" s="2">
        <v>71</v>
      </c>
      <c r="E73" s="2" t="s">
        <v>18</v>
      </c>
      <c r="F73" s="2">
        <v>493.88330125610003</v>
      </c>
      <c r="G73" s="2">
        <v>200</v>
      </c>
      <c r="H73" s="6">
        <f t="shared" si="4"/>
        <v>1165.2168971203118</v>
      </c>
      <c r="I73" s="9" t="str">
        <f t="shared" si="1"/>
        <v>0004</v>
      </c>
      <c r="J73" s="8" t="str">
        <f t="shared" si="2"/>
        <v>048D</v>
      </c>
      <c r="K73" s="13" t="str">
        <f t="shared" si="3"/>
        <v>0491</v>
      </c>
    </row>
    <row r="74" spans="1:11" ht="17">
      <c r="A74" s="2" t="s">
        <v>22</v>
      </c>
      <c r="B74" s="2">
        <v>5</v>
      </c>
      <c r="C74" s="2">
        <v>1</v>
      </c>
      <c r="D74" s="2">
        <v>72</v>
      </c>
      <c r="E74" s="2" t="s">
        <v>7</v>
      </c>
      <c r="F74" s="2">
        <v>523.25113060119997</v>
      </c>
      <c r="G74" s="2">
        <v>300</v>
      </c>
      <c r="H74" s="6">
        <f t="shared" si="4"/>
        <v>617.25214971144442</v>
      </c>
      <c r="I74" s="9" t="str">
        <f t="shared" si="1"/>
        <v>0005</v>
      </c>
      <c r="J74" s="8" t="str">
        <f t="shared" si="2"/>
        <v>0269</v>
      </c>
      <c r="K74" s="13" t="str">
        <f t="shared" si="3"/>
        <v>026E</v>
      </c>
    </row>
    <row r="75" spans="1:11" ht="17">
      <c r="A75" s="2" t="s">
        <v>22</v>
      </c>
      <c r="B75" s="2">
        <v>5</v>
      </c>
      <c r="C75" s="2">
        <v>1</v>
      </c>
      <c r="D75" s="2">
        <v>73</v>
      </c>
      <c r="E75" s="2" t="s">
        <v>8</v>
      </c>
      <c r="F75" s="2">
        <v>554.36526195370004</v>
      </c>
      <c r="G75" s="2">
        <v>400</v>
      </c>
      <c r="H75" s="6">
        <f t="shared" si="4"/>
        <v>653.9558725331583</v>
      </c>
      <c r="I75" s="9" t="str">
        <f t="shared" si="1"/>
        <v>0005</v>
      </c>
      <c r="J75" s="8" t="str">
        <f t="shared" si="2"/>
        <v>028D</v>
      </c>
      <c r="K75" s="13" t="str">
        <f t="shared" si="3"/>
        <v>0292</v>
      </c>
    </row>
    <row r="76" spans="1:11" ht="17">
      <c r="A76" s="2" t="s">
        <v>22</v>
      </c>
      <c r="B76" s="2">
        <v>5</v>
      </c>
      <c r="C76" s="2">
        <v>1</v>
      </c>
      <c r="D76" s="2">
        <v>74</v>
      </c>
      <c r="E76" s="2" t="s">
        <v>9</v>
      </c>
      <c r="F76" s="2">
        <v>587.32953583480003</v>
      </c>
      <c r="G76" s="2">
        <v>500</v>
      </c>
      <c r="H76" s="6">
        <f t="shared" si="4"/>
        <v>692.84211228845027</v>
      </c>
      <c r="I76" s="9" t="str">
        <f t="shared" si="1"/>
        <v>0005</v>
      </c>
      <c r="J76" s="8" t="str">
        <f t="shared" si="2"/>
        <v>02B4</v>
      </c>
      <c r="K76" s="13" t="str">
        <f t="shared" si="3"/>
        <v>02B9</v>
      </c>
    </row>
    <row r="77" spans="1:11" ht="17">
      <c r="A77" s="2" t="s">
        <v>22</v>
      </c>
      <c r="B77" s="2">
        <v>5</v>
      </c>
      <c r="C77" s="2">
        <v>1</v>
      </c>
      <c r="D77" s="2">
        <v>75</v>
      </c>
      <c r="E77" s="2" t="s">
        <v>10</v>
      </c>
      <c r="F77" s="2">
        <v>622.25396744420004</v>
      </c>
      <c r="G77" s="2">
        <v>600</v>
      </c>
      <c r="H77" s="6">
        <f t="shared" si="4"/>
        <v>734.0406481876156</v>
      </c>
      <c r="I77" s="9" t="str">
        <f t="shared" si="1"/>
        <v>0005</v>
      </c>
      <c r="J77" s="8" t="str">
        <f t="shared" si="2"/>
        <v>02DE</v>
      </c>
      <c r="K77" s="13" t="str">
        <f t="shared" si="3"/>
        <v>02E3</v>
      </c>
    </row>
    <row r="78" spans="1:11" ht="17">
      <c r="A78" s="2" t="s">
        <v>22</v>
      </c>
      <c r="B78" s="2">
        <v>5</v>
      </c>
      <c r="C78" s="2">
        <v>1</v>
      </c>
      <c r="D78" s="2">
        <v>76</v>
      </c>
      <c r="E78" s="2" t="s">
        <v>11</v>
      </c>
      <c r="F78" s="2">
        <v>659.25511382570005</v>
      </c>
      <c r="G78" s="2">
        <v>700</v>
      </c>
      <c r="H78" s="6">
        <f t="shared" ref="H78:H109" si="5">((144*F78*(2^20))/M$2)/2^(B78-1)</f>
        <v>777.68897651425948</v>
      </c>
      <c r="I78" s="9" t="str">
        <f t="shared" si="1"/>
        <v>0005</v>
      </c>
      <c r="J78" s="8" t="str">
        <f t="shared" si="2"/>
        <v>0309</v>
      </c>
      <c r="K78" s="13" t="str">
        <f t="shared" si="3"/>
        <v>030E</v>
      </c>
    </row>
    <row r="79" spans="1:11" ht="17">
      <c r="A79" s="2" t="s">
        <v>22</v>
      </c>
      <c r="B79" s="2">
        <v>5</v>
      </c>
      <c r="C79" s="2">
        <v>1</v>
      </c>
      <c r="D79" s="2">
        <v>77</v>
      </c>
      <c r="E79" s="2" t="s">
        <v>12</v>
      </c>
      <c r="F79" s="2">
        <v>698.45646286600004</v>
      </c>
      <c r="G79" s="2">
        <v>800</v>
      </c>
      <c r="H79" s="6">
        <f t="shared" si="5"/>
        <v>823.93276950695122</v>
      </c>
      <c r="I79" s="9" t="str">
        <f t="shared" ref="I79:I109" si="6">DEC2HEX(B79,4)</f>
        <v>0005</v>
      </c>
      <c r="J79" s="8" t="str">
        <f t="shared" ref="J79:J109" si="7">DEC2HEX(H79,4)</f>
        <v>0337</v>
      </c>
      <c r="K79" s="13" t="str">
        <f t="shared" ref="K79:K109" si="8">DEC2HEX(HEX2DEC(I79)+HEX2DEC(J79),4)</f>
        <v>033C</v>
      </c>
    </row>
    <row r="80" spans="1:11" ht="17">
      <c r="A80" s="2" t="s">
        <v>23</v>
      </c>
      <c r="B80" s="2">
        <v>5</v>
      </c>
      <c r="C80" s="2">
        <v>1</v>
      </c>
      <c r="D80" s="2">
        <v>78</v>
      </c>
      <c r="E80" s="2" t="s">
        <v>13</v>
      </c>
      <c r="F80" s="2">
        <v>739.98884542329995</v>
      </c>
      <c r="G80" s="2">
        <v>900</v>
      </c>
      <c r="H80" s="6">
        <f t="shared" si="5"/>
        <v>872.92636152590489</v>
      </c>
      <c r="I80" s="9" t="str">
        <f t="shared" si="6"/>
        <v>0005</v>
      </c>
      <c r="J80" s="8" t="str">
        <f t="shared" si="7"/>
        <v>0368</v>
      </c>
      <c r="K80" s="13" t="str">
        <f t="shared" si="8"/>
        <v>036D</v>
      </c>
    </row>
    <row r="81" spans="1:11" ht="17">
      <c r="A81" s="2" t="s">
        <v>23</v>
      </c>
      <c r="B81" s="2">
        <v>5</v>
      </c>
      <c r="C81" s="2">
        <v>1</v>
      </c>
      <c r="D81" s="2">
        <v>79</v>
      </c>
      <c r="E81" s="2" t="s">
        <v>14</v>
      </c>
      <c r="F81" s="2">
        <v>783.99087196350001</v>
      </c>
      <c r="G81" s="3">
        <v>1000</v>
      </c>
      <c r="H81" s="6">
        <f t="shared" si="5"/>
        <v>924.83326412999895</v>
      </c>
      <c r="I81" s="9" t="str">
        <f t="shared" si="6"/>
        <v>0005</v>
      </c>
      <c r="J81" s="8" t="str">
        <f t="shared" si="7"/>
        <v>039C</v>
      </c>
      <c r="K81" s="13" t="str">
        <f t="shared" si="8"/>
        <v>03A1</v>
      </c>
    </row>
    <row r="82" spans="1:11" ht="17">
      <c r="A82" s="2" t="s">
        <v>23</v>
      </c>
      <c r="B82" s="2">
        <v>5</v>
      </c>
      <c r="C82" s="2">
        <v>1</v>
      </c>
      <c r="D82" s="2">
        <v>80</v>
      </c>
      <c r="E82" s="2" t="s">
        <v>15</v>
      </c>
      <c r="F82" s="2">
        <v>830.60939515990003</v>
      </c>
      <c r="G82" s="3">
        <v>1100</v>
      </c>
      <c r="H82" s="6">
        <f t="shared" si="5"/>
        <v>979.82671178158569</v>
      </c>
      <c r="I82" s="9" t="str">
        <f t="shared" si="6"/>
        <v>0005</v>
      </c>
      <c r="J82" s="8" t="str">
        <f t="shared" si="7"/>
        <v>03D3</v>
      </c>
      <c r="K82" s="13" t="str">
        <f t="shared" si="8"/>
        <v>03D8</v>
      </c>
    </row>
    <row r="83" spans="1:11" ht="17">
      <c r="A83" s="2" t="s">
        <v>23</v>
      </c>
      <c r="B83" s="2">
        <v>5</v>
      </c>
      <c r="C83" s="2">
        <v>1</v>
      </c>
      <c r="D83" s="2">
        <v>81</v>
      </c>
      <c r="E83" s="2" t="s">
        <v>16</v>
      </c>
      <c r="F83" s="2">
        <v>880</v>
      </c>
      <c r="G83" s="3">
        <v>1200</v>
      </c>
      <c r="H83" s="6">
        <f t="shared" si="5"/>
        <v>1038.09024</v>
      </c>
      <c r="I83" s="9" t="str">
        <f t="shared" si="6"/>
        <v>0005</v>
      </c>
      <c r="J83" s="8" t="str">
        <f t="shared" si="7"/>
        <v>040E</v>
      </c>
      <c r="K83" s="13" t="str">
        <f t="shared" si="8"/>
        <v>0413</v>
      </c>
    </row>
    <row r="84" spans="1:11" ht="17">
      <c r="A84" s="2" t="s">
        <v>23</v>
      </c>
      <c r="B84" s="2">
        <v>5</v>
      </c>
      <c r="C84" s="2">
        <v>1</v>
      </c>
      <c r="D84" s="2">
        <v>82</v>
      </c>
      <c r="E84" s="2" t="s">
        <v>17</v>
      </c>
      <c r="F84" s="2">
        <v>932.32752303619998</v>
      </c>
      <c r="G84" s="3">
        <v>1300</v>
      </c>
      <c r="H84" s="6">
        <f t="shared" si="5"/>
        <v>1099.8182978946072</v>
      </c>
      <c r="I84" s="9" t="str">
        <f t="shared" si="6"/>
        <v>0005</v>
      </c>
      <c r="J84" s="8" t="str">
        <f t="shared" si="7"/>
        <v>044B</v>
      </c>
      <c r="K84" s="13" t="str">
        <f t="shared" si="8"/>
        <v>0450</v>
      </c>
    </row>
    <row r="85" spans="1:11" ht="17">
      <c r="A85" s="2" t="s">
        <v>23</v>
      </c>
      <c r="B85" s="2">
        <v>5</v>
      </c>
      <c r="C85" s="2">
        <v>1</v>
      </c>
      <c r="D85" s="2">
        <v>83</v>
      </c>
      <c r="E85" s="2" t="s">
        <v>18</v>
      </c>
      <c r="F85" s="2">
        <v>987.76660251220005</v>
      </c>
      <c r="G85" s="3">
        <v>1400</v>
      </c>
      <c r="H85" s="6">
        <f t="shared" si="5"/>
        <v>1165.2168971203118</v>
      </c>
      <c r="I85" s="9" t="str">
        <f t="shared" si="6"/>
        <v>0005</v>
      </c>
      <c r="J85" s="8" t="str">
        <f t="shared" si="7"/>
        <v>048D</v>
      </c>
      <c r="K85" s="13" t="str">
        <f t="shared" si="8"/>
        <v>0492</v>
      </c>
    </row>
    <row r="86" spans="1:11" ht="17">
      <c r="A86" s="2" t="s">
        <v>23</v>
      </c>
      <c r="B86" s="2">
        <v>6</v>
      </c>
      <c r="C86" s="2">
        <v>2</v>
      </c>
      <c r="D86" s="2">
        <v>84</v>
      </c>
      <c r="E86" s="2" t="s">
        <v>7</v>
      </c>
      <c r="F86" s="3">
        <v>1046.5022612023999</v>
      </c>
      <c r="G86" s="3">
        <v>1500</v>
      </c>
      <c r="H86" s="6">
        <f t="shared" si="5"/>
        <v>617.25214971144442</v>
      </c>
      <c r="I86" s="9" t="str">
        <f t="shared" si="6"/>
        <v>0006</v>
      </c>
      <c r="J86" s="8" t="str">
        <f t="shared" si="7"/>
        <v>0269</v>
      </c>
      <c r="K86" s="13" t="str">
        <f t="shared" si="8"/>
        <v>026F</v>
      </c>
    </row>
    <row r="87" spans="1:11" ht="17">
      <c r="A87" s="2" t="s">
        <v>23</v>
      </c>
      <c r="B87" s="2">
        <v>6</v>
      </c>
      <c r="C87" s="2">
        <v>2</v>
      </c>
      <c r="D87" s="2">
        <v>85</v>
      </c>
      <c r="E87" s="2" t="s">
        <v>8</v>
      </c>
      <c r="F87" s="3">
        <v>1108.7305239074999</v>
      </c>
      <c r="G87" s="3">
        <v>1600</v>
      </c>
      <c r="H87" s="6">
        <f t="shared" si="5"/>
        <v>653.95587253321719</v>
      </c>
      <c r="I87" s="9" t="str">
        <f t="shared" si="6"/>
        <v>0006</v>
      </c>
      <c r="J87" s="8" t="str">
        <f t="shared" si="7"/>
        <v>028D</v>
      </c>
      <c r="K87" s="13" t="str">
        <f t="shared" si="8"/>
        <v>0293</v>
      </c>
    </row>
    <row r="88" spans="1:11" ht="17">
      <c r="A88" s="2" t="s">
        <v>23</v>
      </c>
      <c r="B88" s="2">
        <v>6</v>
      </c>
      <c r="C88" s="2">
        <v>2</v>
      </c>
      <c r="D88" s="2">
        <v>86</v>
      </c>
      <c r="E88" s="2" t="s">
        <v>9</v>
      </c>
      <c r="F88" s="3">
        <v>1174.6590716696001</v>
      </c>
      <c r="G88" s="3">
        <v>1700</v>
      </c>
      <c r="H88" s="6">
        <f t="shared" si="5"/>
        <v>692.84211228845027</v>
      </c>
      <c r="I88" s="9" t="str">
        <f t="shared" si="6"/>
        <v>0006</v>
      </c>
      <c r="J88" s="8" t="str">
        <f t="shared" si="7"/>
        <v>02B4</v>
      </c>
      <c r="K88" s="13" t="str">
        <f t="shared" si="8"/>
        <v>02BA</v>
      </c>
    </row>
    <row r="89" spans="1:11" ht="17">
      <c r="A89" s="2" t="s">
        <v>23</v>
      </c>
      <c r="B89" s="2">
        <v>6</v>
      </c>
      <c r="C89" s="2">
        <v>2</v>
      </c>
      <c r="D89" s="2">
        <v>87</v>
      </c>
      <c r="E89" s="2" t="s">
        <v>10</v>
      </c>
      <c r="F89" s="3">
        <v>1244.5079348883</v>
      </c>
      <c r="G89" s="3">
        <v>1800</v>
      </c>
      <c r="H89" s="6">
        <f t="shared" si="5"/>
        <v>734.04064818755671</v>
      </c>
      <c r="I89" s="9" t="str">
        <f t="shared" si="6"/>
        <v>0006</v>
      </c>
      <c r="J89" s="8" t="str">
        <f t="shared" si="7"/>
        <v>02DE</v>
      </c>
      <c r="K89" s="13" t="str">
        <f t="shared" si="8"/>
        <v>02E4</v>
      </c>
    </row>
    <row r="90" spans="1:11" ht="17">
      <c r="A90" s="2" t="s">
        <v>23</v>
      </c>
      <c r="B90" s="2">
        <v>6</v>
      </c>
      <c r="C90" s="2">
        <v>2</v>
      </c>
      <c r="D90" s="2">
        <v>88</v>
      </c>
      <c r="E90" s="2" t="s">
        <v>11</v>
      </c>
      <c r="F90" s="3">
        <v>1318.5102276514999</v>
      </c>
      <c r="G90" s="3">
        <v>1900</v>
      </c>
      <c r="H90" s="6">
        <f t="shared" si="5"/>
        <v>777.68897651431826</v>
      </c>
      <c r="I90" s="9" t="str">
        <f t="shared" si="6"/>
        <v>0006</v>
      </c>
      <c r="J90" s="8" t="str">
        <f t="shared" si="7"/>
        <v>0309</v>
      </c>
      <c r="K90" s="13" t="str">
        <f t="shared" si="8"/>
        <v>030F</v>
      </c>
    </row>
    <row r="91" spans="1:11" ht="17">
      <c r="A91" s="2" t="s">
        <v>23</v>
      </c>
      <c r="B91" s="2">
        <v>6</v>
      </c>
      <c r="C91" s="2">
        <v>2</v>
      </c>
      <c r="D91" s="2">
        <v>89</v>
      </c>
      <c r="E91" s="2" t="s">
        <v>12</v>
      </c>
      <c r="F91" s="3">
        <v>1396.9129257320001</v>
      </c>
      <c r="G91" s="3">
        <v>2000</v>
      </c>
      <c r="H91" s="6">
        <f t="shared" si="5"/>
        <v>823.93276950695122</v>
      </c>
      <c r="I91" s="9" t="str">
        <f t="shared" si="6"/>
        <v>0006</v>
      </c>
      <c r="J91" s="8" t="str">
        <f t="shared" si="7"/>
        <v>0337</v>
      </c>
      <c r="K91" s="13" t="str">
        <f t="shared" si="8"/>
        <v>033D</v>
      </c>
    </row>
    <row r="92" spans="1:11" ht="17">
      <c r="A92" s="2" t="s">
        <v>6</v>
      </c>
      <c r="B92" s="2">
        <v>6</v>
      </c>
      <c r="C92" s="2">
        <v>2</v>
      </c>
      <c r="D92" s="2">
        <v>90</v>
      </c>
      <c r="E92" s="2" t="s">
        <v>13</v>
      </c>
      <c r="F92" s="3">
        <v>1479.9776908465001</v>
      </c>
      <c r="G92" s="3">
        <v>2100</v>
      </c>
      <c r="H92" s="6">
        <f t="shared" si="5"/>
        <v>872.926361525846</v>
      </c>
      <c r="I92" s="9" t="str">
        <f t="shared" si="6"/>
        <v>0006</v>
      </c>
      <c r="J92" s="8" t="str">
        <f t="shared" si="7"/>
        <v>0368</v>
      </c>
      <c r="K92" s="13" t="str">
        <f t="shared" si="8"/>
        <v>036E</v>
      </c>
    </row>
    <row r="93" spans="1:11" ht="17">
      <c r="A93" s="2" t="s">
        <v>6</v>
      </c>
      <c r="B93" s="2">
        <v>6</v>
      </c>
      <c r="C93" s="2">
        <v>2</v>
      </c>
      <c r="D93" s="2">
        <v>91</v>
      </c>
      <c r="E93" s="2" t="s">
        <v>14</v>
      </c>
      <c r="F93" s="3">
        <v>1567.981743927</v>
      </c>
      <c r="G93" s="3">
        <v>2200</v>
      </c>
      <c r="H93" s="6">
        <f t="shared" si="5"/>
        <v>924.83326412999895</v>
      </c>
      <c r="I93" s="9" t="str">
        <f t="shared" si="6"/>
        <v>0006</v>
      </c>
      <c r="J93" s="8" t="str">
        <f t="shared" si="7"/>
        <v>039C</v>
      </c>
      <c r="K93" s="13" t="str">
        <f t="shared" si="8"/>
        <v>03A2</v>
      </c>
    </row>
    <row r="94" spans="1:11" ht="17">
      <c r="A94" s="2" t="s">
        <v>6</v>
      </c>
      <c r="B94" s="2">
        <v>6</v>
      </c>
      <c r="C94" s="2">
        <v>2</v>
      </c>
      <c r="D94" s="2">
        <v>92</v>
      </c>
      <c r="E94" s="2" t="s">
        <v>15</v>
      </c>
      <c r="F94" s="3">
        <v>1661.2187903198001</v>
      </c>
      <c r="G94" s="3">
        <v>2300</v>
      </c>
      <c r="H94" s="6">
        <f t="shared" si="5"/>
        <v>979.82671178158569</v>
      </c>
      <c r="I94" s="9" t="str">
        <f t="shared" si="6"/>
        <v>0006</v>
      </c>
      <c r="J94" s="8" t="str">
        <f t="shared" si="7"/>
        <v>03D3</v>
      </c>
      <c r="K94" s="13" t="str">
        <f t="shared" si="8"/>
        <v>03D9</v>
      </c>
    </row>
    <row r="95" spans="1:11" ht="17">
      <c r="A95" s="2" t="s">
        <v>6</v>
      </c>
      <c r="B95" s="2">
        <v>6</v>
      </c>
      <c r="C95" s="2">
        <v>2</v>
      </c>
      <c r="D95" s="2">
        <v>93</v>
      </c>
      <c r="E95" s="2" t="s">
        <v>16</v>
      </c>
      <c r="F95" s="3">
        <v>1760</v>
      </c>
      <c r="G95" s="3">
        <v>2400</v>
      </c>
      <c r="H95" s="6">
        <f t="shared" si="5"/>
        <v>1038.09024</v>
      </c>
      <c r="I95" s="9" t="str">
        <f t="shared" si="6"/>
        <v>0006</v>
      </c>
      <c r="J95" s="8" t="str">
        <f t="shared" si="7"/>
        <v>040E</v>
      </c>
      <c r="K95" s="13" t="str">
        <f t="shared" si="8"/>
        <v>0414</v>
      </c>
    </row>
    <row r="96" spans="1:11" ht="17">
      <c r="A96" s="2" t="s">
        <v>6</v>
      </c>
      <c r="B96" s="2">
        <v>6</v>
      </c>
      <c r="C96" s="2">
        <v>2</v>
      </c>
      <c r="D96" s="2">
        <v>94</v>
      </c>
      <c r="E96" s="2" t="s">
        <v>17</v>
      </c>
      <c r="F96" s="3">
        <v>1864.6550460724</v>
      </c>
      <c r="G96" s="3">
        <v>2500</v>
      </c>
      <c r="H96" s="6">
        <f t="shared" si="5"/>
        <v>1099.8182978946072</v>
      </c>
      <c r="I96" s="9" t="str">
        <f t="shared" si="6"/>
        <v>0006</v>
      </c>
      <c r="J96" s="8" t="str">
        <f t="shared" si="7"/>
        <v>044B</v>
      </c>
      <c r="K96" s="13" t="str">
        <f t="shared" si="8"/>
        <v>0451</v>
      </c>
    </row>
    <row r="97" spans="1:11" ht="17">
      <c r="A97" s="2" t="s">
        <v>6</v>
      </c>
      <c r="B97" s="2">
        <v>6</v>
      </c>
      <c r="C97" s="2">
        <v>2</v>
      </c>
      <c r="D97" s="2">
        <v>95</v>
      </c>
      <c r="E97" s="2" t="s">
        <v>18</v>
      </c>
      <c r="F97" s="3">
        <v>1975.5332050244999</v>
      </c>
      <c r="G97" s="3">
        <v>2600</v>
      </c>
      <c r="H97" s="6">
        <f t="shared" si="5"/>
        <v>1165.2168971203707</v>
      </c>
      <c r="I97" s="9" t="str">
        <f t="shared" si="6"/>
        <v>0006</v>
      </c>
      <c r="J97" s="8" t="str">
        <f t="shared" si="7"/>
        <v>048D</v>
      </c>
      <c r="K97" s="13" t="str">
        <f t="shared" si="8"/>
        <v>0493</v>
      </c>
    </row>
    <row r="98" spans="1:11" ht="17">
      <c r="A98" s="2" t="s">
        <v>6</v>
      </c>
      <c r="B98" s="2">
        <v>7</v>
      </c>
      <c r="C98" s="2">
        <v>3</v>
      </c>
      <c r="D98" s="2">
        <v>96</v>
      </c>
      <c r="E98" s="2" t="s">
        <v>7</v>
      </c>
      <c r="F98" s="3">
        <v>2093.0045224047999</v>
      </c>
      <c r="G98" s="3">
        <v>2700</v>
      </c>
      <c r="H98" s="6">
        <f t="shared" si="5"/>
        <v>617.25214971144442</v>
      </c>
      <c r="I98" s="9" t="str">
        <f t="shared" si="6"/>
        <v>0007</v>
      </c>
      <c r="J98" s="8" t="str">
        <f t="shared" si="7"/>
        <v>0269</v>
      </c>
      <c r="K98" s="13" t="str">
        <f t="shared" si="8"/>
        <v>0270</v>
      </c>
    </row>
    <row r="99" spans="1:11" ht="17">
      <c r="A99" s="2" t="s">
        <v>6</v>
      </c>
      <c r="B99" s="2">
        <v>7</v>
      </c>
      <c r="C99" s="2">
        <v>3</v>
      </c>
      <c r="D99" s="2">
        <v>97</v>
      </c>
      <c r="E99" s="2" t="s">
        <v>8</v>
      </c>
      <c r="F99" s="3">
        <v>2217.4610478149998</v>
      </c>
      <c r="G99" s="3">
        <v>2800</v>
      </c>
      <c r="H99" s="6">
        <f t="shared" si="5"/>
        <v>653.95587253321719</v>
      </c>
      <c r="I99" s="9" t="str">
        <f t="shared" si="6"/>
        <v>0007</v>
      </c>
      <c r="J99" s="8" t="str">
        <f t="shared" si="7"/>
        <v>028D</v>
      </c>
      <c r="K99" s="13" t="str">
        <f t="shared" si="8"/>
        <v>0294</v>
      </c>
    </row>
    <row r="100" spans="1:11" ht="17">
      <c r="A100" s="2" t="s">
        <v>6</v>
      </c>
      <c r="B100" s="2">
        <v>7</v>
      </c>
      <c r="C100" s="2">
        <v>3</v>
      </c>
      <c r="D100" s="2">
        <v>98</v>
      </c>
      <c r="E100" s="2" t="s">
        <v>9</v>
      </c>
      <c r="F100" s="3">
        <v>2349.3181433393001</v>
      </c>
      <c r="G100" s="3">
        <v>2900</v>
      </c>
      <c r="H100" s="6">
        <f t="shared" si="5"/>
        <v>692.84211228847971</v>
      </c>
      <c r="I100" s="9" t="str">
        <f t="shared" si="6"/>
        <v>0007</v>
      </c>
      <c r="J100" s="8" t="str">
        <f t="shared" si="7"/>
        <v>02B4</v>
      </c>
      <c r="K100" s="13" t="str">
        <f t="shared" si="8"/>
        <v>02BB</v>
      </c>
    </row>
    <row r="101" spans="1:11" ht="17">
      <c r="A101" s="2" t="s">
        <v>6</v>
      </c>
      <c r="B101" s="2">
        <v>7</v>
      </c>
      <c r="C101" s="2">
        <v>3</v>
      </c>
      <c r="D101" s="2">
        <v>99</v>
      </c>
      <c r="E101" s="2" t="s">
        <v>10</v>
      </c>
      <c r="F101" s="3">
        <v>2489.0158697766001</v>
      </c>
      <c r="G101" s="3">
        <v>3000</v>
      </c>
      <c r="H101" s="6">
        <f t="shared" si="5"/>
        <v>734.04064818755671</v>
      </c>
      <c r="I101" s="9" t="str">
        <f t="shared" si="6"/>
        <v>0007</v>
      </c>
      <c r="J101" s="8" t="str">
        <f t="shared" si="7"/>
        <v>02DE</v>
      </c>
      <c r="K101" s="13" t="str">
        <f t="shared" si="8"/>
        <v>02E5</v>
      </c>
    </row>
    <row r="102" spans="1:11" ht="17">
      <c r="A102" s="2" t="s">
        <v>6</v>
      </c>
      <c r="B102" s="2">
        <v>7</v>
      </c>
      <c r="C102" s="2">
        <v>3</v>
      </c>
      <c r="D102" s="2">
        <v>100</v>
      </c>
      <c r="E102" s="2" t="s">
        <v>11</v>
      </c>
      <c r="F102" s="3">
        <v>2637.0204553029998</v>
      </c>
      <c r="G102" s="3">
        <v>3100</v>
      </c>
      <c r="H102" s="6">
        <f t="shared" si="5"/>
        <v>777.68897651431826</v>
      </c>
      <c r="I102" s="9" t="str">
        <f t="shared" si="6"/>
        <v>0007</v>
      </c>
      <c r="J102" s="8" t="str">
        <f t="shared" si="7"/>
        <v>0309</v>
      </c>
      <c r="K102" s="13" t="str">
        <f t="shared" si="8"/>
        <v>0310</v>
      </c>
    </row>
    <row r="103" spans="1:11" ht="17">
      <c r="A103" s="2" t="s">
        <v>6</v>
      </c>
      <c r="B103" s="2">
        <v>7</v>
      </c>
      <c r="C103" s="2">
        <v>3</v>
      </c>
      <c r="D103" s="2">
        <v>101</v>
      </c>
      <c r="E103" s="2" t="s">
        <v>12</v>
      </c>
      <c r="F103" s="3">
        <v>2793.8258514640002</v>
      </c>
      <c r="G103" s="3">
        <v>3200</v>
      </c>
      <c r="H103" s="6">
        <f t="shared" si="5"/>
        <v>823.93276950695122</v>
      </c>
      <c r="I103" s="9" t="str">
        <f t="shared" si="6"/>
        <v>0007</v>
      </c>
      <c r="J103" s="8" t="str">
        <f t="shared" si="7"/>
        <v>0337</v>
      </c>
      <c r="K103" s="13" t="str">
        <f t="shared" si="8"/>
        <v>033E</v>
      </c>
    </row>
    <row r="104" spans="1:11" ht="17">
      <c r="A104" s="2" t="s">
        <v>6</v>
      </c>
      <c r="B104" s="2">
        <v>7</v>
      </c>
      <c r="C104" s="2">
        <v>3</v>
      </c>
      <c r="D104" s="2">
        <v>102</v>
      </c>
      <c r="E104" s="2" t="s">
        <v>13</v>
      </c>
      <c r="F104" s="3">
        <v>2959.9553816931002</v>
      </c>
      <c r="G104" s="3">
        <v>3300</v>
      </c>
      <c r="H104" s="6">
        <f t="shared" si="5"/>
        <v>872.92636152587556</v>
      </c>
      <c r="I104" s="9" t="str">
        <f t="shared" si="6"/>
        <v>0007</v>
      </c>
      <c r="J104" s="8" t="str">
        <f t="shared" si="7"/>
        <v>0368</v>
      </c>
      <c r="K104" s="13" t="str">
        <f t="shared" si="8"/>
        <v>036F</v>
      </c>
    </row>
    <row r="105" spans="1:11" ht="17">
      <c r="A105" s="2" t="s">
        <v>6</v>
      </c>
      <c r="B105" s="2">
        <v>7</v>
      </c>
      <c r="C105" s="2">
        <v>3</v>
      </c>
      <c r="D105" s="2">
        <v>103</v>
      </c>
      <c r="E105" s="2" t="s">
        <v>14</v>
      </c>
      <c r="F105" s="3">
        <v>3135.963487854</v>
      </c>
      <c r="G105" s="3">
        <v>3400</v>
      </c>
      <c r="H105" s="6">
        <f t="shared" si="5"/>
        <v>924.83326412999895</v>
      </c>
      <c r="I105" s="9" t="str">
        <f t="shared" si="6"/>
        <v>0007</v>
      </c>
      <c r="J105" s="8" t="str">
        <f t="shared" si="7"/>
        <v>039C</v>
      </c>
      <c r="K105" s="13" t="str">
        <f t="shared" si="8"/>
        <v>03A3</v>
      </c>
    </row>
    <row r="106" spans="1:11" ht="17">
      <c r="A106" s="2" t="s">
        <v>6</v>
      </c>
      <c r="B106" s="2">
        <v>7</v>
      </c>
      <c r="C106" s="2">
        <v>3</v>
      </c>
      <c r="D106" s="2">
        <v>104</v>
      </c>
      <c r="E106" s="2" t="s">
        <v>15</v>
      </c>
      <c r="F106" s="3">
        <v>3322.4375806396001</v>
      </c>
      <c r="G106" s="3">
        <v>3500</v>
      </c>
      <c r="H106" s="6">
        <f t="shared" si="5"/>
        <v>979.82671178158569</v>
      </c>
      <c r="I106" s="9" t="str">
        <f t="shared" si="6"/>
        <v>0007</v>
      </c>
      <c r="J106" s="8" t="str">
        <f t="shared" si="7"/>
        <v>03D3</v>
      </c>
      <c r="K106" s="13" t="str">
        <f t="shared" si="8"/>
        <v>03DA</v>
      </c>
    </row>
    <row r="107" spans="1:11" ht="17">
      <c r="A107" s="2" t="s">
        <v>6</v>
      </c>
      <c r="B107" s="2">
        <v>7</v>
      </c>
      <c r="C107" s="2">
        <v>3</v>
      </c>
      <c r="D107" s="2">
        <v>105</v>
      </c>
      <c r="E107" s="2" t="s">
        <v>16</v>
      </c>
      <c r="F107" s="3">
        <v>3520</v>
      </c>
      <c r="G107" s="3">
        <v>3600</v>
      </c>
      <c r="H107" s="6">
        <f t="shared" si="5"/>
        <v>1038.09024</v>
      </c>
      <c r="I107" s="9" t="str">
        <f t="shared" si="6"/>
        <v>0007</v>
      </c>
      <c r="J107" s="8" t="str">
        <f t="shared" si="7"/>
        <v>040E</v>
      </c>
      <c r="K107" s="13" t="str">
        <f t="shared" si="8"/>
        <v>0415</v>
      </c>
    </row>
    <row r="108" spans="1:11" ht="17">
      <c r="A108" s="2" t="s">
        <v>6</v>
      </c>
      <c r="B108" s="2">
        <v>7</v>
      </c>
      <c r="C108" s="2">
        <v>3</v>
      </c>
      <c r="D108" s="2">
        <v>106</v>
      </c>
      <c r="E108" s="2" t="s">
        <v>17</v>
      </c>
      <c r="F108" s="3">
        <v>3729.3100921446999</v>
      </c>
      <c r="G108" s="3">
        <v>3700</v>
      </c>
      <c r="H108" s="6">
        <f t="shared" si="5"/>
        <v>1099.8182978945777</v>
      </c>
      <c r="I108" s="9" t="str">
        <f t="shared" si="6"/>
        <v>0007</v>
      </c>
      <c r="J108" s="8" t="str">
        <f t="shared" si="7"/>
        <v>044B</v>
      </c>
      <c r="K108" s="13" t="str">
        <f t="shared" si="8"/>
        <v>0452</v>
      </c>
    </row>
    <row r="109" spans="1:11" ht="17">
      <c r="A109" s="2" t="s">
        <v>6</v>
      </c>
      <c r="B109" s="2">
        <v>7</v>
      </c>
      <c r="C109" s="2">
        <v>3</v>
      </c>
      <c r="D109" s="2">
        <v>107</v>
      </c>
      <c r="E109" s="2" t="s">
        <v>18</v>
      </c>
      <c r="F109" s="3">
        <v>3951.0664100489998</v>
      </c>
      <c r="G109" s="3">
        <v>3800</v>
      </c>
      <c r="H109" s="6">
        <f t="shared" si="5"/>
        <v>1165.2168971203707</v>
      </c>
      <c r="I109" s="9" t="str">
        <f t="shared" si="6"/>
        <v>0007</v>
      </c>
      <c r="J109" s="8" t="str">
        <f t="shared" si="7"/>
        <v>048D</v>
      </c>
      <c r="K109" s="13" t="str">
        <f t="shared" si="8"/>
        <v>0494</v>
      </c>
    </row>
    <row r="110" spans="1:11" ht="17">
      <c r="A110" s="2" t="s">
        <v>6</v>
      </c>
      <c r="B110" s="2">
        <v>8</v>
      </c>
      <c r="C110" s="2">
        <v>4</v>
      </c>
      <c r="D110" s="2">
        <v>108</v>
      </c>
      <c r="E110" s="2" t="s">
        <v>7</v>
      </c>
      <c r="F110" s="3">
        <v>4186.0090448095998</v>
      </c>
      <c r="G110" s="3">
        <v>3900</v>
      </c>
      <c r="H110" s="6">
        <f t="shared" ref="H110:H129" si="9">((144*F110*(2^20))/M$2)/2^(B110-1)</f>
        <v>617.25214971144442</v>
      </c>
      <c r="I110" s="9"/>
      <c r="J110" s="6"/>
      <c r="K110" s="6"/>
    </row>
    <row r="111" spans="1:11" ht="17">
      <c r="A111" s="2" t="s">
        <v>6</v>
      </c>
      <c r="B111" s="2">
        <v>8</v>
      </c>
      <c r="C111" s="2">
        <v>4</v>
      </c>
      <c r="D111" s="2">
        <v>109</v>
      </c>
      <c r="E111" s="2" t="s">
        <v>8</v>
      </c>
      <c r="F111" s="3">
        <v>4434.9220956299996</v>
      </c>
      <c r="G111" s="3">
        <v>4000</v>
      </c>
      <c r="H111" s="6">
        <f t="shared" si="9"/>
        <v>653.95587253321719</v>
      </c>
      <c r="I111" s="9"/>
      <c r="J111" s="6"/>
      <c r="K111" s="6"/>
    </row>
    <row r="112" spans="1:11" ht="17">
      <c r="A112" s="2" t="s">
        <v>6</v>
      </c>
      <c r="B112" s="2">
        <v>8</v>
      </c>
      <c r="C112" s="2">
        <v>4</v>
      </c>
      <c r="D112" s="2">
        <v>110</v>
      </c>
      <c r="E112" s="2" t="s">
        <v>9</v>
      </c>
      <c r="F112" s="3">
        <v>4698.6362866785003</v>
      </c>
      <c r="G112" s="3">
        <v>4100</v>
      </c>
      <c r="H112" s="6">
        <f t="shared" si="9"/>
        <v>692.84211228846493</v>
      </c>
      <c r="I112" s="9"/>
      <c r="J112" s="6"/>
      <c r="K112" s="6"/>
    </row>
    <row r="113" spans="1:11" ht="17">
      <c r="A113" s="2" t="s">
        <v>6</v>
      </c>
      <c r="B113" s="2">
        <v>8</v>
      </c>
      <c r="C113" s="2">
        <v>4</v>
      </c>
      <c r="D113" s="2">
        <v>111</v>
      </c>
      <c r="E113" s="2" t="s">
        <v>10</v>
      </c>
      <c r="F113" s="3">
        <v>4978.0317395533002</v>
      </c>
      <c r="G113" s="3">
        <v>4200</v>
      </c>
      <c r="H113" s="6">
        <f t="shared" si="9"/>
        <v>734.04064818757138</v>
      </c>
      <c r="I113" s="9"/>
      <c r="J113" s="6"/>
      <c r="K113" s="6"/>
    </row>
    <row r="114" spans="1:11" ht="17">
      <c r="A114" s="2" t="s">
        <v>6</v>
      </c>
      <c r="B114" s="2">
        <v>8</v>
      </c>
      <c r="C114" s="2">
        <v>4</v>
      </c>
      <c r="D114" s="2">
        <v>112</v>
      </c>
      <c r="E114" s="2" t="s">
        <v>11</v>
      </c>
      <c r="F114" s="3">
        <v>5274.0409106058996</v>
      </c>
      <c r="G114" s="3">
        <v>4300</v>
      </c>
      <c r="H114" s="6">
        <f t="shared" si="9"/>
        <v>777.68897651430359</v>
      </c>
      <c r="I114" s="9"/>
      <c r="J114" s="6"/>
      <c r="K114" s="6"/>
    </row>
    <row r="115" spans="1:11" ht="17">
      <c r="A115" s="2" t="s">
        <v>6</v>
      </c>
      <c r="B115" s="2">
        <v>8</v>
      </c>
      <c r="C115" s="2">
        <v>4</v>
      </c>
      <c r="D115" s="2">
        <v>113</v>
      </c>
      <c r="E115" s="2" t="s">
        <v>12</v>
      </c>
      <c r="F115" s="3">
        <v>5587.6517029281003</v>
      </c>
      <c r="G115" s="3">
        <v>4400</v>
      </c>
      <c r="H115" s="6">
        <f t="shared" si="9"/>
        <v>823.932769506966</v>
      </c>
      <c r="I115" s="9"/>
      <c r="J115" s="6"/>
      <c r="K115" s="6"/>
    </row>
    <row r="116" spans="1:11" ht="17">
      <c r="A116" s="2" t="s">
        <v>6</v>
      </c>
      <c r="B116" s="2">
        <v>8</v>
      </c>
      <c r="C116" s="2">
        <v>4</v>
      </c>
      <c r="D116" s="2">
        <v>114</v>
      </c>
      <c r="E116" s="2" t="s">
        <v>13</v>
      </c>
      <c r="F116" s="3">
        <v>5919.9107633862004</v>
      </c>
      <c r="G116" s="3">
        <v>4500</v>
      </c>
      <c r="H116" s="6">
        <f t="shared" si="9"/>
        <v>872.92636152587556</v>
      </c>
      <c r="I116" s="9"/>
      <c r="J116" s="6"/>
      <c r="K116" s="6"/>
    </row>
    <row r="117" spans="1:11" ht="17">
      <c r="A117" s="2" t="s">
        <v>6</v>
      </c>
      <c r="B117" s="2">
        <v>8</v>
      </c>
      <c r="C117" s="2">
        <v>4</v>
      </c>
      <c r="D117" s="2">
        <v>115</v>
      </c>
      <c r="E117" s="2" t="s">
        <v>14</v>
      </c>
      <c r="F117" s="3">
        <v>5919.9107633862004</v>
      </c>
      <c r="G117" s="3">
        <v>4600</v>
      </c>
      <c r="H117" s="6">
        <f t="shared" si="9"/>
        <v>872.92636152587556</v>
      </c>
      <c r="I117" s="9"/>
      <c r="J117" s="6"/>
      <c r="K117" s="6"/>
    </row>
    <row r="118" spans="1:11" ht="17">
      <c r="A118" s="2" t="s">
        <v>6</v>
      </c>
      <c r="B118" s="2">
        <v>8</v>
      </c>
      <c r="C118" s="2">
        <v>4</v>
      </c>
      <c r="D118" s="2">
        <v>116</v>
      </c>
      <c r="E118" s="2" t="s">
        <v>15</v>
      </c>
      <c r="F118" s="3">
        <v>6644.8751612791002</v>
      </c>
      <c r="G118" s="3">
        <v>4700</v>
      </c>
      <c r="H118" s="6">
        <f t="shared" si="9"/>
        <v>979.82671178157102</v>
      </c>
      <c r="I118" s="9"/>
      <c r="J118" s="6"/>
      <c r="K118" s="6"/>
    </row>
    <row r="119" spans="1:11" ht="17">
      <c r="A119" s="2" t="s">
        <v>6</v>
      </c>
      <c r="B119" s="2">
        <v>8</v>
      </c>
      <c r="C119" s="2">
        <v>4</v>
      </c>
      <c r="D119" s="2">
        <v>117</v>
      </c>
      <c r="E119" s="2" t="s">
        <v>16</v>
      </c>
      <c r="F119" s="3">
        <v>7040</v>
      </c>
      <c r="G119" s="3">
        <v>4800</v>
      </c>
      <c r="H119" s="6">
        <f t="shared" si="9"/>
        <v>1038.09024</v>
      </c>
      <c r="I119" s="9"/>
      <c r="J119" s="6"/>
      <c r="K119" s="6"/>
    </row>
    <row r="120" spans="1:11" ht="17">
      <c r="A120" s="2" t="s">
        <v>6</v>
      </c>
      <c r="B120" s="2">
        <v>8</v>
      </c>
      <c r="C120" s="2">
        <v>4</v>
      </c>
      <c r="D120" s="2">
        <v>118</v>
      </c>
      <c r="E120" s="2" t="s">
        <v>17</v>
      </c>
      <c r="F120" s="3">
        <v>7458.6201842893997</v>
      </c>
      <c r="G120" s="3">
        <v>4900</v>
      </c>
      <c r="H120" s="6">
        <f t="shared" si="9"/>
        <v>1099.8182978945777</v>
      </c>
      <c r="I120" s="9"/>
      <c r="J120" s="6"/>
      <c r="K120" s="6"/>
    </row>
    <row r="121" spans="1:11" ht="17">
      <c r="A121" s="2" t="s">
        <v>6</v>
      </c>
      <c r="B121" s="2">
        <v>8</v>
      </c>
      <c r="C121" s="2">
        <v>4</v>
      </c>
      <c r="D121" s="2">
        <v>119</v>
      </c>
      <c r="E121" s="2" t="s">
        <v>18</v>
      </c>
      <c r="F121" s="3">
        <v>7902.1328200979997</v>
      </c>
      <c r="G121" s="3">
        <v>5000</v>
      </c>
      <c r="H121" s="6">
        <f t="shared" si="9"/>
        <v>1165.2168971203707</v>
      </c>
      <c r="I121" s="9"/>
      <c r="J121" s="6"/>
      <c r="K121" s="6"/>
    </row>
    <row r="122" spans="1:11" ht="17">
      <c r="A122" s="2" t="s">
        <v>6</v>
      </c>
      <c r="B122" s="2">
        <v>9</v>
      </c>
      <c r="C122" s="2">
        <v>5</v>
      </c>
      <c r="D122" s="2">
        <v>120</v>
      </c>
      <c r="E122" s="2" t="s">
        <v>7</v>
      </c>
      <c r="F122" s="3">
        <v>8372.0180896191996</v>
      </c>
      <c r="G122" s="3">
        <v>5100</v>
      </c>
      <c r="H122" s="6">
        <f t="shared" si="9"/>
        <v>617.25214971144442</v>
      </c>
      <c r="I122" s="9"/>
      <c r="J122" s="6"/>
      <c r="K122" s="6"/>
    </row>
    <row r="123" spans="1:11" ht="17">
      <c r="A123" s="2" t="s">
        <v>6</v>
      </c>
      <c r="B123" s="2">
        <v>9</v>
      </c>
      <c r="C123" s="2">
        <v>5</v>
      </c>
      <c r="D123" s="2">
        <v>121</v>
      </c>
      <c r="E123" s="2" t="s">
        <v>8</v>
      </c>
      <c r="F123" s="3">
        <v>8869.8441912598992</v>
      </c>
      <c r="G123" s="3">
        <v>5200</v>
      </c>
      <c r="H123" s="6">
        <f t="shared" si="9"/>
        <v>653.9558725332098</v>
      </c>
      <c r="I123" s="9"/>
      <c r="J123" s="6"/>
      <c r="K123" s="6"/>
    </row>
    <row r="124" spans="1:11" ht="17">
      <c r="A124" s="2" t="s">
        <v>6</v>
      </c>
      <c r="B124" s="2">
        <v>9</v>
      </c>
      <c r="C124" s="2">
        <v>5</v>
      </c>
      <c r="D124" s="2">
        <v>122</v>
      </c>
      <c r="E124" s="2" t="s">
        <v>9</v>
      </c>
      <c r="F124" s="3">
        <v>9397.2725733570005</v>
      </c>
      <c r="G124" s="3">
        <v>5300</v>
      </c>
      <c r="H124" s="6">
        <f t="shared" si="9"/>
        <v>692.84211228846493</v>
      </c>
      <c r="I124" s="9"/>
      <c r="J124" s="6"/>
      <c r="K124" s="6"/>
    </row>
    <row r="125" spans="1:11" ht="17">
      <c r="A125" s="2" t="s">
        <v>6</v>
      </c>
      <c r="B125" s="2">
        <v>9</v>
      </c>
      <c r="C125" s="2">
        <v>5</v>
      </c>
      <c r="D125" s="2">
        <v>123</v>
      </c>
      <c r="E125" s="2" t="s">
        <v>10</v>
      </c>
      <c r="F125" s="3">
        <v>9956.0634791066004</v>
      </c>
      <c r="G125" s="3">
        <v>5400</v>
      </c>
      <c r="H125" s="6">
        <f t="shared" si="9"/>
        <v>734.04064818757138</v>
      </c>
      <c r="I125" s="9"/>
      <c r="J125" s="6"/>
      <c r="K125" s="6"/>
    </row>
    <row r="126" spans="1:11" ht="17">
      <c r="A126" s="2" t="s">
        <v>6</v>
      </c>
      <c r="B126" s="2">
        <v>9</v>
      </c>
      <c r="C126" s="2">
        <v>5</v>
      </c>
      <c r="D126" s="2">
        <v>124</v>
      </c>
      <c r="E126" s="2" t="s">
        <v>11</v>
      </c>
      <c r="F126" s="3">
        <v>10548.081821211799</v>
      </c>
      <c r="G126" s="3">
        <v>5500</v>
      </c>
      <c r="H126" s="6">
        <f t="shared" si="9"/>
        <v>777.68897651430359</v>
      </c>
      <c r="I126" s="9"/>
      <c r="J126" s="6"/>
      <c r="K126" s="6"/>
    </row>
    <row r="127" spans="1:11" ht="17">
      <c r="A127" s="2" t="s">
        <v>6</v>
      </c>
      <c r="B127" s="2">
        <v>9</v>
      </c>
      <c r="C127" s="2">
        <v>5</v>
      </c>
      <c r="D127" s="2">
        <v>125</v>
      </c>
      <c r="E127" s="2" t="s">
        <v>12</v>
      </c>
      <c r="F127" s="3">
        <v>11175.303405856101</v>
      </c>
      <c r="G127" s="3">
        <v>5600</v>
      </c>
      <c r="H127" s="6">
        <f t="shared" si="9"/>
        <v>823.93276950695861</v>
      </c>
      <c r="I127" s="9"/>
      <c r="J127" s="6"/>
      <c r="K127" s="6"/>
    </row>
    <row r="128" spans="1:11" ht="17">
      <c r="A128" s="2" t="s">
        <v>6</v>
      </c>
      <c r="B128" s="2">
        <v>9</v>
      </c>
      <c r="C128" s="2">
        <v>5</v>
      </c>
      <c r="D128" s="2">
        <v>126</v>
      </c>
      <c r="E128" s="2" t="s">
        <v>13</v>
      </c>
      <c r="F128" s="3">
        <v>11839.821526772301</v>
      </c>
      <c r="G128" s="3">
        <v>5700</v>
      </c>
      <c r="H128" s="6">
        <f t="shared" si="9"/>
        <v>872.92636152586817</v>
      </c>
      <c r="I128" s="9"/>
      <c r="J128" s="6"/>
      <c r="K128" s="6"/>
    </row>
    <row r="129" spans="1:11" ht="17">
      <c r="A129" s="2" t="s">
        <v>6</v>
      </c>
      <c r="B129" s="2">
        <v>9</v>
      </c>
      <c r="C129" s="2">
        <v>5</v>
      </c>
      <c r="D129" s="2">
        <v>127</v>
      </c>
      <c r="E129" s="2" t="s">
        <v>14</v>
      </c>
      <c r="F129" s="3">
        <v>12543.853951416</v>
      </c>
      <c r="G129" s="3">
        <v>5800</v>
      </c>
      <c r="H129" s="6">
        <f t="shared" si="9"/>
        <v>924.83326412999895</v>
      </c>
      <c r="I129" s="9"/>
      <c r="J129" s="6"/>
      <c r="K129" s="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sqref="A1:A9"/>
    </sheetView>
  </sheetViews>
  <sheetFormatPr baseColWidth="10" defaultRowHeight="15" x14ac:dyDescent="0"/>
  <cols>
    <col min="1" max="1" width="52.33203125" bestFit="1" customWidth="1"/>
  </cols>
  <sheetData>
    <row r="1" spans="1:1">
      <c r="A1" t="s">
        <v>67</v>
      </c>
    </row>
    <row r="2" spans="1:1">
      <c r="A2" t="s">
        <v>68</v>
      </c>
    </row>
    <row r="3" spans="1:1">
      <c r="A3" t="s">
        <v>69</v>
      </c>
    </row>
    <row r="4" spans="1:1">
      <c r="A4" t="s">
        <v>70</v>
      </c>
    </row>
    <row r="5" spans="1:1">
      <c r="A5" t="s">
        <v>71</v>
      </c>
    </row>
    <row r="6" spans="1:1">
      <c r="A6" t="s">
        <v>72</v>
      </c>
    </row>
    <row r="7" spans="1:1">
      <c r="A7" t="s">
        <v>73</v>
      </c>
    </row>
    <row r="8" spans="1:1">
      <c r="A8" t="s">
        <v>74</v>
      </c>
    </row>
    <row r="9" spans="1:1">
      <c r="A9" t="s">
        <v>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9" sqref="B9"/>
    </sheetView>
  </sheetViews>
  <sheetFormatPr baseColWidth="10" defaultRowHeight="15" x14ac:dyDescent="0"/>
  <cols>
    <col min="1" max="1" width="68.1640625" bestFit="1" customWidth="1"/>
  </cols>
  <sheetData>
    <row r="1" spans="1:1">
      <c r="A1" t="s">
        <v>112</v>
      </c>
    </row>
    <row r="2" spans="1:1">
      <c r="A2" t="s">
        <v>113</v>
      </c>
    </row>
    <row r="3" spans="1:1">
      <c r="A3" t="s">
        <v>114</v>
      </c>
    </row>
    <row r="4" spans="1:1">
      <c r="A4" t="s">
        <v>115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MIDI Mapping</vt:lpstr>
      <vt:lpstr>YM2612 Memory Maps</vt:lpstr>
      <vt:lpstr>Tuning</vt:lpstr>
      <vt:lpstr>FM Algorithm Map</vt:lpstr>
      <vt:lpstr>Voice 3 Special Mode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Gopal Metro</dc:creator>
  <cp:lastModifiedBy>Gopal Metro</cp:lastModifiedBy>
  <dcterms:created xsi:type="dcterms:W3CDTF">2014-07-17T05:36:45Z</dcterms:created>
  <dcterms:modified xsi:type="dcterms:W3CDTF">2014-07-21T05:13:58Z</dcterms:modified>
</cp:coreProperties>
</file>