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ovind\Desktop\data\"/>
    </mc:Choice>
  </mc:AlternateContent>
  <xr:revisionPtr revIDLastSave="0" documentId="13_ncr:1_{A2AB8736-A35D-4FA1-AE2F-499E08098306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Data" sheetId="1" r:id="rId1"/>
    <sheet name="Population" sheetId="2" r:id="rId2"/>
    <sheet name="Literacy" sheetId="3" r:id="rId3"/>
    <sheet name="Area" sheetId="4" r:id="rId4"/>
    <sheet name="Analysis" sheetId="5" r:id="rId5"/>
  </sheets>
  <definedNames>
    <definedName name="_xlnm._FilterDatabase" localSheetId="3" hidden="1">Area!$A$1:$D$1</definedName>
    <definedName name="_xlnm._FilterDatabase" localSheetId="0" hidden="1">Data!$A$2:$L$2</definedName>
    <definedName name="_xlnm._FilterDatabase" localSheetId="2" hidden="1">Literacy!$A$3:$C$3</definedName>
    <definedName name="_xlnm._FilterDatabase" localSheetId="1" hidden="1">Population!$A$1:$H$1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G11" i="2"/>
  <c r="F11" i="2"/>
  <c r="E11" i="2"/>
  <c r="D11" i="2"/>
  <c r="C11" i="2"/>
  <c r="K11" i="2" s="1"/>
  <c r="J11" i="2" s="1"/>
  <c r="K3" i="2"/>
  <c r="J3" i="2" s="1"/>
  <c r="K4" i="2"/>
  <c r="J4" i="2" s="1"/>
  <c r="K5" i="2"/>
  <c r="K6" i="2"/>
  <c r="J6" i="2" s="1"/>
  <c r="K7" i="2"/>
  <c r="J7" i="2" s="1"/>
  <c r="K8" i="2"/>
  <c r="J8" i="2" s="1"/>
  <c r="K9" i="2"/>
  <c r="K10" i="2"/>
  <c r="J10" i="2" s="1"/>
  <c r="K12" i="2"/>
  <c r="J12" i="2" s="1"/>
  <c r="K13" i="2"/>
  <c r="J13" i="2" s="1"/>
  <c r="K14" i="2"/>
  <c r="K15" i="2"/>
  <c r="J15" i="2" s="1"/>
  <c r="K16" i="2"/>
  <c r="J16" i="2" s="1"/>
  <c r="K17" i="2"/>
  <c r="J17" i="2" s="1"/>
  <c r="K18" i="2"/>
  <c r="K19" i="2"/>
  <c r="J19" i="2" s="1"/>
  <c r="K20" i="2"/>
  <c r="K21" i="2"/>
  <c r="J21" i="2" s="1"/>
  <c r="K22" i="2"/>
  <c r="K23" i="2"/>
  <c r="J23" i="2" s="1"/>
  <c r="K24" i="2"/>
  <c r="J24" i="2" s="1"/>
  <c r="K25" i="2"/>
  <c r="J25" i="2" s="1"/>
  <c r="K26" i="2"/>
  <c r="K27" i="2"/>
  <c r="J27" i="2" s="1"/>
  <c r="K28" i="2"/>
  <c r="K29" i="2"/>
  <c r="J29" i="2" s="1"/>
  <c r="K30" i="2"/>
  <c r="K31" i="2"/>
  <c r="J31" i="2" s="1"/>
  <c r="K32" i="2"/>
  <c r="J32" i="2" s="1"/>
  <c r="K33" i="2"/>
  <c r="J33" i="2" s="1"/>
  <c r="K34" i="2"/>
  <c r="K35" i="2"/>
  <c r="J35" i="2" s="1"/>
  <c r="K36" i="2"/>
  <c r="J5" i="2"/>
  <c r="J9" i="2"/>
  <c r="J14" i="2"/>
  <c r="J18" i="2"/>
  <c r="J20" i="2"/>
  <c r="J22" i="2"/>
  <c r="J26" i="2"/>
  <c r="J28" i="2"/>
  <c r="J30" i="2"/>
  <c r="J34" i="2"/>
  <c r="J36" i="2"/>
  <c r="J2" i="2"/>
  <c r="K2" i="2"/>
  <c r="F37" i="2" l="1"/>
  <c r="G37" i="2"/>
  <c r="H37" i="2"/>
  <c r="D37" i="2"/>
  <c r="E37" i="2"/>
  <c r="C37" i="2"/>
</calcChain>
</file>

<file path=xl/sharedStrings.xml><?xml version="1.0" encoding="utf-8"?>
<sst xmlns="http://schemas.openxmlformats.org/spreadsheetml/2006/main" count="221" uniqueCount="70">
  <si>
    <t>State/UT</t>
  </si>
  <si>
    <t>Percent (%)</t>
  </si>
  <si>
    <t>Male</t>
  </si>
  <si>
    <t>Female</t>
  </si>
  <si>
    <t>Difference between male and female</t>
  </si>
  <si>
    <t>Sex ratio</t>
  </si>
  <si>
    <t>Rural[51]</t>
  </si>
  <si>
    <t>Urban[51]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</si>
  <si>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</si>
  <si>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</si>
  <si>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</si>
  <si>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</si>
  <si>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</si>
  <si>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</si>
  <si>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</si>
  <si>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</si>
  <si>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</si>
  <si>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</si>
  <si>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</si>
  <si>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</si>
  <si>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</si>
  <si>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−1,351,237</t>
  </si>
  <si>
    <t>Jharkhand</t>
  </si>
  <si>
    <t>Assam</t>
  </si>
  <si>
    <t>Punjab</t>
  </si>
  <si>
    <t>Chhattisgarh</t>
  </si>
  <si>
    <t>Haryana</t>
  </si>
  <si>
    <t>Delhi (UT)</t>
  </si>
  <si>
    <t>Jammu and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</si>
  <si>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</si>
  <si>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</si>
  <si>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</si>
  <si>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</si>
  <si>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</si>
  <si>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</si>
  <si>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</si>
  <si>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</si>
  <si>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Puducherry (UT)</t>
  </si>
  <si>
    <t>−22,931</t>
  </si>
  <si>
    <t>Mizoram</t>
  </si>
  <si>
    <t>Chandigarh (UT)</t>
  </si>
  <si>
    <t>Sikkim</t>
  </si>
  <si>
    <t>Andaman and Nicobar Islands (UT)</t>
  </si>
  <si>
    <t>Dadra and Nagar Haveli (UT)</t>
  </si>
  <si>
    <t>Daman and Diu (UT)</t>
  </si>
  <si>
    <t>Lakshadweep (UT)</t>
  </si>
  <si>
    <t>Total (India)</t>
  </si>
  <si>
    <r>
      <t>Density (per km</t>
    </r>
    <r>
      <rPr>
        <b/>
        <vertAlign val="superscript"/>
        <sz val="10"/>
        <color rgb="FF202122"/>
        <rFont val="Arial"/>
        <family val="2"/>
      </rPr>
      <t>2</t>
    </r>
    <r>
      <rPr>
        <b/>
        <sz val="10"/>
        <color rgb="FF202122"/>
        <rFont val="Arial"/>
        <family val="2"/>
      </rPr>
      <t>)</t>
    </r>
  </si>
  <si>
    <t>Sr.No.</t>
  </si>
  <si>
    <t>Population</t>
  </si>
  <si>
    <t>The Literacy rate of Each State of India</t>
  </si>
  <si>
    <t>Jammu &amp; Kashmir</t>
  </si>
  <si>
    <t>Male Literacy Rate %</t>
  </si>
  <si>
    <t>Female Literacy Rate %</t>
  </si>
  <si>
    <t>Average Literacy Rate %</t>
  </si>
  <si>
    <t>Note: Data reference:- https://www.findeasy.in/indian-states-by-literacy-rate/</t>
  </si>
  <si>
    <t>Area (km2)</t>
  </si>
  <si>
    <t>Rural</t>
  </si>
  <si>
    <t>Urban</t>
  </si>
  <si>
    <t>Sl.No.</t>
  </si>
  <si>
    <t>Delhi UT</t>
  </si>
  <si>
    <t>Puducherry UT</t>
  </si>
  <si>
    <t>Chandigarh UT</t>
  </si>
  <si>
    <t>Andaman and Nicobar Islands UT</t>
  </si>
  <si>
    <t>Dadra and Nagar Haveli UT</t>
  </si>
  <si>
    <t>Daman and Diu UT</t>
  </si>
  <si>
    <t>Lakshadweep UT</t>
  </si>
  <si>
    <t>Population 2011</t>
  </si>
  <si>
    <t>Population 2001</t>
  </si>
  <si>
    <t>% of Difference 2001-2011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</si>
</sst>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b/>
      <sz val="11"/>
      <color theme="1"/>
      <name val="Arial"/>
      <family val="2"/>
    </font>
    <font>
      <b/>
      <sz val="10"/>
      <color rgb="FF202122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rgb="FF202122"/>
      <name val="Arial"/>
      <family val="2"/>
    </font>
    <font>
      <b/>
      <sz val="14"/>
      <color theme="1"/>
      <name val="Calibri"/>
      <family val="2"/>
      <scheme val="minor"/>
    </font>
    <font>
      <sz val="12"/>
      <color rgb="FF616C74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rgb="FF202122"/>
      <name val="Arial"/>
      <family val="2"/>
    </font>
    <font>
      <b/>
      <sz val="12"/>
      <color theme="1"/>
      <name val="Arial"/>
      <family val="2"/>
    </font>
    <font>
      <sz val="12"/>
      <color rgb="FF202122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31F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43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/>
    <xf numFmtId="3" fontId="2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0" fillId="2" borderId="1" xfId="0" applyFill="1" applyBorder="1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3" fontId="1" fillId="4" borderId="1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1" fontId="1" fillId="4" borderId="1" xfId="0" applyNumberFormat="1" applyFont="1" applyFill="1" applyBorder="1" applyAlignment="1">
      <alignment horizontal="right" vertical="center" wrapText="1"/>
    </xf>
    <xf numFmtId="0" fontId="0" fillId="5" borderId="0" xfId="0" applyFill="1"/>
    <xf numFmtId="0" fontId="8" fillId="5" borderId="3" xfId="0" applyFont="1" applyFill="1" applyBorder="1" applyAlignment="1">
      <alignment horizontal="left" vertical="center" wrapText="1" indent="2"/>
    </xf>
    <xf numFmtId="0" fontId="0" fillId="0" borderId="0" xfId="0" applyAlignment="1">
      <alignment vertical="center"/>
    </xf>
    <xf numFmtId="0" fontId="11" fillId="6" borderId="0" xfId="0" applyFont="1" applyFill="1" applyAlignment="1">
      <alignment horizontal="left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center" wrapText="1" indent="1"/>
    </xf>
    <xf numFmtId="0" fontId="15" fillId="2" borderId="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4" fillId="7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horizontal="center" vertical="top" wrapText="1"/>
    </xf>
    <xf numFmtId="164" fontId="0" fillId="0" borderId="0" xfId="0" applyNumberFormat="1"/>
    <xf numFmtId="0" fontId="3" fillId="4" borderId="5" xfId="0" applyFont="1" applyFill="1" applyBorder="1" applyAlignment="1">
      <alignment horizontal="center" vertical="top" wrapText="1"/>
    </xf>
    <xf numFmtId="164" fontId="17" fillId="0" borderId="1" xfId="1" applyNumberFormat="1" applyFont="1" applyFill="1" applyBorder="1" applyAlignment="1">
      <alignment horizontal="left" vertical="top" wrapText="1"/>
    </xf>
    <xf numFmtId="43" fontId="0" fillId="0" borderId="1" xfId="0" applyNumberFormat="1" applyBorder="1"/>
    <xf numFmtId="164" fontId="17" fillId="0" borderId="1" xfId="1" applyNumberFormat="1" applyFont="1" applyFill="1" applyBorder="1" applyAlignment="1">
      <alignment horizontal="right" vertical="top" wrapText="1"/>
    </xf>
    <xf numFmtId="0" fontId="0" fillId="8" borderId="1" xfId="0" applyFill="1" applyBorder="1"/>
    <xf numFmtId="0" fontId="7" fillId="3" borderId="0" xfId="0" applyFont="1" applyFill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ill>
        <patternFill patternType="solid">
          <fgColor rgb="FFFFFFFF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Literacy!$E$3</c:f>
              <c:strCache>
                <c:ptCount val="1"/>
                <c:pt idx="0">
                  <c:v>Average Literacy Rate 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Literacy!$B$4:$B$39</c:f>
              <c:strCache>
                <c:ptCount val="36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Andaman and Nicobar Islands (UT)</c:v>
                </c:pt>
                <c:pt idx="30">
                  <c:v>Chandigarh (UT)</c:v>
                </c:pt>
                <c:pt idx="31">
                  <c:v>Dadra and Nagar Haveli (UT)</c:v>
                </c:pt>
                <c:pt idx="32">
                  <c:v>Daman and Diu (UT)</c:v>
                </c:pt>
                <c:pt idx="33">
                  <c:v>Delhi (UT)</c:v>
                </c:pt>
                <c:pt idx="34">
                  <c:v>Lakshadweep (UT)</c:v>
                </c:pt>
                <c:pt idx="35">
                  <c:v>Puducherry (UT)</c:v>
                </c:pt>
              </c:strCache>
            </c:strRef>
          </c:cat>
          <c:val>
            <c:numRef>
              <c:f>Literacy!$E$4:$E$39</c:f>
              <c:numCache>
                <c:formatCode>General</c:formatCode>
                <c:ptCount val="36"/>
                <c:pt idx="0">
                  <c:v>86.27</c:v>
                </c:pt>
                <c:pt idx="1">
                  <c:v>66.400000000000006</c:v>
                </c:pt>
                <c:pt idx="2">
                  <c:v>66.95</c:v>
                </c:pt>
                <c:pt idx="3">
                  <c:v>85.9</c:v>
                </c:pt>
                <c:pt idx="4">
                  <c:v>70.900000000000006</c:v>
                </c:pt>
                <c:pt idx="5">
                  <c:v>86.43</c:v>
                </c:pt>
                <c:pt idx="6">
                  <c:v>77.3</c:v>
                </c:pt>
                <c:pt idx="7">
                  <c:v>77.650000000000006</c:v>
                </c:pt>
                <c:pt idx="8">
                  <c:v>87.07</c:v>
                </c:pt>
                <c:pt idx="9">
                  <c:v>88.7</c:v>
                </c:pt>
                <c:pt idx="10">
                  <c:v>87.4</c:v>
                </c:pt>
                <c:pt idx="11">
                  <c:v>82.4</c:v>
                </c:pt>
                <c:pt idx="12">
                  <c:v>80.400000000000006</c:v>
                </c:pt>
                <c:pt idx="13">
                  <c:v>86.6</c:v>
                </c:pt>
                <c:pt idx="14">
                  <c:v>77.3</c:v>
                </c:pt>
                <c:pt idx="15">
                  <c:v>74.3</c:v>
                </c:pt>
                <c:pt idx="16">
                  <c:v>77.2</c:v>
                </c:pt>
                <c:pt idx="17">
                  <c:v>96.2</c:v>
                </c:pt>
                <c:pt idx="18">
                  <c:v>92.28</c:v>
                </c:pt>
                <c:pt idx="19">
                  <c:v>73.7</c:v>
                </c:pt>
                <c:pt idx="20">
                  <c:v>84.8</c:v>
                </c:pt>
                <c:pt idx="21">
                  <c:v>79.849999999999994</c:v>
                </c:pt>
                <c:pt idx="22">
                  <c:v>75.48</c:v>
                </c:pt>
                <c:pt idx="23">
                  <c:v>91.58</c:v>
                </c:pt>
                <c:pt idx="24">
                  <c:v>80.11</c:v>
                </c:pt>
                <c:pt idx="25">
                  <c:v>77.3</c:v>
                </c:pt>
                <c:pt idx="26">
                  <c:v>86.55</c:v>
                </c:pt>
                <c:pt idx="27">
                  <c:v>83.7</c:v>
                </c:pt>
                <c:pt idx="28">
                  <c:v>69.7</c:v>
                </c:pt>
                <c:pt idx="29">
                  <c:v>82.2</c:v>
                </c:pt>
                <c:pt idx="30">
                  <c:v>82.9</c:v>
                </c:pt>
                <c:pt idx="31">
                  <c:v>72.8</c:v>
                </c:pt>
                <c:pt idx="32">
                  <c:v>87.75</c:v>
                </c:pt>
                <c:pt idx="33">
                  <c:v>73</c:v>
                </c:pt>
                <c:pt idx="34">
                  <c:v>87.6</c:v>
                </c:pt>
                <c:pt idx="3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4-4DE4-9ADA-532F229C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495936"/>
        <c:axId val="143497472"/>
      </c:barChart>
      <c:catAx>
        <c:axId val="1434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7472"/>
        <c:crosses val="autoZero"/>
        <c:auto val="1"/>
        <c:lblAlgn val="ctr"/>
        <c:lblOffset val="100"/>
        <c:noMultiLvlLbl val="0"/>
      </c:catAx>
      <c:valAx>
        <c:axId val="1434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Area (km2)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Area!$A$2:$A$37</c:f>
              <c:strCache>
                <c:ptCount val="36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and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  <c:pt idx="29">
                  <c:v>Andaman and Nicobar Islands UT</c:v>
                </c:pt>
                <c:pt idx="30">
                  <c:v>Chandigarh UT</c:v>
                </c:pt>
                <c:pt idx="31">
                  <c:v>Dadra and Nagar Haveli UT</c:v>
                </c:pt>
                <c:pt idx="32">
                  <c:v>Daman and Diu UT</c:v>
                </c:pt>
                <c:pt idx="33">
                  <c:v>Delhi UT</c:v>
                </c:pt>
                <c:pt idx="34">
                  <c:v>Lakshadweep UT</c:v>
                </c:pt>
                <c:pt idx="35">
                  <c:v>Puducherry UT</c:v>
                </c:pt>
              </c:strCache>
            </c:strRef>
          </c:cat>
          <c:val>
            <c:numRef>
              <c:f>Area!$B$2:$B$37</c:f>
              <c:numCache>
                <c:formatCode>#,##0</c:formatCode>
                <c:ptCount val="36"/>
                <c:pt idx="0">
                  <c:v>160205</c:v>
                </c:pt>
                <c:pt idx="1">
                  <c:v>83743</c:v>
                </c:pt>
                <c:pt idx="2">
                  <c:v>78438</c:v>
                </c:pt>
                <c:pt idx="3">
                  <c:v>94163</c:v>
                </c:pt>
                <c:pt idx="4">
                  <c:v>135191</c:v>
                </c:pt>
                <c:pt idx="5">
                  <c:v>3702</c:v>
                </c:pt>
                <c:pt idx="6">
                  <c:v>196024</c:v>
                </c:pt>
                <c:pt idx="7">
                  <c:v>44212</c:v>
                </c:pt>
                <c:pt idx="8">
                  <c:v>55673</c:v>
                </c:pt>
                <c:pt idx="9">
                  <c:v>222236</c:v>
                </c:pt>
                <c:pt idx="10">
                  <c:v>79714</c:v>
                </c:pt>
                <c:pt idx="11">
                  <c:v>191791</c:v>
                </c:pt>
                <c:pt idx="12">
                  <c:v>38863</c:v>
                </c:pt>
                <c:pt idx="13">
                  <c:v>308245</c:v>
                </c:pt>
                <c:pt idx="14">
                  <c:v>307713</c:v>
                </c:pt>
                <c:pt idx="15">
                  <c:v>22327</c:v>
                </c:pt>
                <c:pt idx="16">
                  <c:v>22429</c:v>
                </c:pt>
                <c:pt idx="17">
                  <c:v>21081</c:v>
                </c:pt>
                <c:pt idx="18">
                  <c:v>16579</c:v>
                </c:pt>
                <c:pt idx="19">
                  <c:v>155707</c:v>
                </c:pt>
                <c:pt idx="20">
                  <c:v>50362</c:v>
                </c:pt>
                <c:pt idx="21">
                  <c:v>342239</c:v>
                </c:pt>
                <c:pt idx="22">
                  <c:v>7096</c:v>
                </c:pt>
                <c:pt idx="23">
                  <c:v>130058</c:v>
                </c:pt>
                <c:pt idx="24">
                  <c:v>114840</c:v>
                </c:pt>
                <c:pt idx="25">
                  <c:v>10486</c:v>
                </c:pt>
                <c:pt idx="26">
                  <c:v>240928</c:v>
                </c:pt>
                <c:pt idx="27">
                  <c:v>53483</c:v>
                </c:pt>
                <c:pt idx="28">
                  <c:v>88752</c:v>
                </c:pt>
                <c:pt idx="29">
                  <c:v>8249</c:v>
                </c:pt>
                <c:pt idx="30" formatCode="General">
                  <c:v>114</c:v>
                </c:pt>
                <c:pt idx="31" formatCode="General">
                  <c:v>491</c:v>
                </c:pt>
                <c:pt idx="32" formatCode="General">
                  <c:v>112</c:v>
                </c:pt>
                <c:pt idx="33">
                  <c:v>1484</c:v>
                </c:pt>
                <c:pt idx="34" formatCode="General">
                  <c:v>32</c:v>
                </c:pt>
                <c:pt idx="35" formatCode="General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8-4475-AB6E-B7E8E3B56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98584736"/>
        <c:axId val="598580056"/>
      </c:barChart>
      <c:catAx>
        <c:axId val="5985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80056"/>
        <c:crosses val="autoZero"/>
        <c:auto val="1"/>
        <c:lblAlgn val="ctr"/>
        <c:lblOffset val="100"/>
        <c:noMultiLvlLbl val="0"/>
      </c:catAx>
      <c:valAx>
        <c:axId val="5985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847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Analysis!$B$2:$B$38</c:f>
              <c:strCache>
                <c:ptCount val="37"/>
                <c:pt idx="0">
                  <c:v>Uttar Pradesh</c:v>
                </c:pt>
                <c:pt idx="1">
                  <c:v>Maharashtra</c:v>
                </c:pt>
                <c:pt idx="2">
                  <c:v>Bihar</c:v>
                </c:pt>
                <c:pt idx="3">
                  <c:v>West Bengal</c:v>
                </c:pt>
                <c:pt idx="4">
                  <c:v>Madhya Pradesh</c:v>
                </c:pt>
                <c:pt idx="5">
                  <c:v>Tamil Nadu</c:v>
                </c:pt>
                <c:pt idx="6">
                  <c:v>Rajasthan</c:v>
                </c:pt>
                <c:pt idx="7">
                  <c:v>Karnataka</c:v>
                </c:pt>
                <c:pt idx="8">
                  <c:v>Gujarat</c:v>
                </c:pt>
                <c:pt idx="9">
                  <c:v>Andhra Pradesh</c:v>
                </c:pt>
                <c:pt idx="10">
                  <c:v>Odisha</c:v>
                </c:pt>
                <c:pt idx="11">
                  <c:v>Telangana</c:v>
                </c:pt>
                <c:pt idx="12">
                  <c:v>Kerala</c:v>
                </c:pt>
                <c:pt idx="13">
                  <c:v>Jharkhand</c:v>
                </c:pt>
                <c:pt idx="14">
                  <c:v>Assam</c:v>
                </c:pt>
                <c:pt idx="15">
                  <c:v>Punjab</c:v>
                </c:pt>
                <c:pt idx="16">
                  <c:v>Chhattisgarh</c:v>
                </c:pt>
                <c:pt idx="17">
                  <c:v>Haryana</c:v>
                </c:pt>
                <c:pt idx="18">
                  <c:v>Jammu and Kashmir</c:v>
                </c:pt>
                <c:pt idx="19">
                  <c:v>Uttarakhand</c:v>
                </c:pt>
                <c:pt idx="20">
                  <c:v>Himachal Pradesh</c:v>
                </c:pt>
                <c:pt idx="21">
                  <c:v>Tripura</c:v>
                </c:pt>
                <c:pt idx="22">
                  <c:v>Meghalaya</c:v>
                </c:pt>
                <c:pt idx="23">
                  <c:v>Manipur</c:v>
                </c:pt>
                <c:pt idx="24">
                  <c:v>Nagaland</c:v>
                </c:pt>
                <c:pt idx="25">
                  <c:v>Goa</c:v>
                </c:pt>
                <c:pt idx="26">
                  <c:v>Arunachal Pradesh</c:v>
                </c:pt>
                <c:pt idx="27">
                  <c:v>Mizoram</c:v>
                </c:pt>
                <c:pt idx="28">
                  <c:v>Sikkim</c:v>
                </c:pt>
                <c:pt idx="29">
                  <c:v>Delhi (UT)</c:v>
                </c:pt>
                <c:pt idx="30">
                  <c:v>Puducherry (UT)</c:v>
                </c:pt>
                <c:pt idx="31">
                  <c:v>Chandigarh (UT)</c:v>
                </c:pt>
                <c:pt idx="32">
                  <c:v>Andaman and Nicobar Islands (UT)</c:v>
                </c:pt>
                <c:pt idx="33">
                  <c:v>Dadra and Nagar Haveli (UT)</c:v>
                </c:pt>
                <c:pt idx="34">
                  <c:v>Daman and Diu (UT)</c:v>
                </c:pt>
                <c:pt idx="35">
                  <c:v>Lakshadweep (UT)</c:v>
                </c:pt>
                <c:pt idx="36">
                  <c:v>Total (India)</c:v>
                </c:pt>
              </c:strCache>
            </c:strRef>
          </c:cat>
          <c:val>
            <c:numRef>
              <c:f>Analysis!$C$2:$C$38</c:f>
              <c:numCache>
                <c:formatCode>#,##0</c:formatCode>
                <c:ptCount val="37"/>
                <c:pt idx="0">
                  <c:v>199812341</c:v>
                </c:pt>
                <c:pt idx="1">
                  <c:v>112374333</c:v>
                </c:pt>
                <c:pt idx="2">
                  <c:v>104099452</c:v>
                </c:pt>
                <c:pt idx="3">
                  <c:v>91276115</c:v>
                </c:pt>
                <c:pt idx="4">
                  <c:v>72626809</c:v>
                </c:pt>
                <c:pt idx="5">
                  <c:v>72147030</c:v>
                </c:pt>
                <c:pt idx="6">
                  <c:v>68548437</c:v>
                </c:pt>
                <c:pt idx="7">
                  <c:v>61095297</c:v>
                </c:pt>
                <c:pt idx="8">
                  <c:v>60439692</c:v>
                </c:pt>
                <c:pt idx="9">
                  <c:v>49386799</c:v>
                </c:pt>
                <c:pt idx="10">
                  <c:v>41974218</c:v>
                </c:pt>
                <c:pt idx="11">
                  <c:v>35193978</c:v>
                </c:pt>
                <c:pt idx="12">
                  <c:v>33406061</c:v>
                </c:pt>
                <c:pt idx="13">
                  <c:v>32988134</c:v>
                </c:pt>
                <c:pt idx="14">
                  <c:v>31205576</c:v>
                </c:pt>
                <c:pt idx="15">
                  <c:v>27743338</c:v>
                </c:pt>
                <c:pt idx="16">
                  <c:v>25545198</c:v>
                </c:pt>
                <c:pt idx="17">
                  <c:v>25351462</c:v>
                </c:pt>
                <c:pt idx="18">
                  <c:v>12541302</c:v>
                </c:pt>
                <c:pt idx="19">
                  <c:v>10086292</c:v>
                </c:pt>
                <c:pt idx="20">
                  <c:v>6864602</c:v>
                </c:pt>
                <c:pt idx="21">
                  <c:v>3673917</c:v>
                </c:pt>
                <c:pt idx="22">
                  <c:v>2966889</c:v>
                </c:pt>
                <c:pt idx="23">
                  <c:v>2855794</c:v>
                </c:pt>
                <c:pt idx="24">
                  <c:v>1978502</c:v>
                </c:pt>
                <c:pt idx="25">
                  <c:v>1458545</c:v>
                </c:pt>
                <c:pt idx="26">
                  <c:v>1383727</c:v>
                </c:pt>
                <c:pt idx="27">
                  <c:v>1097206</c:v>
                </c:pt>
                <c:pt idx="28">
                  <c:v>610577</c:v>
                </c:pt>
                <c:pt idx="29">
                  <c:v>16787941</c:v>
                </c:pt>
                <c:pt idx="30">
                  <c:v>1247953</c:v>
                </c:pt>
                <c:pt idx="31">
                  <c:v>1055450</c:v>
                </c:pt>
                <c:pt idx="32">
                  <c:v>380581</c:v>
                </c:pt>
                <c:pt idx="33">
                  <c:v>343709</c:v>
                </c:pt>
                <c:pt idx="34">
                  <c:v>243247</c:v>
                </c:pt>
                <c:pt idx="35">
                  <c:v>64473</c:v>
                </c:pt>
                <c:pt idx="36">
                  <c:v>1210854977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6-492C-9045-7315A3E24FBA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Average Literacy Rate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Analysis!$B$2:$B$38</c:f>
              <c:strCache>
                <c:ptCount val="37"/>
                <c:pt idx="0">
                  <c:v>Uttar Pradesh</c:v>
                </c:pt>
                <c:pt idx="1">
                  <c:v>Maharashtra</c:v>
                </c:pt>
                <c:pt idx="2">
                  <c:v>Bihar</c:v>
                </c:pt>
                <c:pt idx="3">
                  <c:v>West Bengal</c:v>
                </c:pt>
                <c:pt idx="4">
                  <c:v>Madhya Pradesh</c:v>
                </c:pt>
                <c:pt idx="5">
                  <c:v>Tamil Nadu</c:v>
                </c:pt>
                <c:pt idx="6">
                  <c:v>Rajasthan</c:v>
                </c:pt>
                <c:pt idx="7">
                  <c:v>Karnataka</c:v>
                </c:pt>
                <c:pt idx="8">
                  <c:v>Gujarat</c:v>
                </c:pt>
                <c:pt idx="9">
                  <c:v>Andhra Pradesh</c:v>
                </c:pt>
                <c:pt idx="10">
                  <c:v>Odisha</c:v>
                </c:pt>
                <c:pt idx="11">
                  <c:v>Telangana</c:v>
                </c:pt>
                <c:pt idx="12">
                  <c:v>Kerala</c:v>
                </c:pt>
                <c:pt idx="13">
                  <c:v>Jharkhand</c:v>
                </c:pt>
                <c:pt idx="14">
                  <c:v>Assam</c:v>
                </c:pt>
                <c:pt idx="15">
                  <c:v>Punjab</c:v>
                </c:pt>
                <c:pt idx="16">
                  <c:v>Chhattisgarh</c:v>
                </c:pt>
                <c:pt idx="17">
                  <c:v>Haryana</c:v>
                </c:pt>
                <c:pt idx="18">
                  <c:v>Jammu and Kashmir</c:v>
                </c:pt>
                <c:pt idx="19">
                  <c:v>Uttarakhand</c:v>
                </c:pt>
                <c:pt idx="20">
                  <c:v>Himachal Pradesh</c:v>
                </c:pt>
                <c:pt idx="21">
                  <c:v>Tripura</c:v>
                </c:pt>
                <c:pt idx="22">
                  <c:v>Meghalaya</c:v>
                </c:pt>
                <c:pt idx="23">
                  <c:v>Manipur</c:v>
                </c:pt>
                <c:pt idx="24">
                  <c:v>Nagaland</c:v>
                </c:pt>
                <c:pt idx="25">
                  <c:v>Goa</c:v>
                </c:pt>
                <c:pt idx="26">
                  <c:v>Arunachal Pradesh</c:v>
                </c:pt>
                <c:pt idx="27">
                  <c:v>Mizoram</c:v>
                </c:pt>
                <c:pt idx="28">
                  <c:v>Sikkim</c:v>
                </c:pt>
                <c:pt idx="29">
                  <c:v>Delhi (UT)</c:v>
                </c:pt>
                <c:pt idx="30">
                  <c:v>Puducherry (UT)</c:v>
                </c:pt>
                <c:pt idx="31">
                  <c:v>Chandigarh (UT)</c:v>
                </c:pt>
                <c:pt idx="32">
                  <c:v>Andaman and Nicobar Islands (UT)</c:v>
                </c:pt>
                <c:pt idx="33">
                  <c:v>Dadra and Nagar Haveli (UT)</c:v>
                </c:pt>
                <c:pt idx="34">
                  <c:v>Daman and Diu (UT)</c:v>
                </c:pt>
                <c:pt idx="35">
                  <c:v>Lakshadweep (UT)</c:v>
                </c:pt>
                <c:pt idx="36">
                  <c:v>Total (India)</c:v>
                </c:pt>
              </c:strCache>
            </c:strRef>
          </c:cat>
          <c:val>
            <c:numRef>
              <c:f>Analysis!$D$2:$D$38</c:f>
              <c:numCache>
                <c:formatCode>General</c:formatCode>
                <c:ptCount val="37"/>
                <c:pt idx="0">
                  <c:v>86.27</c:v>
                </c:pt>
                <c:pt idx="1">
                  <c:v>66.400000000000006</c:v>
                </c:pt>
                <c:pt idx="2">
                  <c:v>66.95</c:v>
                </c:pt>
                <c:pt idx="3">
                  <c:v>85.9</c:v>
                </c:pt>
                <c:pt idx="4">
                  <c:v>70.900000000000006</c:v>
                </c:pt>
                <c:pt idx="5">
                  <c:v>86.43</c:v>
                </c:pt>
                <c:pt idx="6">
                  <c:v>77.3</c:v>
                </c:pt>
                <c:pt idx="7">
                  <c:v>77.650000000000006</c:v>
                </c:pt>
                <c:pt idx="8">
                  <c:v>87.07</c:v>
                </c:pt>
                <c:pt idx="9">
                  <c:v>88.7</c:v>
                </c:pt>
                <c:pt idx="10">
                  <c:v>87.4</c:v>
                </c:pt>
                <c:pt idx="11">
                  <c:v>82.4</c:v>
                </c:pt>
                <c:pt idx="12">
                  <c:v>80.400000000000006</c:v>
                </c:pt>
                <c:pt idx="13">
                  <c:v>86.6</c:v>
                </c:pt>
                <c:pt idx="14">
                  <c:v>77.3</c:v>
                </c:pt>
                <c:pt idx="15">
                  <c:v>74.3</c:v>
                </c:pt>
                <c:pt idx="16">
                  <c:v>77.2</c:v>
                </c:pt>
                <c:pt idx="17">
                  <c:v>96.2</c:v>
                </c:pt>
                <c:pt idx="18">
                  <c:v>92.28</c:v>
                </c:pt>
                <c:pt idx="19">
                  <c:v>73.7</c:v>
                </c:pt>
                <c:pt idx="20">
                  <c:v>84.8</c:v>
                </c:pt>
                <c:pt idx="21">
                  <c:v>79.849999999999994</c:v>
                </c:pt>
                <c:pt idx="22">
                  <c:v>75.48</c:v>
                </c:pt>
                <c:pt idx="23">
                  <c:v>91.58</c:v>
                </c:pt>
                <c:pt idx="24">
                  <c:v>80.11</c:v>
                </c:pt>
                <c:pt idx="25">
                  <c:v>77.3</c:v>
                </c:pt>
                <c:pt idx="26">
                  <c:v>86.55</c:v>
                </c:pt>
                <c:pt idx="27">
                  <c:v>83.7</c:v>
                </c:pt>
                <c:pt idx="28">
                  <c:v>69.7</c:v>
                </c:pt>
                <c:pt idx="29">
                  <c:v>82.2</c:v>
                </c:pt>
                <c:pt idx="30">
                  <c:v>82.9</c:v>
                </c:pt>
                <c:pt idx="31">
                  <c:v>72.8</c:v>
                </c:pt>
                <c:pt idx="32">
                  <c:v>87.75</c:v>
                </c:pt>
                <c:pt idx="33">
                  <c:v>73</c:v>
                </c:pt>
                <c:pt idx="34">
                  <c:v>87.6</c:v>
                </c:pt>
                <c:pt idx="35">
                  <c:v>80.5</c:v>
                </c:pt>
                <c:pt idx="36">
                  <c:v>77.7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6-492C-9045-7315A3E2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612416"/>
        <c:axId val="83613952"/>
      </c:barChart>
      <c:catAx>
        <c:axId val="8361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3952"/>
        <c:crosses val="autoZero"/>
        <c:auto val="1"/>
        <c:lblAlgn val="ctr"/>
        <c:lblOffset val="100"/>
        <c:noMultiLvlLbl val="0"/>
      </c:catAx>
      <c:valAx>
        <c:axId val="836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Analysis!$B$2:$B$37</c:f>
              <c:strCache>
                <c:ptCount val="36"/>
                <c:pt idx="0">
                  <c:v>Uttar Pradesh</c:v>
                </c:pt>
                <c:pt idx="1">
                  <c:v>Maharashtra</c:v>
                </c:pt>
                <c:pt idx="2">
                  <c:v>Bihar</c:v>
                </c:pt>
                <c:pt idx="3">
                  <c:v>West Bengal</c:v>
                </c:pt>
                <c:pt idx="4">
                  <c:v>Madhya Pradesh</c:v>
                </c:pt>
                <c:pt idx="5">
                  <c:v>Tamil Nadu</c:v>
                </c:pt>
                <c:pt idx="6">
                  <c:v>Rajasthan</c:v>
                </c:pt>
                <c:pt idx="7">
                  <c:v>Karnataka</c:v>
                </c:pt>
                <c:pt idx="8">
                  <c:v>Gujarat</c:v>
                </c:pt>
                <c:pt idx="9">
                  <c:v>Andhra Pradesh</c:v>
                </c:pt>
                <c:pt idx="10">
                  <c:v>Odisha</c:v>
                </c:pt>
                <c:pt idx="11">
                  <c:v>Telangana</c:v>
                </c:pt>
                <c:pt idx="12">
                  <c:v>Kerala</c:v>
                </c:pt>
                <c:pt idx="13">
                  <c:v>Jharkhand</c:v>
                </c:pt>
                <c:pt idx="14">
                  <c:v>Assam</c:v>
                </c:pt>
                <c:pt idx="15">
                  <c:v>Punjab</c:v>
                </c:pt>
                <c:pt idx="16">
                  <c:v>Chhattisgarh</c:v>
                </c:pt>
                <c:pt idx="17">
                  <c:v>Haryana</c:v>
                </c:pt>
                <c:pt idx="18">
                  <c:v>Jammu and Kashmir</c:v>
                </c:pt>
                <c:pt idx="19">
                  <c:v>Uttarakhand</c:v>
                </c:pt>
                <c:pt idx="20">
                  <c:v>Himachal Pradesh</c:v>
                </c:pt>
                <c:pt idx="21">
                  <c:v>Tripura</c:v>
                </c:pt>
                <c:pt idx="22">
                  <c:v>Meghalaya</c:v>
                </c:pt>
                <c:pt idx="23">
                  <c:v>Manipur</c:v>
                </c:pt>
                <c:pt idx="24">
                  <c:v>Nagaland</c:v>
                </c:pt>
                <c:pt idx="25">
                  <c:v>Goa</c:v>
                </c:pt>
                <c:pt idx="26">
                  <c:v>Arunachal Pradesh</c:v>
                </c:pt>
                <c:pt idx="27">
                  <c:v>Mizoram</c:v>
                </c:pt>
                <c:pt idx="28">
                  <c:v>Sikkim</c:v>
                </c:pt>
                <c:pt idx="29">
                  <c:v>Delhi (UT)</c:v>
                </c:pt>
                <c:pt idx="30">
                  <c:v>Puducherry (UT)</c:v>
                </c:pt>
                <c:pt idx="31">
                  <c:v>Chandigarh (UT)</c:v>
                </c:pt>
                <c:pt idx="32">
                  <c:v>Andaman and Nicobar Islands (UT)</c:v>
                </c:pt>
                <c:pt idx="33">
                  <c:v>Dadra and Nagar Haveli (UT)</c:v>
                </c:pt>
                <c:pt idx="34">
                  <c:v>Daman and Diu (UT)</c:v>
                </c:pt>
                <c:pt idx="35">
                  <c:v>Lakshadweep (UT)</c:v>
                </c:pt>
              </c:strCache>
            </c:strRef>
          </c:cat>
          <c:val>
            <c:numRef>
              <c:f>Analysis!$C$2:$C$37</c:f>
              <c:numCache>
                <c:formatCode>#,##0</c:formatCode>
                <c:ptCount val="36"/>
                <c:pt idx="0">
                  <c:v>199812341</c:v>
                </c:pt>
                <c:pt idx="1">
                  <c:v>112374333</c:v>
                </c:pt>
                <c:pt idx="2">
                  <c:v>104099452</c:v>
                </c:pt>
                <c:pt idx="3">
                  <c:v>91276115</c:v>
                </c:pt>
                <c:pt idx="4">
                  <c:v>72626809</c:v>
                </c:pt>
                <c:pt idx="5">
                  <c:v>72147030</c:v>
                </c:pt>
                <c:pt idx="6">
                  <c:v>68548437</c:v>
                </c:pt>
                <c:pt idx="7">
                  <c:v>61095297</c:v>
                </c:pt>
                <c:pt idx="8">
                  <c:v>60439692</c:v>
                </c:pt>
                <c:pt idx="9">
                  <c:v>49386799</c:v>
                </c:pt>
                <c:pt idx="10">
                  <c:v>41974218</c:v>
                </c:pt>
                <c:pt idx="11">
                  <c:v>35193978</c:v>
                </c:pt>
                <c:pt idx="12">
                  <c:v>33406061</c:v>
                </c:pt>
                <c:pt idx="13">
                  <c:v>32988134</c:v>
                </c:pt>
                <c:pt idx="14">
                  <c:v>31205576</c:v>
                </c:pt>
                <c:pt idx="15">
                  <c:v>27743338</c:v>
                </c:pt>
                <c:pt idx="16">
                  <c:v>25545198</c:v>
                </c:pt>
                <c:pt idx="17">
                  <c:v>25351462</c:v>
                </c:pt>
                <c:pt idx="18">
                  <c:v>12541302</c:v>
                </c:pt>
                <c:pt idx="19">
                  <c:v>10086292</c:v>
                </c:pt>
                <c:pt idx="20">
                  <c:v>6864602</c:v>
                </c:pt>
                <c:pt idx="21">
                  <c:v>3673917</c:v>
                </c:pt>
                <c:pt idx="22">
                  <c:v>2966889</c:v>
                </c:pt>
                <c:pt idx="23">
                  <c:v>2855794</c:v>
                </c:pt>
                <c:pt idx="24">
                  <c:v>1978502</c:v>
                </c:pt>
                <c:pt idx="25">
                  <c:v>1458545</c:v>
                </c:pt>
                <c:pt idx="26">
                  <c:v>1383727</c:v>
                </c:pt>
                <c:pt idx="27">
                  <c:v>1097206</c:v>
                </c:pt>
                <c:pt idx="28">
                  <c:v>610577</c:v>
                </c:pt>
                <c:pt idx="29">
                  <c:v>16787941</c:v>
                </c:pt>
                <c:pt idx="30">
                  <c:v>1247953</c:v>
                </c:pt>
                <c:pt idx="31">
                  <c:v>1055450</c:v>
                </c:pt>
                <c:pt idx="32">
                  <c:v>380581</c:v>
                </c:pt>
                <c:pt idx="33">
                  <c:v>343709</c:v>
                </c:pt>
                <c:pt idx="34">
                  <c:v>243247</c:v>
                </c:pt>
                <c:pt idx="35">
                  <c:v>64473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1-403E-8BAA-4874D471C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163520"/>
        <c:axId val="93165056"/>
      </c:barChart>
      <c:lineChart>
        <c:grouping val="standard"/>
        <c:varyColors val="0"/>
        <c:ser>
          <c:idx val="1"/>
          <c:order val="1"/>
          <c:tx>
            <c:strRef>
              <c:f>Analysis!$D$1</c:f>
              <c:strCache>
                <c:ptCount val="1"/>
                <c:pt idx="0">
                  <c:v>Average Literacy Rate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Analysis!$B$2:$B$37</c:f>
              <c:strCache>
                <c:ptCount val="36"/>
                <c:pt idx="0">
                  <c:v>Uttar Pradesh</c:v>
                </c:pt>
                <c:pt idx="1">
                  <c:v>Maharashtra</c:v>
                </c:pt>
                <c:pt idx="2">
                  <c:v>Bihar</c:v>
                </c:pt>
                <c:pt idx="3">
                  <c:v>West Bengal</c:v>
                </c:pt>
                <c:pt idx="4">
                  <c:v>Madhya Pradesh</c:v>
                </c:pt>
                <c:pt idx="5">
                  <c:v>Tamil Nadu</c:v>
                </c:pt>
                <c:pt idx="6">
                  <c:v>Rajasthan</c:v>
                </c:pt>
                <c:pt idx="7">
                  <c:v>Karnataka</c:v>
                </c:pt>
                <c:pt idx="8">
                  <c:v>Gujarat</c:v>
                </c:pt>
                <c:pt idx="9">
                  <c:v>Andhra Pradesh</c:v>
                </c:pt>
                <c:pt idx="10">
                  <c:v>Odisha</c:v>
                </c:pt>
                <c:pt idx="11">
                  <c:v>Telangana</c:v>
                </c:pt>
                <c:pt idx="12">
                  <c:v>Kerala</c:v>
                </c:pt>
                <c:pt idx="13">
                  <c:v>Jharkhand</c:v>
                </c:pt>
                <c:pt idx="14">
                  <c:v>Assam</c:v>
                </c:pt>
                <c:pt idx="15">
                  <c:v>Punjab</c:v>
                </c:pt>
                <c:pt idx="16">
                  <c:v>Chhattisgarh</c:v>
                </c:pt>
                <c:pt idx="17">
                  <c:v>Haryana</c:v>
                </c:pt>
                <c:pt idx="18">
                  <c:v>Jammu and Kashmir</c:v>
                </c:pt>
                <c:pt idx="19">
                  <c:v>Uttarakhand</c:v>
                </c:pt>
                <c:pt idx="20">
                  <c:v>Himachal Pradesh</c:v>
                </c:pt>
                <c:pt idx="21">
                  <c:v>Tripura</c:v>
                </c:pt>
                <c:pt idx="22">
                  <c:v>Meghalaya</c:v>
                </c:pt>
                <c:pt idx="23">
                  <c:v>Manipur</c:v>
                </c:pt>
                <c:pt idx="24">
                  <c:v>Nagaland</c:v>
                </c:pt>
                <c:pt idx="25">
                  <c:v>Goa</c:v>
                </c:pt>
                <c:pt idx="26">
                  <c:v>Arunachal Pradesh</c:v>
                </c:pt>
                <c:pt idx="27">
                  <c:v>Mizoram</c:v>
                </c:pt>
                <c:pt idx="28">
                  <c:v>Sikkim</c:v>
                </c:pt>
                <c:pt idx="29">
                  <c:v>Delhi (UT)</c:v>
                </c:pt>
                <c:pt idx="30">
                  <c:v>Puducherry (UT)</c:v>
                </c:pt>
                <c:pt idx="31">
                  <c:v>Chandigarh (UT)</c:v>
                </c:pt>
                <c:pt idx="32">
                  <c:v>Andaman and Nicobar Islands (UT)</c:v>
                </c:pt>
                <c:pt idx="33">
                  <c:v>Dadra and Nagar Haveli (UT)</c:v>
                </c:pt>
                <c:pt idx="34">
                  <c:v>Daman and Diu (UT)</c:v>
                </c:pt>
                <c:pt idx="35">
                  <c:v>Lakshadweep (UT)</c:v>
                </c:pt>
              </c:strCache>
            </c:strRef>
          </c:cat>
          <c:val>
            <c:numRef>
              <c:f>Analysis!$D$2:$D$37</c:f>
              <c:numCache>
                <c:formatCode>General</c:formatCode>
                <c:ptCount val="36"/>
                <c:pt idx="0">
                  <c:v>86.27</c:v>
                </c:pt>
                <c:pt idx="1">
                  <c:v>66.400000000000006</c:v>
                </c:pt>
                <c:pt idx="2">
                  <c:v>66.95</c:v>
                </c:pt>
                <c:pt idx="3">
                  <c:v>85.9</c:v>
                </c:pt>
                <c:pt idx="4">
                  <c:v>70.900000000000006</c:v>
                </c:pt>
                <c:pt idx="5">
                  <c:v>86.43</c:v>
                </c:pt>
                <c:pt idx="6">
                  <c:v>77.3</c:v>
                </c:pt>
                <c:pt idx="7">
                  <c:v>77.650000000000006</c:v>
                </c:pt>
                <c:pt idx="8">
                  <c:v>87.07</c:v>
                </c:pt>
                <c:pt idx="9">
                  <c:v>88.7</c:v>
                </c:pt>
                <c:pt idx="10">
                  <c:v>87.4</c:v>
                </c:pt>
                <c:pt idx="11">
                  <c:v>82.4</c:v>
                </c:pt>
                <c:pt idx="12">
                  <c:v>80.400000000000006</c:v>
                </c:pt>
                <c:pt idx="13">
                  <c:v>86.6</c:v>
                </c:pt>
                <c:pt idx="14">
                  <c:v>77.3</c:v>
                </c:pt>
                <c:pt idx="15">
                  <c:v>74.3</c:v>
                </c:pt>
                <c:pt idx="16">
                  <c:v>77.2</c:v>
                </c:pt>
                <c:pt idx="17">
                  <c:v>96.2</c:v>
                </c:pt>
                <c:pt idx="18">
                  <c:v>92.28</c:v>
                </c:pt>
                <c:pt idx="19">
                  <c:v>73.7</c:v>
                </c:pt>
                <c:pt idx="20">
                  <c:v>84.8</c:v>
                </c:pt>
                <c:pt idx="21">
                  <c:v>79.849999999999994</c:v>
                </c:pt>
                <c:pt idx="22">
                  <c:v>75.48</c:v>
                </c:pt>
                <c:pt idx="23">
                  <c:v>91.58</c:v>
                </c:pt>
                <c:pt idx="24">
                  <c:v>80.11</c:v>
                </c:pt>
                <c:pt idx="25">
                  <c:v>77.3</c:v>
                </c:pt>
                <c:pt idx="26">
                  <c:v>86.55</c:v>
                </c:pt>
                <c:pt idx="27">
                  <c:v>83.7</c:v>
                </c:pt>
                <c:pt idx="28">
                  <c:v>69.7</c:v>
                </c:pt>
                <c:pt idx="29">
                  <c:v>82.2</c:v>
                </c:pt>
                <c:pt idx="30">
                  <c:v>82.9</c:v>
                </c:pt>
                <c:pt idx="31">
                  <c:v>72.8</c:v>
                </c:pt>
                <c:pt idx="32">
                  <c:v>87.75</c:v>
                </c:pt>
                <c:pt idx="33">
                  <c:v>73</c:v>
                </c:pt>
                <c:pt idx="34">
                  <c:v>87.6</c:v>
                </c:pt>
                <c:pt idx="35">
                  <c:v>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1-403E-8BAA-4874D471C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80672"/>
        <c:axId val="93166592"/>
      </c:lineChart>
      <c:catAx>
        <c:axId val="931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5056"/>
        <c:crosses val="autoZero"/>
        <c:auto val="1"/>
        <c:lblAlgn val="ctr"/>
        <c:lblOffset val="100"/>
        <c:noMultiLvlLbl val="0"/>
      </c:catAx>
      <c:valAx>
        <c:axId val="931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3520"/>
        <c:crosses val="autoZero"/>
        <c:crossBetween val="between"/>
      </c:valAx>
      <c:valAx>
        <c:axId val="93166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0672"/>
        <c:crosses val="max"/>
        <c:crossBetween val="between"/>
      </c:valAx>
      <c:catAx>
        <c:axId val="9318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166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773566</xdr:colOff>
      <xdr:row>13</xdr:row>
      <xdr:rowOff>164647</xdr:rowOff>
    </xdr:from>
    <xdr:to>
      <xdr:col>10</xdr:col>
      <xdr:colOff>789214</xdr:colOff>
      <xdr:row>37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43A20-FCB2-ACC1-2E1D-52439F8E9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217714</xdr:colOff>
      <xdr:row>14</xdr:row>
      <xdr:rowOff>176892</xdr:rowOff>
    </xdr:from>
    <xdr:to>
      <xdr:col>19</xdr:col>
      <xdr:colOff>136071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5C0F4-243E-C932-1426-28415BB1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242887</xdr:rowOff>
    </xdr:from>
    <xdr:to>
      <xdr:col>14</xdr:col>
      <xdr:colOff>342900</xdr:colOff>
      <xdr:row>12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D4503-5317-318B-08CC-B637AAA8F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22</xdr:row>
      <xdr:rowOff>33337</xdr:rowOff>
    </xdr:from>
    <xdr:to>
      <xdr:col>14</xdr:col>
      <xdr:colOff>323850</xdr:colOff>
      <xdr:row>35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FB26B-756D-9FDD-F0CD-B0344ABE3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0"/>
  <sheetViews>
    <sheetView workbookViewId="0">
      <selection activeCell="A2" sqref="A2:C40"/>
    </sheetView>
  </sheetViews>
  <sheetFormatPr defaultRowHeight="15" x14ac:dyDescent="0.25"/>
  <cols>
    <col min="1" max="1" width="6.140625" bestFit="1" customWidth="1"/>
    <col min="2" max="2" width="31.85546875" bestFit="1" customWidth="1"/>
    <col min="3" max="3" width="14.28515625" bestFit="1" customWidth="1"/>
    <col min="4" max="4" width="11.7109375" customWidth="1"/>
    <col min="5" max="5" width="13" customWidth="1"/>
    <col min="6" max="6" width="12.42578125" bestFit="1" customWidth="1"/>
    <col min="7" max="7" width="13.28515625" customWidth="1"/>
    <col min="8" max="8" width="9.28515625" bestFit="1" customWidth="1"/>
    <col min="9" max="10" width="12.42578125" bestFit="1" customWidth="1"/>
    <col min="11" max="11" width="16.5703125" customWidth="1"/>
  </cols>
  <sheetData>
    <row r="2" spans="1:12" s="1" customFormat="1" ht="51" x14ac:dyDescent="0.25">
      <c r="A2" s="28" t="s">
        <v>59</v>
      </c>
      <c r="B2" s="29" t="s">
        <v>0</v>
      </c>
      <c r="C2" s="29" t="s">
        <v>49</v>
      </c>
      <c r="D2" s="28" t="s">
        <v>1</v>
      </c>
      <c r="E2" s="28" t="s">
        <v>2</v>
      </c>
      <c r="F2" s="28" t="s">
        <v>3</v>
      </c>
      <c r="G2" s="28" t="s">
        <v>4</v>
      </c>
      <c r="H2" s="29" t="s">
        <v>5</v>
      </c>
      <c r="I2" s="29" t="s">
        <v>6</v>
      </c>
      <c r="J2" s="29" t="s">
        <v>7</v>
      </c>
      <c r="K2" s="30" t="s">
        <v>56</v>
      </c>
      <c r="L2" s="28" t="s">
        <v>47</v>
      </c>
    </row>
    <row r="3" spans="1:12" x14ac:dyDescent="0.25">
      <c r="A3" s="2">
        <v>1</v>
      </c>
      <c r="B3" s="3" t="s">
        <v>8</v>
      </c>
      <c r="C3" s="4">
        <v>199812341</v>
      </c>
      <c r="D3" s="2">
        <v>16.5</v>
      </c>
      <c r="E3" s="4">
        <v>104480510</v>
      </c>
      <c r="F3" s="4">
        <v>95331831</v>
      </c>
      <c r="G3" s="4">
        <v>9148679</v>
      </c>
      <c r="H3" s="2">
        <v>930</v>
      </c>
      <c r="I3" s="4">
        <v>155111022</v>
      </c>
      <c r="J3" s="4">
        <v>44470455</v>
      </c>
      <c r="K3" s="4">
        <v>240928</v>
      </c>
      <c r="L3" s="2">
        <v>828</v>
      </c>
    </row>
    <row r="4" spans="1:12" x14ac:dyDescent="0.25">
      <c r="A4" s="2">
        <v>2</v>
      </c>
      <c r="B4" s="3" t="s">
        <v>9</v>
      </c>
      <c r="C4" s="4">
        <v>112374333</v>
      </c>
      <c r="D4" s="2">
        <v>9.2799999999999994</v>
      </c>
      <c r="E4" s="4">
        <v>58243056</v>
      </c>
      <c r="F4" s="4">
        <v>54131277</v>
      </c>
      <c r="G4" s="4">
        <v>4111779</v>
      </c>
      <c r="H4" s="2">
        <v>929</v>
      </c>
      <c r="I4" s="4">
        <v>61545441</v>
      </c>
      <c r="J4" s="4">
        <v>50827531</v>
      </c>
      <c r="K4" s="4">
        <v>307713</v>
      </c>
      <c r="L4" s="2">
        <v>365</v>
      </c>
    </row>
    <row r="5" spans="1:12" x14ac:dyDescent="0.25">
      <c r="A5" s="2">
        <v>3</v>
      </c>
      <c r="B5" s="3" t="s">
        <v>10</v>
      </c>
      <c r="C5" s="4">
        <v>104099452</v>
      </c>
      <c r="D5" s="2">
        <v>8.6</v>
      </c>
      <c r="E5" s="4">
        <v>54278157</v>
      </c>
      <c r="F5" s="4">
        <v>49821295</v>
      </c>
      <c r="G5" s="4">
        <v>4456862</v>
      </c>
      <c r="H5" s="2">
        <v>918</v>
      </c>
      <c r="I5" s="4">
        <v>92075028</v>
      </c>
      <c r="J5" s="4">
        <v>11729609</v>
      </c>
      <c r="K5" s="4">
        <v>94163</v>
      </c>
      <c r="L5" s="4">
        <v>1102</v>
      </c>
    </row>
    <row r="6" spans="1:12" x14ac:dyDescent="0.25">
      <c r="A6" s="2">
        <v>4</v>
      </c>
      <c r="B6" s="3" t="s">
        <v>11</v>
      </c>
      <c r="C6" s="4">
        <v>91276115</v>
      </c>
      <c r="D6" s="2">
        <v>7.54</v>
      </c>
      <c r="E6" s="4">
        <v>46809027</v>
      </c>
      <c r="F6" s="4">
        <v>44467088</v>
      </c>
      <c r="G6" s="4">
        <v>2341939</v>
      </c>
      <c r="H6" s="2">
        <v>950</v>
      </c>
      <c r="I6" s="4">
        <v>62213676</v>
      </c>
      <c r="J6" s="4">
        <v>29134060</v>
      </c>
      <c r="K6" s="4">
        <v>88752</v>
      </c>
      <c r="L6" s="4">
        <v>1030</v>
      </c>
    </row>
    <row r="7" spans="1:12" x14ac:dyDescent="0.25">
      <c r="A7" s="2">
        <v>5</v>
      </c>
      <c r="B7" s="3" t="s">
        <v>12</v>
      </c>
      <c r="C7" s="4">
        <v>72626809</v>
      </c>
      <c r="D7" s="2">
        <v>6</v>
      </c>
      <c r="E7" s="4">
        <v>37612306</v>
      </c>
      <c r="F7" s="4">
        <v>35014503</v>
      </c>
      <c r="G7" s="4">
        <v>2597803</v>
      </c>
      <c r="H7" s="2">
        <v>931</v>
      </c>
      <c r="I7" s="4">
        <v>52537899</v>
      </c>
      <c r="J7" s="4">
        <v>20059666</v>
      </c>
      <c r="K7" s="4">
        <v>308245</v>
      </c>
      <c r="L7" s="2">
        <v>236</v>
      </c>
    </row>
    <row r="8" spans="1:12" x14ac:dyDescent="0.25">
      <c r="A8" s="2">
        <v>6</v>
      </c>
      <c r="B8" s="3" t="s">
        <v>13</v>
      </c>
      <c r="C8" s="4">
        <v>72147030</v>
      </c>
      <c r="D8" s="2">
        <v>5.96</v>
      </c>
      <c r="E8" s="4">
        <v>36137975</v>
      </c>
      <c r="F8" s="4">
        <v>36009055</v>
      </c>
      <c r="G8" s="4">
        <v>128920</v>
      </c>
      <c r="H8" s="2">
        <v>996</v>
      </c>
      <c r="I8" s="4">
        <v>37189229</v>
      </c>
      <c r="J8" s="4">
        <v>34949729</v>
      </c>
      <c r="K8" s="4">
        <v>130058</v>
      </c>
      <c r="L8" s="2">
        <v>555</v>
      </c>
    </row>
    <row r="9" spans="1:12" x14ac:dyDescent="0.25">
      <c r="A9" s="2">
        <v>7</v>
      </c>
      <c r="B9" s="3" t="s">
        <v>14</v>
      </c>
      <c r="C9" s="4">
        <v>68548437</v>
      </c>
      <c r="D9" s="2">
        <v>5.66</v>
      </c>
      <c r="E9" s="4">
        <v>35550997</v>
      </c>
      <c r="F9" s="4">
        <v>32997440</v>
      </c>
      <c r="G9" s="4">
        <v>2553557</v>
      </c>
      <c r="H9" s="2">
        <v>928</v>
      </c>
      <c r="I9" s="4">
        <v>51540236</v>
      </c>
      <c r="J9" s="4">
        <v>17080776</v>
      </c>
      <c r="K9" s="4">
        <v>342239</v>
      </c>
      <c r="L9" s="2">
        <v>201</v>
      </c>
    </row>
    <row r="10" spans="1:12" x14ac:dyDescent="0.25">
      <c r="A10" s="2">
        <v>8</v>
      </c>
      <c r="B10" s="3" t="s">
        <v>15</v>
      </c>
      <c r="C10" s="4">
        <v>61095297</v>
      </c>
      <c r="D10" s="2">
        <v>5.05</v>
      </c>
      <c r="E10" s="4">
        <v>30966657</v>
      </c>
      <c r="F10" s="4">
        <v>30128640</v>
      </c>
      <c r="G10" s="4">
        <v>838017</v>
      </c>
      <c r="H10" s="2">
        <v>973</v>
      </c>
      <c r="I10" s="4">
        <v>37552529</v>
      </c>
      <c r="J10" s="4">
        <v>23578175</v>
      </c>
      <c r="K10" s="4">
        <v>191791</v>
      </c>
      <c r="L10" s="2">
        <v>319</v>
      </c>
    </row>
    <row r="11" spans="1:12" x14ac:dyDescent="0.25">
      <c r="A11" s="2">
        <v>9</v>
      </c>
      <c r="B11" s="3" t="s">
        <v>16</v>
      </c>
      <c r="C11" s="4">
        <v>60439692</v>
      </c>
      <c r="D11" s="2">
        <v>4.99</v>
      </c>
      <c r="E11" s="4">
        <v>31491260</v>
      </c>
      <c r="F11" s="4">
        <v>28948432</v>
      </c>
      <c r="G11" s="4">
        <v>2542828</v>
      </c>
      <c r="H11" s="2">
        <v>919</v>
      </c>
      <c r="I11" s="4">
        <v>34670817</v>
      </c>
      <c r="J11" s="4">
        <v>25712811</v>
      </c>
      <c r="K11" s="4">
        <v>196024</v>
      </c>
      <c r="L11" s="2">
        <v>308</v>
      </c>
    </row>
    <row r="12" spans="1:12" x14ac:dyDescent="0.25">
      <c r="A12" s="2">
        <v>10</v>
      </c>
      <c r="B12" s="3" t="s">
        <v>17</v>
      </c>
      <c r="C12" s="4">
        <v>49386799</v>
      </c>
      <c r="D12" s="2">
        <v>4.08</v>
      </c>
      <c r="E12" s="4">
        <v>24738068</v>
      </c>
      <c r="F12" s="4">
        <v>24648731</v>
      </c>
      <c r="G12" s="4">
        <v>89337</v>
      </c>
      <c r="H12" s="2">
        <v>996</v>
      </c>
      <c r="I12" s="4">
        <v>34776389</v>
      </c>
      <c r="J12" s="4">
        <v>14610410</v>
      </c>
      <c r="K12" s="4">
        <v>160205</v>
      </c>
      <c r="L12" s="2">
        <v>308</v>
      </c>
    </row>
    <row r="13" spans="1:12" x14ac:dyDescent="0.25">
      <c r="A13" s="2">
        <v>11</v>
      </c>
      <c r="B13" s="3" t="s">
        <v>18</v>
      </c>
      <c r="C13" s="4">
        <v>41974218</v>
      </c>
      <c r="D13" s="2">
        <v>3.47</v>
      </c>
      <c r="E13" s="4">
        <v>21212136</v>
      </c>
      <c r="F13" s="4">
        <v>20762082</v>
      </c>
      <c r="G13" s="4">
        <v>450054</v>
      </c>
      <c r="H13" s="2">
        <v>979</v>
      </c>
      <c r="I13" s="4">
        <v>34951234</v>
      </c>
      <c r="J13" s="4">
        <v>6996124</v>
      </c>
      <c r="K13" s="4">
        <v>155707</v>
      </c>
      <c r="L13" s="2">
        <v>269</v>
      </c>
    </row>
    <row r="14" spans="1:12" x14ac:dyDescent="0.25">
      <c r="A14" s="2">
        <v>12</v>
      </c>
      <c r="B14" s="3" t="s">
        <v>19</v>
      </c>
      <c r="C14" s="4">
        <v>35193978</v>
      </c>
      <c r="D14" s="2">
        <v>2.91</v>
      </c>
      <c r="E14" s="4">
        <v>17704078</v>
      </c>
      <c r="F14" s="4">
        <v>17489900</v>
      </c>
      <c r="G14" s="4">
        <v>214178</v>
      </c>
      <c r="H14" s="2">
        <v>988</v>
      </c>
      <c r="I14" s="4">
        <v>21585313</v>
      </c>
      <c r="J14" s="4">
        <v>13608665</v>
      </c>
      <c r="K14" s="4">
        <v>114840</v>
      </c>
      <c r="L14" s="2">
        <v>307</v>
      </c>
    </row>
    <row r="15" spans="1:12" x14ac:dyDescent="0.25">
      <c r="A15" s="2">
        <v>13</v>
      </c>
      <c r="B15" s="3" t="s">
        <v>20</v>
      </c>
      <c r="C15" s="4">
        <v>33406061</v>
      </c>
      <c r="D15" s="2">
        <v>2.76</v>
      </c>
      <c r="E15" s="4">
        <v>16027412</v>
      </c>
      <c r="F15" s="4">
        <v>17378649</v>
      </c>
      <c r="G15" s="2" t="s">
        <v>21</v>
      </c>
      <c r="H15" s="2">
        <v>1084</v>
      </c>
      <c r="I15" s="4">
        <v>17445506</v>
      </c>
      <c r="J15" s="4">
        <v>15932171</v>
      </c>
      <c r="K15" s="4">
        <v>38863</v>
      </c>
      <c r="L15" s="2">
        <v>859</v>
      </c>
    </row>
    <row r="16" spans="1:12" x14ac:dyDescent="0.25">
      <c r="A16" s="2">
        <v>14</v>
      </c>
      <c r="B16" s="3" t="s">
        <v>22</v>
      </c>
      <c r="C16" s="4">
        <v>32988134</v>
      </c>
      <c r="D16" s="2">
        <v>2.72</v>
      </c>
      <c r="E16" s="4">
        <v>16930315</v>
      </c>
      <c r="F16" s="4">
        <v>16057819</v>
      </c>
      <c r="G16" s="4">
        <v>872496</v>
      </c>
      <c r="H16" s="2">
        <v>948</v>
      </c>
      <c r="I16" s="4">
        <v>25036946</v>
      </c>
      <c r="J16" s="4">
        <v>7929292</v>
      </c>
      <c r="K16" s="4">
        <v>79714</v>
      </c>
      <c r="L16" s="2">
        <v>414</v>
      </c>
    </row>
    <row r="17" spans="1:12" x14ac:dyDescent="0.25">
      <c r="A17" s="2">
        <v>15</v>
      </c>
      <c r="B17" s="3" t="s">
        <v>23</v>
      </c>
      <c r="C17" s="4">
        <v>31205576</v>
      </c>
      <c r="D17" s="2">
        <v>2.58</v>
      </c>
      <c r="E17" s="4">
        <v>15939443</v>
      </c>
      <c r="F17" s="4">
        <v>15266133</v>
      </c>
      <c r="G17" s="4">
        <v>673310</v>
      </c>
      <c r="H17" s="2">
        <v>958</v>
      </c>
      <c r="I17" s="4">
        <v>26780526</v>
      </c>
      <c r="J17" s="4">
        <v>4388756</v>
      </c>
      <c r="K17" s="4">
        <v>78438</v>
      </c>
      <c r="L17" s="2">
        <v>397</v>
      </c>
    </row>
    <row r="18" spans="1:12" x14ac:dyDescent="0.25">
      <c r="A18" s="2">
        <v>16</v>
      </c>
      <c r="B18" s="3" t="s">
        <v>24</v>
      </c>
      <c r="C18" s="4">
        <v>27743338</v>
      </c>
      <c r="D18" s="2">
        <v>2.29</v>
      </c>
      <c r="E18" s="4">
        <v>14639465</v>
      </c>
      <c r="F18" s="4">
        <v>13103873</v>
      </c>
      <c r="G18" s="4">
        <v>1535592</v>
      </c>
      <c r="H18" s="2">
        <v>895</v>
      </c>
      <c r="I18" s="4">
        <v>17316800</v>
      </c>
      <c r="J18" s="4">
        <v>10387436</v>
      </c>
      <c r="K18" s="4">
        <v>50362</v>
      </c>
      <c r="L18" s="2">
        <v>550</v>
      </c>
    </row>
    <row r="19" spans="1:12" x14ac:dyDescent="0.25">
      <c r="A19" s="2">
        <v>17</v>
      </c>
      <c r="B19" s="3" t="s">
        <v>25</v>
      </c>
      <c r="C19" s="4">
        <v>25545198</v>
      </c>
      <c r="D19" s="2">
        <v>2.11</v>
      </c>
      <c r="E19" s="4">
        <v>12832895</v>
      </c>
      <c r="F19" s="4">
        <v>12712303</v>
      </c>
      <c r="G19" s="4">
        <v>120592</v>
      </c>
      <c r="H19" s="2">
        <v>991</v>
      </c>
      <c r="I19" s="4">
        <v>19603658</v>
      </c>
      <c r="J19" s="4">
        <v>5936538</v>
      </c>
      <c r="K19" s="4">
        <v>135191</v>
      </c>
      <c r="L19" s="2">
        <v>189</v>
      </c>
    </row>
    <row r="20" spans="1:12" x14ac:dyDescent="0.25">
      <c r="A20" s="2">
        <v>18</v>
      </c>
      <c r="B20" s="3" t="s">
        <v>26</v>
      </c>
      <c r="C20" s="4">
        <v>25351462</v>
      </c>
      <c r="D20" s="2">
        <v>2.09</v>
      </c>
      <c r="E20" s="4">
        <v>13494734</v>
      </c>
      <c r="F20" s="4">
        <v>11856728</v>
      </c>
      <c r="G20" s="4">
        <v>1638006</v>
      </c>
      <c r="H20" s="2">
        <v>879</v>
      </c>
      <c r="I20" s="4">
        <v>16531493</v>
      </c>
      <c r="J20" s="4">
        <v>8821588</v>
      </c>
      <c r="K20" s="4">
        <v>44212</v>
      </c>
      <c r="L20" s="2">
        <v>573</v>
      </c>
    </row>
    <row r="21" spans="1:12" x14ac:dyDescent="0.25">
      <c r="A21" s="2">
        <v>19</v>
      </c>
      <c r="B21" s="3" t="s">
        <v>28</v>
      </c>
      <c r="C21" s="4">
        <v>12541302</v>
      </c>
      <c r="D21" s="2">
        <v>1.04</v>
      </c>
      <c r="E21" s="4">
        <v>6640662</v>
      </c>
      <c r="F21" s="4">
        <v>5900640</v>
      </c>
      <c r="G21" s="4">
        <v>740022</v>
      </c>
      <c r="H21" s="2">
        <v>889</v>
      </c>
      <c r="I21" s="4">
        <v>9134820</v>
      </c>
      <c r="J21" s="4">
        <v>3414106</v>
      </c>
      <c r="K21" s="4">
        <v>222236</v>
      </c>
      <c r="L21" s="2">
        <v>56</v>
      </c>
    </row>
    <row r="22" spans="1:12" x14ac:dyDescent="0.25">
      <c r="A22" s="2">
        <v>20</v>
      </c>
      <c r="B22" s="3" t="s">
        <v>29</v>
      </c>
      <c r="C22" s="4">
        <v>10086292</v>
      </c>
      <c r="D22" s="2">
        <v>0.83</v>
      </c>
      <c r="E22" s="4">
        <v>5137773</v>
      </c>
      <c r="F22" s="4">
        <v>4948519</v>
      </c>
      <c r="G22" s="4">
        <v>189254</v>
      </c>
      <c r="H22" s="2">
        <v>963</v>
      </c>
      <c r="I22" s="4">
        <v>7025583</v>
      </c>
      <c r="J22" s="4">
        <v>3091169</v>
      </c>
      <c r="K22" s="4">
        <v>53483</v>
      </c>
      <c r="L22" s="2">
        <v>189</v>
      </c>
    </row>
    <row r="23" spans="1:12" x14ac:dyDescent="0.25">
      <c r="A23" s="2">
        <v>21</v>
      </c>
      <c r="B23" s="3" t="s">
        <v>30</v>
      </c>
      <c r="C23" s="4">
        <v>6864602</v>
      </c>
      <c r="D23" s="2">
        <v>0.56999999999999995</v>
      </c>
      <c r="E23" s="4">
        <v>3481873</v>
      </c>
      <c r="F23" s="4">
        <v>3382729</v>
      </c>
      <c r="G23" s="4">
        <v>99144</v>
      </c>
      <c r="H23" s="2">
        <v>972</v>
      </c>
      <c r="I23" s="4">
        <v>6167805</v>
      </c>
      <c r="J23" s="4">
        <v>688704</v>
      </c>
      <c r="K23" s="4">
        <v>55673</v>
      </c>
      <c r="L23" s="2">
        <v>123</v>
      </c>
    </row>
    <row r="24" spans="1:12" x14ac:dyDescent="0.25">
      <c r="A24" s="2">
        <v>22</v>
      </c>
      <c r="B24" s="3" t="s">
        <v>31</v>
      </c>
      <c r="C24" s="4">
        <v>3673917</v>
      </c>
      <c r="D24" s="2">
        <v>0.3</v>
      </c>
      <c r="E24" s="4">
        <v>1874376</v>
      </c>
      <c r="F24" s="4">
        <v>1799541</v>
      </c>
      <c r="G24" s="4">
        <v>74835</v>
      </c>
      <c r="H24" s="2">
        <v>960</v>
      </c>
      <c r="I24" s="4">
        <v>2710051</v>
      </c>
      <c r="J24" s="4">
        <v>960981</v>
      </c>
      <c r="K24" s="4">
        <v>10486</v>
      </c>
      <c r="L24" s="2">
        <v>350</v>
      </c>
    </row>
    <row r="25" spans="1:12" x14ac:dyDescent="0.25">
      <c r="A25" s="2">
        <v>23</v>
      </c>
      <c r="B25" s="3" t="s">
        <v>32</v>
      </c>
      <c r="C25" s="4">
        <v>2966889</v>
      </c>
      <c r="D25" s="2">
        <v>0.25</v>
      </c>
      <c r="E25" s="4">
        <v>1491832</v>
      </c>
      <c r="F25" s="4">
        <v>1475057</v>
      </c>
      <c r="G25" s="4">
        <v>16775</v>
      </c>
      <c r="H25" s="2">
        <v>989</v>
      </c>
      <c r="I25" s="4">
        <v>2368971</v>
      </c>
      <c r="J25" s="4">
        <v>595036</v>
      </c>
      <c r="K25" s="4">
        <v>22429</v>
      </c>
      <c r="L25" s="2">
        <v>132</v>
      </c>
    </row>
    <row r="26" spans="1:12" x14ac:dyDescent="0.25">
      <c r="A26" s="2">
        <v>24</v>
      </c>
      <c r="B26" s="3" t="s">
        <v>33</v>
      </c>
      <c r="C26" s="4">
        <v>2855794</v>
      </c>
      <c r="D26" s="2">
        <v>0.24</v>
      </c>
      <c r="E26" s="4">
        <v>1438687</v>
      </c>
      <c r="F26" s="4">
        <v>1417107</v>
      </c>
      <c r="G26" s="4">
        <v>21580</v>
      </c>
      <c r="H26" s="2">
        <v>985</v>
      </c>
      <c r="I26" s="4">
        <v>1899624</v>
      </c>
      <c r="J26" s="4">
        <v>822132</v>
      </c>
      <c r="K26" s="4">
        <v>22327</v>
      </c>
      <c r="L26" s="2">
        <v>128</v>
      </c>
    </row>
    <row r="27" spans="1:12" x14ac:dyDescent="0.25">
      <c r="A27" s="2">
        <v>25</v>
      </c>
      <c r="B27" s="3" t="s">
        <v>34</v>
      </c>
      <c r="C27" s="4">
        <v>1978502</v>
      </c>
      <c r="D27" s="2">
        <v>0.16</v>
      </c>
      <c r="E27" s="4">
        <v>1024649</v>
      </c>
      <c r="F27" s="4">
        <v>953853</v>
      </c>
      <c r="G27" s="4">
        <v>70796</v>
      </c>
      <c r="H27" s="2">
        <v>931</v>
      </c>
      <c r="I27" s="4">
        <v>1406861</v>
      </c>
      <c r="J27" s="4">
        <v>573741</v>
      </c>
      <c r="K27" s="4">
        <v>16579</v>
      </c>
      <c r="L27" s="2">
        <v>119</v>
      </c>
    </row>
    <row r="28" spans="1:12" x14ac:dyDescent="0.25">
      <c r="A28" s="2">
        <v>26</v>
      </c>
      <c r="B28" s="3" t="s">
        <v>35</v>
      </c>
      <c r="C28" s="4">
        <v>1458545</v>
      </c>
      <c r="D28" s="2">
        <v>0.12</v>
      </c>
      <c r="E28" s="4">
        <v>739140</v>
      </c>
      <c r="F28" s="4">
        <v>719405</v>
      </c>
      <c r="G28" s="4">
        <v>19735</v>
      </c>
      <c r="H28" s="2">
        <v>973</v>
      </c>
      <c r="I28" s="4">
        <v>551414</v>
      </c>
      <c r="J28" s="4">
        <v>906309</v>
      </c>
      <c r="K28" s="4">
        <v>3702</v>
      </c>
      <c r="L28" s="2">
        <v>394</v>
      </c>
    </row>
    <row r="29" spans="1:12" x14ac:dyDescent="0.25">
      <c r="A29" s="2">
        <v>27</v>
      </c>
      <c r="B29" s="3" t="s">
        <v>36</v>
      </c>
      <c r="C29" s="4">
        <v>1383727</v>
      </c>
      <c r="D29" s="2">
        <v>0.11</v>
      </c>
      <c r="E29" s="4">
        <v>713912</v>
      </c>
      <c r="F29" s="4">
        <v>669815</v>
      </c>
      <c r="G29" s="4">
        <v>44097</v>
      </c>
      <c r="H29" s="2">
        <v>938</v>
      </c>
      <c r="I29" s="4">
        <v>1069165</v>
      </c>
      <c r="J29" s="4">
        <v>313446</v>
      </c>
      <c r="K29" s="4">
        <v>83743</v>
      </c>
      <c r="L29" s="2">
        <v>17</v>
      </c>
    </row>
    <row r="30" spans="1:12" x14ac:dyDescent="0.25">
      <c r="A30" s="2">
        <v>28</v>
      </c>
      <c r="B30" s="3" t="s">
        <v>39</v>
      </c>
      <c r="C30" s="4">
        <v>1097206</v>
      </c>
      <c r="D30" s="2">
        <v>0.09</v>
      </c>
      <c r="E30" s="4">
        <v>555339</v>
      </c>
      <c r="F30" s="4">
        <v>541867</v>
      </c>
      <c r="G30" s="4">
        <v>13472</v>
      </c>
      <c r="H30" s="2">
        <v>976</v>
      </c>
      <c r="I30" s="4">
        <v>529037</v>
      </c>
      <c r="J30" s="4">
        <v>561997</v>
      </c>
      <c r="K30" s="4">
        <v>21081</v>
      </c>
      <c r="L30" s="2">
        <v>52</v>
      </c>
    </row>
    <row r="31" spans="1:12" x14ac:dyDescent="0.25">
      <c r="A31" s="2">
        <v>29</v>
      </c>
      <c r="B31" s="3" t="s">
        <v>41</v>
      </c>
      <c r="C31" s="4">
        <v>610577</v>
      </c>
      <c r="D31" s="2">
        <v>0.05</v>
      </c>
      <c r="E31" s="4">
        <v>323070</v>
      </c>
      <c r="F31" s="4">
        <v>287507</v>
      </c>
      <c r="G31" s="4">
        <v>35563</v>
      </c>
      <c r="H31" s="2">
        <v>890</v>
      </c>
      <c r="I31" s="4">
        <v>455962</v>
      </c>
      <c r="J31" s="4">
        <v>151726</v>
      </c>
      <c r="K31" s="4">
        <v>7096</v>
      </c>
      <c r="L31" s="2">
        <v>86</v>
      </c>
    </row>
    <row r="32" spans="1:12" x14ac:dyDescent="0.25">
      <c r="A32" s="5"/>
    </row>
    <row r="33" spans="1:12" x14ac:dyDescent="0.25">
      <c r="A33" s="2">
        <v>1</v>
      </c>
      <c r="B33" s="8" t="s">
        <v>27</v>
      </c>
      <c r="C33" s="4">
        <v>16787941</v>
      </c>
      <c r="D33" s="2">
        <v>1.39</v>
      </c>
      <c r="E33" s="4">
        <v>8887326</v>
      </c>
      <c r="F33" s="4">
        <v>7800615</v>
      </c>
      <c r="G33" s="4">
        <v>1086711</v>
      </c>
      <c r="H33" s="2">
        <v>868</v>
      </c>
      <c r="I33" s="4">
        <v>944727</v>
      </c>
      <c r="J33" s="4">
        <v>12905780</v>
      </c>
      <c r="K33" s="4">
        <v>1484</v>
      </c>
      <c r="L33" s="4">
        <v>11297</v>
      </c>
    </row>
    <row r="34" spans="1:12" x14ac:dyDescent="0.25">
      <c r="A34" s="2">
        <v>2</v>
      </c>
      <c r="B34" s="8" t="s">
        <v>37</v>
      </c>
      <c r="C34" s="4">
        <v>1247953</v>
      </c>
      <c r="D34" s="2">
        <v>0.1</v>
      </c>
      <c r="E34" s="4">
        <v>612511</v>
      </c>
      <c r="F34" s="4">
        <v>635442</v>
      </c>
      <c r="G34" s="2" t="s">
        <v>38</v>
      </c>
      <c r="H34" s="2">
        <v>1037</v>
      </c>
      <c r="I34" s="4">
        <v>394341</v>
      </c>
      <c r="J34" s="4">
        <v>850123</v>
      </c>
      <c r="K34" s="2">
        <v>479</v>
      </c>
      <c r="L34" s="4">
        <v>2598</v>
      </c>
    </row>
    <row r="35" spans="1:12" x14ac:dyDescent="0.25">
      <c r="A35" s="2">
        <v>3</v>
      </c>
      <c r="B35" s="8" t="s">
        <v>40</v>
      </c>
      <c r="C35" s="4">
        <v>1055450</v>
      </c>
      <c r="D35" s="2">
        <v>0.09</v>
      </c>
      <c r="E35" s="4">
        <v>580663</v>
      </c>
      <c r="F35" s="4">
        <v>474787</v>
      </c>
      <c r="G35" s="4">
        <v>105876</v>
      </c>
      <c r="H35" s="2">
        <v>818</v>
      </c>
      <c r="I35" s="4">
        <v>29004</v>
      </c>
      <c r="J35" s="4">
        <v>1025682</v>
      </c>
      <c r="K35" s="2">
        <v>114</v>
      </c>
      <c r="L35" s="4">
        <v>9252</v>
      </c>
    </row>
    <row r="36" spans="1:12" x14ac:dyDescent="0.25">
      <c r="A36" s="2">
        <v>4</v>
      </c>
      <c r="B36" s="8" t="s">
        <v>42</v>
      </c>
      <c r="C36" s="4">
        <v>380581</v>
      </c>
      <c r="D36" s="2">
        <v>0.03</v>
      </c>
      <c r="E36" s="4">
        <v>202871</v>
      </c>
      <c r="F36" s="4">
        <v>177710</v>
      </c>
      <c r="G36" s="4">
        <v>25161</v>
      </c>
      <c r="H36" s="2">
        <v>876</v>
      </c>
      <c r="I36" s="4">
        <v>244411</v>
      </c>
      <c r="J36" s="4">
        <v>135533</v>
      </c>
      <c r="K36" s="4">
        <v>8249</v>
      </c>
      <c r="L36" s="2">
        <v>46</v>
      </c>
    </row>
    <row r="37" spans="1:12" x14ac:dyDescent="0.25">
      <c r="A37" s="2">
        <v>5</v>
      </c>
      <c r="B37" s="8" t="s">
        <v>43</v>
      </c>
      <c r="C37" s="4">
        <v>343709</v>
      </c>
      <c r="D37" s="2">
        <v>0.03</v>
      </c>
      <c r="E37" s="4">
        <v>193760</v>
      </c>
      <c r="F37" s="4">
        <v>149949</v>
      </c>
      <c r="G37" s="4">
        <v>43811</v>
      </c>
      <c r="H37" s="2">
        <v>774</v>
      </c>
      <c r="I37" s="4">
        <v>183024</v>
      </c>
      <c r="J37" s="4">
        <v>159829</v>
      </c>
      <c r="K37" s="2">
        <v>491</v>
      </c>
      <c r="L37" s="2">
        <v>698</v>
      </c>
    </row>
    <row r="38" spans="1:12" x14ac:dyDescent="0.25">
      <c r="A38" s="2">
        <v>6</v>
      </c>
      <c r="B38" s="8" t="s">
        <v>44</v>
      </c>
      <c r="C38" s="4">
        <v>243247</v>
      </c>
      <c r="D38" s="2">
        <v>0.02</v>
      </c>
      <c r="E38" s="4">
        <v>150301</v>
      </c>
      <c r="F38" s="4">
        <v>92946</v>
      </c>
      <c r="G38" s="4">
        <v>57355</v>
      </c>
      <c r="H38" s="2">
        <v>618</v>
      </c>
      <c r="I38" s="4">
        <v>60331</v>
      </c>
      <c r="J38" s="4">
        <v>182580</v>
      </c>
      <c r="K38" s="2">
        <v>112</v>
      </c>
      <c r="L38" s="4">
        <v>2169</v>
      </c>
    </row>
    <row r="39" spans="1:12" x14ac:dyDescent="0.25">
      <c r="A39" s="2">
        <v>7</v>
      </c>
      <c r="B39" s="8" t="s">
        <v>45</v>
      </c>
      <c r="C39" s="4">
        <v>64473</v>
      </c>
      <c r="D39" s="2">
        <v>0.01</v>
      </c>
      <c r="E39" s="4">
        <v>33123</v>
      </c>
      <c r="F39" s="4">
        <v>31350</v>
      </c>
      <c r="G39" s="4">
        <v>1773</v>
      </c>
      <c r="H39" s="2">
        <v>946</v>
      </c>
      <c r="I39" s="4">
        <v>14121</v>
      </c>
      <c r="J39" s="4">
        <v>50308</v>
      </c>
      <c r="K39" s="2">
        <v>32</v>
      </c>
      <c r="L39" s="4">
        <v>2013</v>
      </c>
    </row>
    <row r="40" spans="1:12" x14ac:dyDescent="0.25">
      <c r="A40" s="2"/>
      <c r="B40" s="6" t="s">
        <v>46</v>
      </c>
      <c r="C40" s="7">
        <v>1210854977</v>
      </c>
      <c r="D40" s="5">
        <v>100</v>
      </c>
      <c r="E40" s="7">
        <v>623724248</v>
      </c>
      <c r="F40" s="7">
        <v>586469174</v>
      </c>
      <c r="G40" s="7">
        <v>35585741</v>
      </c>
      <c r="H40" s="5">
        <v>943</v>
      </c>
      <c r="I40" s="7">
        <v>833087662</v>
      </c>
      <c r="J40" s="7">
        <v>377105760</v>
      </c>
      <c r="K40" s="7">
        <v>3287240</v>
      </c>
      <c r="L40" s="5">
        <v>382</v>
      </c>
    </row>
  </sheetData>
  <autoFilter ref="A2:L2" xr:uid="{00000000-0009-0000-0000-000000000000}">
    <sortState xmlns:xlrd2="http://schemas.microsoft.com/office/spreadsheetml/2017/richdata2" ref="A3:L39">
      <sortCondition sortBy="cellColor" ref="B2" dxfId="1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workbookViewId="0">
      <selection sqref="A1:A1048576"/>
    </sheetView>
  </sheetViews>
  <sheetFormatPr defaultRowHeight="15" x14ac:dyDescent="0.25"/>
  <cols>
    <col min="1" max="1" width="9.140625" style="9"/>
    <col min="2" max="2" width="31.85546875" bestFit="1" customWidth="1"/>
    <col min="3" max="3" width="20.5703125" customWidth="1"/>
    <col min="4" max="5" width="16" customWidth="1"/>
    <col min="6" max="6" width="10.42578125" customWidth="1"/>
    <col min="7" max="7" width="14.140625" customWidth="1"/>
    <col min="8" max="8" width="14.5703125" customWidth="1"/>
    <col min="9" max="9" width="15.140625" customWidth="1"/>
    <col min="10" max="10" width="17.28515625" customWidth="1"/>
    <col min="11" max="11" width="12.85546875" hidden="1" customWidth="1"/>
  </cols>
  <sheetData>
    <row r="1" spans="1:11" ht="34.5" customHeight="1" x14ac:dyDescent="0.25">
      <c r="A1" s="31" t="s">
        <v>48</v>
      </c>
      <c r="B1" s="32" t="s">
        <v>0</v>
      </c>
      <c r="C1" s="32" t="s">
        <v>67</v>
      </c>
      <c r="D1" s="31" t="s">
        <v>2</v>
      </c>
      <c r="E1" s="31" t="s">
        <v>3</v>
      </c>
      <c r="F1" s="32" t="s">
        <v>5</v>
      </c>
      <c r="G1" s="32" t="s">
        <v>57</v>
      </c>
      <c r="H1" s="32" t="s">
        <v>58</v>
      </c>
      <c r="I1" s="36" t="s">
        <v>68</v>
      </c>
      <c r="J1" s="34" t="s">
        <v>69</v>
      </c>
    </row>
    <row r="2" spans="1:11" x14ac:dyDescent="0.25">
      <c r="A2" s="2">
        <v>1</v>
      </c>
      <c r="B2" s="3" t="s">
        <v>8</v>
      </c>
      <c r="C2" s="4">
        <v>199812341</v>
      </c>
      <c r="D2" s="4">
        <v>104480510</v>
      </c>
      <c r="E2" s="4">
        <v>95331831</v>
      </c>
      <c r="F2" s="2">
        <v>930</v>
      </c>
      <c r="G2" s="4">
        <v>155111022</v>
      </c>
      <c r="H2" s="4">
        <v>44470455</v>
      </c>
      <c r="I2" s="37">
        <v>166198000</v>
      </c>
      <c r="J2" s="38">
        <f>K2*100/C2</f>
        <v>16.822955394932286</v>
      </c>
      <c r="K2" s="35">
        <f>C2-I2</f>
        <v>33614341</v>
      </c>
    </row>
    <row r="3" spans="1:11" x14ac:dyDescent="0.25">
      <c r="A3" s="2">
        <v>2</v>
      </c>
      <c r="B3" s="3" t="s">
        <v>9</v>
      </c>
      <c r="C3" s="4">
        <v>112374333</v>
      </c>
      <c r="D3" s="4">
        <v>58243056</v>
      </c>
      <c r="E3" s="4">
        <v>54131277</v>
      </c>
      <c r="F3" s="2">
        <v>929</v>
      </c>
      <c r="G3" s="4">
        <v>61545441</v>
      </c>
      <c r="H3" s="4">
        <v>50827531</v>
      </c>
      <c r="I3" s="37">
        <v>96879000</v>
      </c>
      <c r="J3" s="38">
        <f t="shared" ref="J3:J36" si="0">K3*100/C3</f>
        <v>13.789032233899889</v>
      </c>
      <c r="K3" s="35">
        <f t="shared" ref="K3:K36" si="1">C3-I3</f>
        <v>15495333</v>
      </c>
    </row>
    <row r="4" spans="1:11" x14ac:dyDescent="0.25">
      <c r="A4" s="2">
        <v>3</v>
      </c>
      <c r="B4" s="3" t="s">
        <v>10</v>
      </c>
      <c r="C4" s="4">
        <v>104099452</v>
      </c>
      <c r="D4" s="4">
        <v>54278157</v>
      </c>
      <c r="E4" s="4">
        <v>49821295</v>
      </c>
      <c r="F4" s="2">
        <v>918</v>
      </c>
      <c r="G4" s="4">
        <v>92075028</v>
      </c>
      <c r="H4" s="4">
        <v>11729609</v>
      </c>
      <c r="I4" s="37">
        <v>82999000</v>
      </c>
      <c r="J4" s="38">
        <f t="shared" si="0"/>
        <v>20.269513042201222</v>
      </c>
      <c r="K4" s="35">
        <f t="shared" si="1"/>
        <v>21100452</v>
      </c>
    </row>
    <row r="5" spans="1:11" x14ac:dyDescent="0.25">
      <c r="A5" s="2">
        <v>4</v>
      </c>
      <c r="B5" s="3" t="s">
        <v>11</v>
      </c>
      <c r="C5" s="4">
        <v>91276115</v>
      </c>
      <c r="D5" s="4">
        <v>46809027</v>
      </c>
      <c r="E5" s="4">
        <v>44467088</v>
      </c>
      <c r="F5" s="2">
        <v>950</v>
      </c>
      <c r="G5" s="4">
        <v>62213676</v>
      </c>
      <c r="H5" s="4">
        <v>29134060</v>
      </c>
      <c r="I5" s="37">
        <v>80176000</v>
      </c>
      <c r="J5" s="38">
        <f t="shared" si="0"/>
        <v>12.161029202437023</v>
      </c>
      <c r="K5" s="35">
        <f t="shared" si="1"/>
        <v>11100115</v>
      </c>
    </row>
    <row r="6" spans="1:11" x14ac:dyDescent="0.25">
      <c r="A6" s="2">
        <v>5</v>
      </c>
      <c r="B6" s="3" t="s">
        <v>12</v>
      </c>
      <c r="C6" s="4">
        <v>72626809</v>
      </c>
      <c r="D6" s="4">
        <v>37612306</v>
      </c>
      <c r="E6" s="4">
        <v>35014503</v>
      </c>
      <c r="F6" s="2">
        <v>931</v>
      </c>
      <c r="G6" s="4">
        <v>52537899</v>
      </c>
      <c r="H6" s="4">
        <v>20059666</v>
      </c>
      <c r="I6" s="37">
        <v>60348000</v>
      </c>
      <c r="J6" s="38">
        <f t="shared" si="0"/>
        <v>16.906716912207997</v>
      </c>
      <c r="K6" s="35">
        <f t="shared" si="1"/>
        <v>12278809</v>
      </c>
    </row>
    <row r="7" spans="1:11" x14ac:dyDescent="0.25">
      <c r="A7" s="2">
        <v>6</v>
      </c>
      <c r="B7" s="3" t="s">
        <v>13</v>
      </c>
      <c r="C7" s="4">
        <v>72147030</v>
      </c>
      <c r="D7" s="4">
        <v>36137975</v>
      </c>
      <c r="E7" s="4">
        <v>36009055</v>
      </c>
      <c r="F7" s="2">
        <v>996</v>
      </c>
      <c r="G7" s="4">
        <v>37189229</v>
      </c>
      <c r="H7" s="4">
        <v>34949729</v>
      </c>
      <c r="I7" s="37">
        <v>62406000</v>
      </c>
      <c r="J7" s="38">
        <f t="shared" si="0"/>
        <v>13.501636865717133</v>
      </c>
      <c r="K7" s="35">
        <f t="shared" si="1"/>
        <v>9741030</v>
      </c>
    </row>
    <row r="8" spans="1:11" x14ac:dyDescent="0.25">
      <c r="A8" s="2">
        <v>7</v>
      </c>
      <c r="B8" s="3" t="s">
        <v>14</v>
      </c>
      <c r="C8" s="4">
        <v>68548437</v>
      </c>
      <c r="D8" s="4">
        <v>35550997</v>
      </c>
      <c r="E8" s="4">
        <v>32997440</v>
      </c>
      <c r="F8" s="2">
        <v>928</v>
      </c>
      <c r="G8" s="4">
        <v>51540236</v>
      </c>
      <c r="H8" s="4">
        <v>17080776</v>
      </c>
      <c r="I8" s="37">
        <v>56507000</v>
      </c>
      <c r="J8" s="38">
        <f t="shared" si="0"/>
        <v>17.566318835249298</v>
      </c>
      <c r="K8" s="35">
        <f t="shared" si="1"/>
        <v>12041437</v>
      </c>
    </row>
    <row r="9" spans="1:11" x14ac:dyDescent="0.25">
      <c r="A9" s="2">
        <v>8</v>
      </c>
      <c r="B9" s="3" t="s">
        <v>15</v>
      </c>
      <c r="C9" s="4">
        <v>61095297</v>
      </c>
      <c r="D9" s="4">
        <v>30966657</v>
      </c>
      <c r="E9" s="4">
        <v>30128640</v>
      </c>
      <c r="F9" s="2">
        <v>973</v>
      </c>
      <c r="G9" s="4">
        <v>37552529</v>
      </c>
      <c r="H9" s="4">
        <v>23578175</v>
      </c>
      <c r="I9" s="37">
        <v>52851000</v>
      </c>
      <c r="J9" s="38">
        <f t="shared" si="0"/>
        <v>13.494159787782028</v>
      </c>
      <c r="K9" s="35">
        <f t="shared" si="1"/>
        <v>8244297</v>
      </c>
    </row>
    <row r="10" spans="1:11" x14ac:dyDescent="0.25">
      <c r="A10" s="2">
        <v>9</v>
      </c>
      <c r="B10" s="3" t="s">
        <v>16</v>
      </c>
      <c r="C10" s="4">
        <v>60439692</v>
      </c>
      <c r="D10" s="4">
        <v>31491260</v>
      </c>
      <c r="E10" s="4">
        <v>28948432</v>
      </c>
      <c r="F10" s="2">
        <v>919</v>
      </c>
      <c r="G10" s="4">
        <v>34670817</v>
      </c>
      <c r="H10" s="4">
        <v>25712811</v>
      </c>
      <c r="I10" s="37">
        <v>50671000</v>
      </c>
      <c r="J10" s="38">
        <f t="shared" si="0"/>
        <v>16.162709763643402</v>
      </c>
      <c r="K10" s="35">
        <f t="shared" si="1"/>
        <v>9768692</v>
      </c>
    </row>
    <row r="11" spans="1:11" x14ac:dyDescent="0.25">
      <c r="A11" s="2">
        <v>10</v>
      </c>
      <c r="B11" s="3" t="s">
        <v>17</v>
      </c>
      <c r="C11" s="4">
        <f>49386799+35193978</f>
        <v>84580777</v>
      </c>
      <c r="D11" s="4">
        <f>24738068+17704078</f>
        <v>42442146</v>
      </c>
      <c r="E11" s="4">
        <f>24648731+17489900</f>
        <v>42138631</v>
      </c>
      <c r="F11" s="2">
        <f>988+996</f>
        <v>1984</v>
      </c>
      <c r="G11" s="4">
        <f>21585313+34776389</f>
        <v>56361702</v>
      </c>
      <c r="H11" s="4">
        <f>13608665+14610410</f>
        <v>28219075</v>
      </c>
      <c r="I11" s="37">
        <v>76210000</v>
      </c>
      <c r="J11" s="38">
        <f t="shared" si="0"/>
        <v>9.8967842302985698</v>
      </c>
      <c r="K11" s="35">
        <f>C11-I11</f>
        <v>8370777</v>
      </c>
    </row>
    <row r="12" spans="1:11" x14ac:dyDescent="0.25">
      <c r="A12" s="2">
        <v>11</v>
      </c>
      <c r="B12" s="3" t="s">
        <v>18</v>
      </c>
      <c r="C12" s="4">
        <v>41974218</v>
      </c>
      <c r="D12" s="4">
        <v>21212136</v>
      </c>
      <c r="E12" s="4">
        <v>20762082</v>
      </c>
      <c r="F12" s="2">
        <v>979</v>
      </c>
      <c r="G12" s="4">
        <v>34951234</v>
      </c>
      <c r="H12" s="4">
        <v>6996124</v>
      </c>
      <c r="I12" s="37">
        <v>36805000</v>
      </c>
      <c r="J12" s="38">
        <f t="shared" si="0"/>
        <v>12.31522169156314</v>
      </c>
      <c r="K12" s="35">
        <f t="shared" si="1"/>
        <v>5169218</v>
      </c>
    </row>
    <row r="13" spans="1:11" x14ac:dyDescent="0.25">
      <c r="A13" s="2">
        <v>12</v>
      </c>
      <c r="B13" s="3" t="s">
        <v>20</v>
      </c>
      <c r="C13" s="4">
        <v>33406061</v>
      </c>
      <c r="D13" s="4">
        <v>16027412</v>
      </c>
      <c r="E13" s="4">
        <v>17378649</v>
      </c>
      <c r="F13" s="2">
        <v>1084</v>
      </c>
      <c r="G13" s="4">
        <v>17445506</v>
      </c>
      <c r="H13" s="4">
        <v>15932171</v>
      </c>
      <c r="I13" s="37">
        <v>31841000</v>
      </c>
      <c r="J13" s="38">
        <f t="shared" si="0"/>
        <v>4.6849612110808279</v>
      </c>
      <c r="K13" s="35">
        <f t="shared" si="1"/>
        <v>1565061</v>
      </c>
    </row>
    <row r="14" spans="1:11" x14ac:dyDescent="0.25">
      <c r="A14" s="2">
        <v>13</v>
      </c>
      <c r="B14" s="3" t="s">
        <v>22</v>
      </c>
      <c r="C14" s="4">
        <v>32988134</v>
      </c>
      <c r="D14" s="4">
        <v>16930315</v>
      </c>
      <c r="E14" s="4">
        <v>16057819</v>
      </c>
      <c r="F14" s="2">
        <v>948</v>
      </c>
      <c r="G14" s="4">
        <v>25036946</v>
      </c>
      <c r="H14" s="4">
        <v>7929292</v>
      </c>
      <c r="I14" s="37">
        <v>26946000</v>
      </c>
      <c r="J14" s="38">
        <f t="shared" si="0"/>
        <v>18.3160829891136</v>
      </c>
      <c r="K14" s="35">
        <f t="shared" si="1"/>
        <v>6042134</v>
      </c>
    </row>
    <row r="15" spans="1:11" x14ac:dyDescent="0.25">
      <c r="A15" s="2">
        <v>14</v>
      </c>
      <c r="B15" s="3" t="s">
        <v>23</v>
      </c>
      <c r="C15" s="4">
        <v>31205576</v>
      </c>
      <c r="D15" s="4">
        <v>15939443</v>
      </c>
      <c r="E15" s="4">
        <v>15266133</v>
      </c>
      <c r="F15" s="2">
        <v>958</v>
      </c>
      <c r="G15" s="4">
        <v>26780526</v>
      </c>
      <c r="H15" s="4">
        <v>4388756</v>
      </c>
      <c r="I15" s="37">
        <v>26656000</v>
      </c>
      <c r="J15" s="38">
        <f t="shared" si="0"/>
        <v>14.579368764095237</v>
      </c>
      <c r="K15" s="35">
        <f t="shared" si="1"/>
        <v>4549576</v>
      </c>
    </row>
    <row r="16" spans="1:11" x14ac:dyDescent="0.25">
      <c r="A16" s="2">
        <v>15</v>
      </c>
      <c r="B16" s="3" t="s">
        <v>24</v>
      </c>
      <c r="C16" s="4">
        <v>27743338</v>
      </c>
      <c r="D16" s="4">
        <v>14639465</v>
      </c>
      <c r="E16" s="4">
        <v>13103873</v>
      </c>
      <c r="F16" s="2">
        <v>895</v>
      </c>
      <c r="G16" s="4">
        <v>17316800</v>
      </c>
      <c r="H16" s="4">
        <v>10387436</v>
      </c>
      <c r="I16" s="37">
        <v>24359000</v>
      </c>
      <c r="J16" s="38">
        <f t="shared" si="0"/>
        <v>12.198741189686691</v>
      </c>
      <c r="K16" s="35">
        <f t="shared" si="1"/>
        <v>3384338</v>
      </c>
    </row>
    <row r="17" spans="1:11" x14ac:dyDescent="0.25">
      <c r="A17" s="2">
        <v>16</v>
      </c>
      <c r="B17" s="3" t="s">
        <v>25</v>
      </c>
      <c r="C17" s="4">
        <v>25545198</v>
      </c>
      <c r="D17" s="4">
        <v>12832895</v>
      </c>
      <c r="E17" s="4">
        <v>12712303</v>
      </c>
      <c r="F17" s="2">
        <v>991</v>
      </c>
      <c r="G17" s="4">
        <v>19603658</v>
      </c>
      <c r="H17" s="4">
        <v>5936538</v>
      </c>
      <c r="I17" s="37">
        <v>20834000</v>
      </c>
      <c r="J17" s="38">
        <f t="shared" si="0"/>
        <v>18.442597313201485</v>
      </c>
      <c r="K17" s="35">
        <f t="shared" si="1"/>
        <v>4711198</v>
      </c>
    </row>
    <row r="18" spans="1:11" x14ac:dyDescent="0.25">
      <c r="A18" s="2">
        <v>17</v>
      </c>
      <c r="B18" s="3" t="s">
        <v>26</v>
      </c>
      <c r="C18" s="4">
        <v>25351462</v>
      </c>
      <c r="D18" s="4">
        <v>13494734</v>
      </c>
      <c r="E18" s="4">
        <v>11856728</v>
      </c>
      <c r="F18" s="2">
        <v>879</v>
      </c>
      <c r="G18" s="4">
        <v>16531493</v>
      </c>
      <c r="H18" s="4">
        <v>8821588</v>
      </c>
      <c r="I18" s="37">
        <v>21145000</v>
      </c>
      <c r="J18" s="38">
        <f t="shared" si="0"/>
        <v>16.592581524489592</v>
      </c>
      <c r="K18" s="35">
        <f t="shared" si="1"/>
        <v>4206462</v>
      </c>
    </row>
    <row r="19" spans="1:11" x14ac:dyDescent="0.25">
      <c r="A19" s="2">
        <v>18</v>
      </c>
      <c r="B19" s="3" t="s">
        <v>28</v>
      </c>
      <c r="C19" s="4">
        <v>12541302</v>
      </c>
      <c r="D19" s="4">
        <v>6640662</v>
      </c>
      <c r="E19" s="4">
        <v>5900640</v>
      </c>
      <c r="F19" s="2">
        <v>889</v>
      </c>
      <c r="G19" s="4">
        <v>9134820</v>
      </c>
      <c r="H19" s="4">
        <v>3414106</v>
      </c>
      <c r="I19" s="37">
        <v>10144000</v>
      </c>
      <c r="J19" s="38">
        <f t="shared" si="0"/>
        <v>19.115256135288028</v>
      </c>
      <c r="K19" s="35">
        <f t="shared" si="1"/>
        <v>2397302</v>
      </c>
    </row>
    <row r="20" spans="1:11" x14ac:dyDescent="0.25">
      <c r="A20" s="2">
        <v>19</v>
      </c>
      <c r="B20" s="3" t="s">
        <v>29</v>
      </c>
      <c r="C20" s="4">
        <v>10086292</v>
      </c>
      <c r="D20" s="4">
        <v>5137773</v>
      </c>
      <c r="E20" s="4">
        <v>4948519</v>
      </c>
      <c r="F20" s="2">
        <v>963</v>
      </c>
      <c r="G20" s="4">
        <v>7025583</v>
      </c>
      <c r="H20" s="4">
        <v>3091169</v>
      </c>
      <c r="I20" s="37">
        <v>8489000</v>
      </c>
      <c r="J20" s="38">
        <f t="shared" si="0"/>
        <v>15.836265696055596</v>
      </c>
      <c r="K20" s="35">
        <f t="shared" si="1"/>
        <v>1597292</v>
      </c>
    </row>
    <row r="21" spans="1:11" x14ac:dyDescent="0.25">
      <c r="A21" s="2">
        <v>20</v>
      </c>
      <c r="B21" s="3" t="s">
        <v>30</v>
      </c>
      <c r="C21" s="4">
        <v>6864602</v>
      </c>
      <c r="D21" s="4">
        <v>3481873</v>
      </c>
      <c r="E21" s="4">
        <v>3382729</v>
      </c>
      <c r="F21" s="2">
        <v>972</v>
      </c>
      <c r="G21" s="4">
        <v>6167805</v>
      </c>
      <c r="H21" s="4">
        <v>688704</v>
      </c>
      <c r="I21" s="37">
        <v>6078000</v>
      </c>
      <c r="J21" s="38">
        <f t="shared" si="0"/>
        <v>11.458814363891745</v>
      </c>
      <c r="K21" s="35">
        <f t="shared" si="1"/>
        <v>786602</v>
      </c>
    </row>
    <row r="22" spans="1:11" x14ac:dyDescent="0.25">
      <c r="A22" s="2">
        <v>21</v>
      </c>
      <c r="B22" s="3" t="s">
        <v>31</v>
      </c>
      <c r="C22" s="4">
        <v>3673917</v>
      </c>
      <c r="D22" s="4">
        <v>1874376</v>
      </c>
      <c r="E22" s="4">
        <v>1799541</v>
      </c>
      <c r="F22" s="2">
        <v>960</v>
      </c>
      <c r="G22" s="4">
        <v>2710051</v>
      </c>
      <c r="H22" s="4">
        <v>960981</v>
      </c>
      <c r="I22" s="37">
        <v>3199000</v>
      </c>
      <c r="J22" s="38">
        <f t="shared" si="0"/>
        <v>12.92672099015846</v>
      </c>
      <c r="K22" s="35">
        <f t="shared" si="1"/>
        <v>474917</v>
      </c>
    </row>
    <row r="23" spans="1:11" x14ac:dyDescent="0.25">
      <c r="A23" s="2">
        <v>22</v>
      </c>
      <c r="B23" s="3" t="s">
        <v>32</v>
      </c>
      <c r="C23" s="4">
        <v>2966889</v>
      </c>
      <c r="D23" s="4">
        <v>1491832</v>
      </c>
      <c r="E23" s="4">
        <v>1475057</v>
      </c>
      <c r="F23" s="2">
        <v>989</v>
      </c>
      <c r="G23" s="4">
        <v>2368971</v>
      </c>
      <c r="H23" s="4">
        <v>595036</v>
      </c>
      <c r="I23" s="37">
        <v>2319000</v>
      </c>
      <c r="J23" s="38">
        <f t="shared" si="0"/>
        <v>21.837318484109112</v>
      </c>
      <c r="K23" s="35">
        <f t="shared" si="1"/>
        <v>647889</v>
      </c>
    </row>
    <row r="24" spans="1:11" x14ac:dyDescent="0.25">
      <c r="A24" s="2">
        <v>23</v>
      </c>
      <c r="B24" s="3" t="s">
        <v>33</v>
      </c>
      <c r="C24" s="4">
        <v>2855794</v>
      </c>
      <c r="D24" s="4">
        <v>1438687</v>
      </c>
      <c r="E24" s="4">
        <v>1417107</v>
      </c>
      <c r="F24" s="2">
        <v>985</v>
      </c>
      <c r="G24" s="4">
        <v>1899624</v>
      </c>
      <c r="H24" s="4">
        <v>822132</v>
      </c>
      <c r="I24" s="37">
        <v>2294000</v>
      </c>
      <c r="J24" s="38">
        <f t="shared" si="0"/>
        <v>19.672077187640284</v>
      </c>
      <c r="K24" s="35">
        <f t="shared" si="1"/>
        <v>561794</v>
      </c>
    </row>
    <row r="25" spans="1:11" x14ac:dyDescent="0.25">
      <c r="A25" s="2">
        <v>24</v>
      </c>
      <c r="B25" s="3" t="s">
        <v>34</v>
      </c>
      <c r="C25" s="4">
        <v>1978502</v>
      </c>
      <c r="D25" s="4">
        <v>1024649</v>
      </c>
      <c r="E25" s="4">
        <v>953853</v>
      </c>
      <c r="F25" s="2">
        <v>931</v>
      </c>
      <c r="G25" s="4">
        <v>1406861</v>
      </c>
      <c r="H25" s="4">
        <v>573741</v>
      </c>
      <c r="I25" s="37">
        <v>1990000</v>
      </c>
      <c r="J25" s="38">
        <f t="shared" si="0"/>
        <v>-0.5811467463768043</v>
      </c>
      <c r="K25" s="35">
        <f t="shared" si="1"/>
        <v>-11498</v>
      </c>
    </row>
    <row r="26" spans="1:11" x14ac:dyDescent="0.25">
      <c r="A26" s="2">
        <v>25</v>
      </c>
      <c r="B26" s="3" t="s">
        <v>35</v>
      </c>
      <c r="C26" s="4">
        <v>1458545</v>
      </c>
      <c r="D26" s="4">
        <v>739140</v>
      </c>
      <c r="E26" s="4">
        <v>719405</v>
      </c>
      <c r="F26" s="2">
        <v>973</v>
      </c>
      <c r="G26" s="4">
        <v>551414</v>
      </c>
      <c r="H26" s="4">
        <v>906309</v>
      </c>
      <c r="I26" s="37">
        <v>1348000</v>
      </c>
      <c r="J26" s="38">
        <f t="shared" si="0"/>
        <v>7.5791285150612424</v>
      </c>
      <c r="K26" s="35">
        <f t="shared" si="1"/>
        <v>110545</v>
      </c>
    </row>
    <row r="27" spans="1:11" x14ac:dyDescent="0.25">
      <c r="A27" s="2">
        <v>26</v>
      </c>
      <c r="B27" s="3" t="s">
        <v>36</v>
      </c>
      <c r="C27" s="4">
        <v>1383727</v>
      </c>
      <c r="D27" s="4">
        <v>713912</v>
      </c>
      <c r="E27" s="4">
        <v>669815</v>
      </c>
      <c r="F27" s="2">
        <v>938</v>
      </c>
      <c r="G27" s="4">
        <v>1069165</v>
      </c>
      <c r="H27" s="4">
        <v>313446</v>
      </c>
      <c r="I27" s="37">
        <v>1098000</v>
      </c>
      <c r="J27" s="38">
        <f t="shared" si="0"/>
        <v>20.649087572909973</v>
      </c>
      <c r="K27" s="35">
        <f t="shared" si="1"/>
        <v>285727</v>
      </c>
    </row>
    <row r="28" spans="1:11" x14ac:dyDescent="0.25">
      <c r="A28" s="2">
        <v>27</v>
      </c>
      <c r="B28" s="3" t="s">
        <v>39</v>
      </c>
      <c r="C28" s="4">
        <v>1097206</v>
      </c>
      <c r="D28" s="4">
        <v>555339</v>
      </c>
      <c r="E28" s="4">
        <v>541867</v>
      </c>
      <c r="F28" s="2">
        <v>976</v>
      </c>
      <c r="G28" s="4">
        <v>529037</v>
      </c>
      <c r="H28" s="4">
        <v>561997</v>
      </c>
      <c r="I28" s="39">
        <v>889000</v>
      </c>
      <c r="J28" s="38">
        <f t="shared" si="0"/>
        <v>18.97601726567299</v>
      </c>
      <c r="K28" s="35">
        <f t="shared" si="1"/>
        <v>208206</v>
      </c>
    </row>
    <row r="29" spans="1:11" x14ac:dyDescent="0.25">
      <c r="A29" s="2">
        <v>28</v>
      </c>
      <c r="B29" s="3" t="s">
        <v>41</v>
      </c>
      <c r="C29" s="4">
        <v>610577</v>
      </c>
      <c r="D29" s="4">
        <v>323070</v>
      </c>
      <c r="E29" s="4">
        <v>287507</v>
      </c>
      <c r="F29" s="2">
        <v>890</v>
      </c>
      <c r="G29" s="4">
        <v>455962</v>
      </c>
      <c r="H29" s="4">
        <v>151726</v>
      </c>
      <c r="I29" s="39">
        <v>541000</v>
      </c>
      <c r="J29" s="38">
        <f t="shared" si="0"/>
        <v>11.3952867533497</v>
      </c>
      <c r="K29" s="35">
        <f t="shared" si="1"/>
        <v>69577</v>
      </c>
    </row>
    <row r="30" spans="1:11" x14ac:dyDescent="0.25">
      <c r="A30" s="2">
        <v>29</v>
      </c>
      <c r="B30" s="40" t="s">
        <v>60</v>
      </c>
      <c r="C30" s="4">
        <v>16787941</v>
      </c>
      <c r="D30" s="4">
        <v>8887326</v>
      </c>
      <c r="E30" s="4">
        <v>7800615</v>
      </c>
      <c r="F30" s="2">
        <v>868</v>
      </c>
      <c r="G30" s="4">
        <v>944727</v>
      </c>
      <c r="H30" s="4">
        <v>12905780</v>
      </c>
      <c r="I30" s="37">
        <v>13851000</v>
      </c>
      <c r="J30" s="38">
        <f t="shared" si="0"/>
        <v>17.494349068775023</v>
      </c>
      <c r="K30" s="35">
        <f t="shared" si="1"/>
        <v>2936941</v>
      </c>
    </row>
    <row r="31" spans="1:11" x14ac:dyDescent="0.25">
      <c r="A31" s="2">
        <v>30</v>
      </c>
      <c r="B31" s="40" t="s">
        <v>61</v>
      </c>
      <c r="C31" s="4">
        <v>1247953</v>
      </c>
      <c r="D31" s="4">
        <v>612511</v>
      </c>
      <c r="E31" s="4">
        <v>635442</v>
      </c>
      <c r="F31" s="2">
        <v>1037</v>
      </c>
      <c r="G31" s="4">
        <v>394341</v>
      </c>
      <c r="H31" s="4">
        <v>850123</v>
      </c>
      <c r="I31" s="39">
        <v>974000</v>
      </c>
      <c r="J31" s="38">
        <f t="shared" si="0"/>
        <v>21.952188904550091</v>
      </c>
      <c r="K31" s="35">
        <f t="shared" si="1"/>
        <v>273953</v>
      </c>
    </row>
    <row r="32" spans="1:11" x14ac:dyDescent="0.25">
      <c r="A32" s="2">
        <v>31</v>
      </c>
      <c r="B32" s="40" t="s">
        <v>62</v>
      </c>
      <c r="C32" s="4">
        <v>1055450</v>
      </c>
      <c r="D32" s="4">
        <v>580663</v>
      </c>
      <c r="E32" s="4">
        <v>474787</v>
      </c>
      <c r="F32" s="2">
        <v>818</v>
      </c>
      <c r="G32" s="4">
        <v>29004</v>
      </c>
      <c r="H32" s="4">
        <v>1025682</v>
      </c>
      <c r="I32" s="39">
        <v>901000</v>
      </c>
      <c r="J32" s="38">
        <f t="shared" si="0"/>
        <v>14.633568620019897</v>
      </c>
      <c r="K32" s="35">
        <f t="shared" si="1"/>
        <v>154450</v>
      </c>
    </row>
    <row r="33" spans="1:11" x14ac:dyDescent="0.25">
      <c r="A33" s="2">
        <v>32</v>
      </c>
      <c r="B33" s="40" t="s">
        <v>63</v>
      </c>
      <c r="C33" s="4">
        <v>380581</v>
      </c>
      <c r="D33" s="4">
        <v>202871</v>
      </c>
      <c r="E33" s="4">
        <v>177710</v>
      </c>
      <c r="F33" s="2">
        <v>876</v>
      </c>
      <c r="G33" s="4">
        <v>244411</v>
      </c>
      <c r="H33" s="4">
        <v>135533</v>
      </c>
      <c r="I33" s="39">
        <v>356000</v>
      </c>
      <c r="J33" s="38">
        <f t="shared" si="0"/>
        <v>6.458809031454539</v>
      </c>
      <c r="K33" s="35">
        <f t="shared" si="1"/>
        <v>24581</v>
      </c>
    </row>
    <row r="34" spans="1:11" x14ac:dyDescent="0.25">
      <c r="A34" s="2">
        <v>33</v>
      </c>
      <c r="B34" s="40" t="s">
        <v>64</v>
      </c>
      <c r="C34" s="4">
        <v>343709</v>
      </c>
      <c r="D34" s="4">
        <v>193760</v>
      </c>
      <c r="E34" s="4">
        <v>149949</v>
      </c>
      <c r="F34" s="2">
        <v>774</v>
      </c>
      <c r="G34" s="4">
        <v>183024</v>
      </c>
      <c r="H34" s="4">
        <v>159829</v>
      </c>
      <c r="I34" s="39">
        <v>220000</v>
      </c>
      <c r="J34" s="38">
        <f t="shared" si="0"/>
        <v>35.992365634882994</v>
      </c>
      <c r="K34" s="35">
        <f t="shared" si="1"/>
        <v>123709</v>
      </c>
    </row>
    <row r="35" spans="1:11" x14ac:dyDescent="0.25">
      <c r="A35" s="2">
        <v>34</v>
      </c>
      <c r="B35" s="40" t="s">
        <v>65</v>
      </c>
      <c r="C35" s="4">
        <v>243247</v>
      </c>
      <c r="D35" s="4">
        <v>150301</v>
      </c>
      <c r="E35" s="4">
        <v>92946</v>
      </c>
      <c r="F35" s="2">
        <v>618</v>
      </c>
      <c r="G35" s="4">
        <v>60331</v>
      </c>
      <c r="H35" s="4">
        <v>182580</v>
      </c>
      <c r="I35" s="39">
        <v>158000</v>
      </c>
      <c r="J35" s="38">
        <f t="shared" si="0"/>
        <v>35.045447631419911</v>
      </c>
      <c r="K35" s="35">
        <f t="shared" si="1"/>
        <v>85247</v>
      </c>
    </row>
    <row r="36" spans="1:11" x14ac:dyDescent="0.25">
      <c r="A36" s="2">
        <v>35</v>
      </c>
      <c r="B36" s="40" t="s">
        <v>66</v>
      </c>
      <c r="C36" s="4">
        <v>64473</v>
      </c>
      <c r="D36" s="4">
        <v>33123</v>
      </c>
      <c r="E36" s="4">
        <v>31350</v>
      </c>
      <c r="F36" s="2">
        <v>946</v>
      </c>
      <c r="G36" s="4">
        <v>14121</v>
      </c>
      <c r="H36" s="4">
        <v>50308</v>
      </c>
      <c r="I36" s="39">
        <v>61000</v>
      </c>
      <c r="J36" s="38">
        <f t="shared" si="0"/>
        <v>5.3867510430722936</v>
      </c>
      <c r="K36" s="35">
        <f t="shared" si="1"/>
        <v>3473</v>
      </c>
    </row>
    <row r="37" spans="1:11" hidden="1" x14ac:dyDescent="0.25">
      <c r="A37" s="10"/>
      <c r="B37" s="11" t="s">
        <v>46</v>
      </c>
      <c r="C37" s="12">
        <f>SUM(C2:C36)</f>
        <v>1210854977</v>
      </c>
      <c r="D37" s="12">
        <f>SUM(D2:D36)</f>
        <v>623170359</v>
      </c>
      <c r="E37" s="12">
        <f>SUM(E2:E36)</f>
        <v>587584618</v>
      </c>
      <c r="F37" s="14">
        <f>SUM(F2:F36)/36</f>
        <v>933.19444444444446</v>
      </c>
      <c r="G37" s="12">
        <f>SUM(G2:G36)</f>
        <v>833652994</v>
      </c>
      <c r="H37" s="12">
        <f>SUM(H2:H36)</f>
        <v>373542974</v>
      </c>
    </row>
    <row r="38" spans="1:11" x14ac:dyDescent="0.25">
      <c r="C38" s="13"/>
      <c r="D38" s="13"/>
    </row>
    <row r="39" spans="1:11" x14ac:dyDescent="0.25">
      <c r="C39" s="1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3"/>
  <sheetViews>
    <sheetView topLeftCell="C1" zoomScale="85" zoomScaleNormal="85" workbookViewId="0">
      <selection activeCell="E17" sqref="D16:E17"/>
    </sheetView>
  </sheetViews>
  <sheetFormatPr defaultRowHeight="15" x14ac:dyDescent="0.25"/>
  <cols>
    <col min="1" max="1" width="9.140625" style="9"/>
    <col min="2" max="2" width="31.85546875" bestFit="1" customWidth="1"/>
    <col min="3" max="3" width="21.85546875" customWidth="1"/>
    <col min="4" max="4" width="25.140625" customWidth="1"/>
    <col min="5" max="5" width="24.85546875" customWidth="1"/>
    <col min="6" max="6" width="21.85546875" customWidth="1"/>
    <col min="8" max="11" width="27.140625" customWidth="1"/>
  </cols>
  <sheetData>
    <row r="1" spans="1:11" ht="15" customHeight="1" x14ac:dyDescent="0.25">
      <c r="A1" s="41" t="s">
        <v>50</v>
      </c>
      <c r="B1" s="41"/>
      <c r="C1" s="41"/>
      <c r="D1" s="41"/>
      <c r="E1" s="41"/>
    </row>
    <row r="2" spans="1:11" ht="15" customHeight="1" x14ac:dyDescent="0.25">
      <c r="A2" s="42"/>
      <c r="B2" s="42"/>
      <c r="C2" s="42"/>
      <c r="D2" s="42"/>
      <c r="E2" s="42"/>
    </row>
    <row r="3" spans="1:11" s="17" customFormat="1" ht="27.75" customHeight="1" x14ac:dyDescent="0.25">
      <c r="A3" s="19" t="s">
        <v>48</v>
      </c>
      <c r="B3" s="20" t="s">
        <v>0</v>
      </c>
      <c r="C3" s="21" t="s">
        <v>52</v>
      </c>
      <c r="D3" s="21" t="s">
        <v>53</v>
      </c>
      <c r="E3" s="21" t="s">
        <v>54</v>
      </c>
    </row>
    <row r="4" spans="1:11" ht="15.75" x14ac:dyDescent="0.25">
      <c r="A4" s="22">
        <v>1</v>
      </c>
      <c r="B4" s="23" t="s">
        <v>17</v>
      </c>
      <c r="C4" s="24">
        <v>73.400000000000006</v>
      </c>
      <c r="D4" s="24">
        <v>81.84</v>
      </c>
      <c r="E4" s="24">
        <v>86.27</v>
      </c>
    </row>
    <row r="5" spans="1:11" ht="15.75" x14ac:dyDescent="0.25">
      <c r="A5" s="22">
        <v>2</v>
      </c>
      <c r="B5" s="23" t="s">
        <v>36</v>
      </c>
      <c r="C5" s="24">
        <v>73.69</v>
      </c>
      <c r="D5" s="24">
        <v>59.5</v>
      </c>
      <c r="E5" s="24">
        <v>66.400000000000006</v>
      </c>
      <c r="J5" s="15"/>
      <c r="K5" s="15"/>
    </row>
    <row r="6" spans="1:11" ht="15.75" x14ac:dyDescent="0.25">
      <c r="A6" s="22">
        <v>3</v>
      </c>
      <c r="B6" s="23" t="s">
        <v>23</v>
      </c>
      <c r="C6" s="24">
        <v>90.1</v>
      </c>
      <c r="D6" s="24">
        <v>59.57</v>
      </c>
      <c r="E6" s="24">
        <v>66.95</v>
      </c>
    </row>
    <row r="7" spans="1:11" ht="15.75" x14ac:dyDescent="0.25">
      <c r="A7" s="22">
        <v>4</v>
      </c>
      <c r="B7" s="23" t="s">
        <v>10</v>
      </c>
      <c r="C7" s="24">
        <v>79.7</v>
      </c>
      <c r="D7" s="24">
        <v>81.2</v>
      </c>
      <c r="E7" s="24">
        <v>85.9</v>
      </c>
    </row>
    <row r="8" spans="1:11" ht="15.75" x14ac:dyDescent="0.25">
      <c r="A8" s="22">
        <v>5</v>
      </c>
      <c r="B8" s="23" t="s">
        <v>25</v>
      </c>
      <c r="C8" s="24">
        <v>85.4</v>
      </c>
      <c r="D8" s="24">
        <v>60.5</v>
      </c>
      <c r="E8" s="24">
        <v>70.900000000000006</v>
      </c>
    </row>
    <row r="9" spans="1:11" ht="15.75" x14ac:dyDescent="0.25">
      <c r="A9" s="22">
        <v>6</v>
      </c>
      <c r="B9" s="23" t="s">
        <v>35</v>
      </c>
      <c r="C9" s="24">
        <v>92.81</v>
      </c>
      <c r="D9" s="24">
        <v>81.38</v>
      </c>
      <c r="E9" s="24">
        <v>86.43</v>
      </c>
    </row>
    <row r="10" spans="1:11" ht="15.75" x14ac:dyDescent="0.25">
      <c r="A10" s="22">
        <v>7</v>
      </c>
      <c r="B10" s="23" t="s">
        <v>16</v>
      </c>
      <c r="C10" s="24">
        <v>89.5</v>
      </c>
      <c r="D10" s="24">
        <v>68.7</v>
      </c>
      <c r="E10" s="24">
        <v>77.3</v>
      </c>
    </row>
    <row r="11" spans="1:11" ht="15.75" x14ac:dyDescent="0.25">
      <c r="A11" s="22">
        <v>8</v>
      </c>
      <c r="B11" s="23" t="s">
        <v>26</v>
      </c>
      <c r="C11" s="24">
        <v>88</v>
      </c>
      <c r="D11" s="24">
        <v>65.930000000000007</v>
      </c>
      <c r="E11" s="24">
        <v>77.650000000000006</v>
      </c>
    </row>
    <row r="12" spans="1:11" ht="15.75" x14ac:dyDescent="0.25">
      <c r="A12" s="22">
        <v>9</v>
      </c>
      <c r="B12" s="23" t="s">
        <v>30</v>
      </c>
      <c r="C12" s="24">
        <v>92.9</v>
      </c>
      <c r="D12" s="24">
        <v>79.59</v>
      </c>
      <c r="E12" s="24">
        <v>87.07</v>
      </c>
    </row>
    <row r="13" spans="1:11" ht="15.75" x14ac:dyDescent="0.25">
      <c r="A13" s="22">
        <v>10</v>
      </c>
      <c r="B13" s="23" t="s">
        <v>51</v>
      </c>
      <c r="C13" s="24">
        <v>85.7</v>
      </c>
      <c r="D13" s="24">
        <v>82.4</v>
      </c>
      <c r="E13" s="24">
        <v>88.7</v>
      </c>
    </row>
    <row r="14" spans="1:11" ht="15.75" x14ac:dyDescent="0.25">
      <c r="A14" s="22">
        <v>11</v>
      </c>
      <c r="B14" s="23" t="s">
        <v>22</v>
      </c>
      <c r="C14" s="24">
        <v>83</v>
      </c>
      <c r="D14" s="24">
        <v>81.84</v>
      </c>
      <c r="E14" s="24">
        <v>87.4</v>
      </c>
    </row>
    <row r="15" spans="1:11" ht="15.75" x14ac:dyDescent="0.25">
      <c r="A15" s="22">
        <v>12</v>
      </c>
      <c r="B15" s="23" t="s">
        <v>15</v>
      </c>
      <c r="C15" s="24">
        <v>83.4</v>
      </c>
      <c r="D15" s="24">
        <v>74.8</v>
      </c>
      <c r="E15" s="24">
        <v>82.4</v>
      </c>
    </row>
    <row r="16" spans="1:11" ht="15.75" x14ac:dyDescent="0.25">
      <c r="A16" s="22">
        <v>13</v>
      </c>
      <c r="B16" s="23" t="s">
        <v>20</v>
      </c>
      <c r="C16" s="24">
        <v>97.4</v>
      </c>
      <c r="D16" s="24">
        <v>71.3</v>
      </c>
      <c r="E16" s="24">
        <v>80.400000000000006</v>
      </c>
    </row>
    <row r="17" spans="1:9" ht="15.75" x14ac:dyDescent="0.25">
      <c r="A17" s="22">
        <v>14</v>
      </c>
      <c r="B17" s="23" t="s">
        <v>12</v>
      </c>
      <c r="C17" s="24">
        <v>81.2</v>
      </c>
      <c r="D17" s="24">
        <v>80.5</v>
      </c>
      <c r="E17" s="24">
        <v>86.6</v>
      </c>
    </row>
    <row r="18" spans="1:9" ht="15.75" x14ac:dyDescent="0.25">
      <c r="A18" s="22">
        <v>15</v>
      </c>
      <c r="B18" s="23" t="s">
        <v>9</v>
      </c>
      <c r="C18" s="24">
        <v>90.7</v>
      </c>
      <c r="D18" s="24">
        <v>68</v>
      </c>
      <c r="E18" s="24">
        <v>77.3</v>
      </c>
    </row>
    <row r="19" spans="1:9" ht="15.75" x14ac:dyDescent="0.25">
      <c r="A19" s="22">
        <v>16</v>
      </c>
      <c r="B19" s="23" t="s">
        <v>33</v>
      </c>
      <c r="C19" s="24">
        <v>86.49</v>
      </c>
      <c r="D19" s="24">
        <v>64.7</v>
      </c>
      <c r="E19" s="24">
        <v>74.3</v>
      </c>
    </row>
    <row r="20" spans="1:9" ht="15.75" x14ac:dyDescent="0.25">
      <c r="A20" s="22">
        <v>17</v>
      </c>
      <c r="B20" s="23" t="s">
        <v>32</v>
      </c>
      <c r="C20" s="24">
        <v>77.17</v>
      </c>
      <c r="D20" s="24">
        <v>70.5</v>
      </c>
      <c r="E20" s="24">
        <v>77.2</v>
      </c>
    </row>
    <row r="21" spans="1:9" ht="15.75" x14ac:dyDescent="0.25">
      <c r="A21" s="22">
        <v>18</v>
      </c>
      <c r="B21" s="23" t="s">
        <v>39</v>
      </c>
      <c r="C21" s="24">
        <v>93.72</v>
      </c>
      <c r="D21" s="24">
        <v>95.2</v>
      </c>
      <c r="E21" s="24">
        <v>96.2</v>
      </c>
    </row>
    <row r="22" spans="1:9" ht="15.75" x14ac:dyDescent="0.25">
      <c r="A22" s="22">
        <v>19</v>
      </c>
      <c r="B22" s="23" t="s">
        <v>34</v>
      </c>
      <c r="C22" s="24">
        <v>83.29</v>
      </c>
      <c r="D22" s="24">
        <v>88.25</v>
      </c>
      <c r="E22" s="24">
        <v>92.28</v>
      </c>
    </row>
    <row r="23" spans="1:9" ht="15.75" x14ac:dyDescent="0.25">
      <c r="A23" s="22">
        <v>20</v>
      </c>
      <c r="B23" s="23" t="s">
        <v>18</v>
      </c>
      <c r="C23" s="24">
        <v>84</v>
      </c>
      <c r="D23" s="24">
        <v>65.5</v>
      </c>
      <c r="E23" s="24">
        <v>73.7</v>
      </c>
    </row>
    <row r="24" spans="1:9" ht="15.75" x14ac:dyDescent="0.25">
      <c r="A24" s="22">
        <v>21</v>
      </c>
      <c r="B24" s="23" t="s">
        <v>24</v>
      </c>
      <c r="C24" s="24">
        <v>88.5</v>
      </c>
      <c r="D24" s="24">
        <v>78.400000000000006</v>
      </c>
      <c r="E24" s="24">
        <v>84.8</v>
      </c>
    </row>
    <row r="25" spans="1:9" ht="15.75" x14ac:dyDescent="0.25">
      <c r="A25" s="22">
        <v>22</v>
      </c>
      <c r="B25" s="23" t="s">
        <v>14</v>
      </c>
      <c r="C25" s="24">
        <v>80.8</v>
      </c>
      <c r="D25" s="24">
        <v>73.17</v>
      </c>
      <c r="E25" s="24">
        <v>79.849999999999994</v>
      </c>
    </row>
    <row r="26" spans="1:9" ht="15.75" x14ac:dyDescent="0.25">
      <c r="A26" s="22">
        <v>23</v>
      </c>
      <c r="B26" s="23" t="s">
        <v>41</v>
      </c>
      <c r="C26" s="24">
        <v>87.29</v>
      </c>
      <c r="D26" s="24">
        <v>73.78</v>
      </c>
      <c r="E26" s="24">
        <v>75.48</v>
      </c>
    </row>
    <row r="27" spans="1:9" ht="16.5" thickBot="1" x14ac:dyDescent="0.3">
      <c r="A27" s="22">
        <v>24</v>
      </c>
      <c r="B27" s="23" t="s">
        <v>13</v>
      </c>
      <c r="C27" s="24">
        <v>87.9</v>
      </c>
      <c r="D27" s="24">
        <v>89.4</v>
      </c>
      <c r="E27" s="24">
        <v>91.58</v>
      </c>
    </row>
    <row r="28" spans="1:9" ht="16.5" thickBot="1" x14ac:dyDescent="0.3">
      <c r="A28" s="22">
        <v>25</v>
      </c>
      <c r="B28" s="23" t="s">
        <v>19</v>
      </c>
      <c r="C28" s="24">
        <v>80.5</v>
      </c>
      <c r="D28" s="24">
        <v>76.69</v>
      </c>
      <c r="E28" s="24">
        <v>80.11</v>
      </c>
      <c r="H28" s="16"/>
      <c r="I28" s="15"/>
    </row>
    <row r="29" spans="1:9" ht="15.75" x14ac:dyDescent="0.25">
      <c r="A29" s="22">
        <v>26</v>
      </c>
      <c r="B29" s="23" t="s">
        <v>31</v>
      </c>
      <c r="C29" s="24">
        <v>92.18</v>
      </c>
      <c r="D29" s="24">
        <v>70.3</v>
      </c>
      <c r="E29" s="24">
        <v>77.3</v>
      </c>
    </row>
    <row r="30" spans="1:9" ht="15.75" x14ac:dyDescent="0.25">
      <c r="A30" s="22">
        <v>27</v>
      </c>
      <c r="B30" s="23" t="s">
        <v>8</v>
      </c>
      <c r="C30" s="24">
        <v>81.8</v>
      </c>
      <c r="D30" s="24">
        <v>81.22</v>
      </c>
      <c r="E30" s="24">
        <v>86.55</v>
      </c>
    </row>
    <row r="31" spans="1:9" ht="15.75" x14ac:dyDescent="0.25">
      <c r="A31" s="22">
        <v>28</v>
      </c>
      <c r="B31" s="23" t="s">
        <v>29</v>
      </c>
      <c r="C31" s="24">
        <v>94.3</v>
      </c>
      <c r="D31" s="24">
        <v>78.5</v>
      </c>
      <c r="E31" s="24">
        <v>83.7</v>
      </c>
    </row>
    <row r="32" spans="1:9" ht="15.75" x14ac:dyDescent="0.25">
      <c r="A32" s="22">
        <v>29</v>
      </c>
      <c r="B32" s="23" t="s">
        <v>11</v>
      </c>
      <c r="C32" s="24">
        <v>84.8</v>
      </c>
      <c r="D32" s="24">
        <v>57.6</v>
      </c>
      <c r="E32" s="24">
        <v>69.7</v>
      </c>
    </row>
    <row r="33" spans="1:5" ht="15.75" x14ac:dyDescent="0.25">
      <c r="A33" s="22">
        <v>30</v>
      </c>
      <c r="B33" s="25" t="s">
        <v>42</v>
      </c>
      <c r="C33" s="24">
        <v>90.11</v>
      </c>
      <c r="D33" s="24">
        <v>76.430000000000007</v>
      </c>
      <c r="E33" s="24">
        <v>82.2</v>
      </c>
    </row>
    <row r="34" spans="1:5" ht="15.75" x14ac:dyDescent="0.25">
      <c r="A34" s="22">
        <v>31</v>
      </c>
      <c r="B34" s="25" t="s">
        <v>40</v>
      </c>
      <c r="C34" s="24">
        <v>90.54</v>
      </c>
      <c r="D34" s="24">
        <v>77.900000000000006</v>
      </c>
      <c r="E34" s="24">
        <v>82.9</v>
      </c>
    </row>
    <row r="35" spans="1:5" ht="15.75" x14ac:dyDescent="0.25">
      <c r="A35" s="22">
        <v>32</v>
      </c>
      <c r="B35" s="25" t="s">
        <v>43</v>
      </c>
      <c r="C35" s="24">
        <v>86.46</v>
      </c>
      <c r="D35" s="24">
        <v>65.099999999999994</v>
      </c>
      <c r="E35" s="24">
        <v>72.8</v>
      </c>
    </row>
    <row r="36" spans="1:5" ht="15.75" x14ac:dyDescent="0.25">
      <c r="A36" s="22">
        <v>33</v>
      </c>
      <c r="B36" s="25" t="s">
        <v>44</v>
      </c>
      <c r="C36" s="24">
        <v>91.48</v>
      </c>
      <c r="D36" s="24">
        <v>83.15</v>
      </c>
      <c r="E36" s="24">
        <v>87.75</v>
      </c>
    </row>
    <row r="37" spans="1:5" ht="15.75" x14ac:dyDescent="0.25">
      <c r="A37" s="22">
        <v>34</v>
      </c>
      <c r="B37" s="25" t="s">
        <v>27</v>
      </c>
      <c r="C37" s="24">
        <v>93.7</v>
      </c>
      <c r="D37" s="24">
        <v>63.4</v>
      </c>
      <c r="E37" s="24">
        <v>73</v>
      </c>
    </row>
    <row r="38" spans="1:5" ht="15.75" x14ac:dyDescent="0.25">
      <c r="A38" s="22">
        <v>35</v>
      </c>
      <c r="B38" s="25" t="s">
        <v>45</v>
      </c>
      <c r="C38" s="24">
        <v>96.11</v>
      </c>
      <c r="D38" s="24">
        <v>80.7</v>
      </c>
      <c r="E38" s="24">
        <v>87.6</v>
      </c>
    </row>
    <row r="39" spans="1:5" ht="15.75" x14ac:dyDescent="0.25">
      <c r="A39" s="22">
        <v>36</v>
      </c>
      <c r="B39" s="25" t="s">
        <v>37</v>
      </c>
      <c r="C39" s="24">
        <v>92.12</v>
      </c>
      <c r="D39" s="24">
        <v>76.099999999999994</v>
      </c>
      <c r="E39" s="24">
        <v>80.5</v>
      </c>
    </row>
    <row r="40" spans="1:5" ht="15.75" x14ac:dyDescent="0.25">
      <c r="A40" s="19"/>
      <c r="B40" s="26" t="s">
        <v>46</v>
      </c>
      <c r="C40" s="27">
        <v>84.7</v>
      </c>
      <c r="D40" s="27">
        <v>70.3</v>
      </c>
      <c r="E40" s="27">
        <v>77.7</v>
      </c>
    </row>
    <row r="43" spans="1:5" x14ac:dyDescent="0.25">
      <c r="A43" s="18" t="s">
        <v>55</v>
      </c>
    </row>
  </sheetData>
  <autoFilter ref="A3:C3" xr:uid="{00000000-0009-0000-0000-000002000000}">
    <sortState xmlns:xlrd2="http://schemas.microsoft.com/office/spreadsheetml/2017/richdata2" ref="A4:C40">
      <sortCondition sortBy="cellColor" ref="B3" dxfId="0"/>
    </sortState>
  </autoFilter>
  <mergeCells count="1">
    <mergeCell ref="A1:E2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7"/>
  <sheetViews>
    <sheetView topLeftCell="A13" zoomScale="70" zoomScaleNormal="70" workbookViewId="0">
      <selection activeCell="I41" sqref="I41"/>
    </sheetView>
  </sheetViews>
  <sheetFormatPr defaultRowHeight="15" x14ac:dyDescent="0.25"/>
  <cols>
    <col min="1" max="1" width="31.85546875" bestFit="1" customWidth="1"/>
    <col min="2" max="2" width="16.5703125" customWidth="1"/>
    <col min="3" max="3" width="11.5703125" customWidth="1"/>
  </cols>
  <sheetData>
    <row r="1" spans="1:3" ht="27" x14ac:dyDescent="0.25">
      <c r="A1" s="29" t="s">
        <v>0</v>
      </c>
      <c r="B1" s="30" t="s">
        <v>56</v>
      </c>
      <c r="C1" s="28" t="s">
        <v>47</v>
      </c>
    </row>
    <row r="2" spans="1:3" x14ac:dyDescent="0.25">
      <c r="A2" s="3" t="s">
        <v>17</v>
      </c>
      <c r="B2" s="4">
        <v>160205</v>
      </c>
      <c r="C2" s="2">
        <v>308</v>
      </c>
    </row>
    <row r="3" spans="1:3" x14ac:dyDescent="0.25">
      <c r="A3" s="3" t="s">
        <v>36</v>
      </c>
      <c r="B3" s="4">
        <v>83743</v>
      </c>
      <c r="C3" s="2">
        <v>17</v>
      </c>
    </row>
    <row r="4" spans="1:3" x14ac:dyDescent="0.25">
      <c r="A4" s="3" t="s">
        <v>23</v>
      </c>
      <c r="B4" s="4">
        <v>78438</v>
      </c>
      <c r="C4" s="2">
        <v>397</v>
      </c>
    </row>
    <row r="5" spans="1:3" x14ac:dyDescent="0.25">
      <c r="A5" s="3" t="s">
        <v>10</v>
      </c>
      <c r="B5" s="4">
        <v>94163</v>
      </c>
      <c r="C5" s="4">
        <v>1102</v>
      </c>
    </row>
    <row r="6" spans="1:3" x14ac:dyDescent="0.25">
      <c r="A6" s="3" t="s">
        <v>25</v>
      </c>
      <c r="B6" s="4">
        <v>135191</v>
      </c>
      <c r="C6" s="2">
        <v>189</v>
      </c>
    </row>
    <row r="7" spans="1:3" x14ac:dyDescent="0.25">
      <c r="A7" s="3" t="s">
        <v>35</v>
      </c>
      <c r="B7" s="4">
        <v>3702</v>
      </c>
      <c r="C7" s="2">
        <v>394</v>
      </c>
    </row>
    <row r="8" spans="1:3" x14ac:dyDescent="0.25">
      <c r="A8" s="3" t="s">
        <v>16</v>
      </c>
      <c r="B8" s="4">
        <v>196024</v>
      </c>
      <c r="C8" s="2">
        <v>308</v>
      </c>
    </row>
    <row r="9" spans="1:3" x14ac:dyDescent="0.25">
      <c r="A9" s="3" t="s">
        <v>26</v>
      </c>
      <c r="B9" s="4">
        <v>44212</v>
      </c>
      <c r="C9" s="2">
        <v>573</v>
      </c>
    </row>
    <row r="10" spans="1:3" x14ac:dyDescent="0.25">
      <c r="A10" s="3" t="s">
        <v>30</v>
      </c>
      <c r="B10" s="4">
        <v>55673</v>
      </c>
      <c r="C10" s="2">
        <v>123</v>
      </c>
    </row>
    <row r="11" spans="1:3" x14ac:dyDescent="0.25">
      <c r="A11" s="3" t="s">
        <v>28</v>
      </c>
      <c r="B11" s="4">
        <v>222236</v>
      </c>
      <c r="C11" s="2">
        <v>56</v>
      </c>
    </row>
    <row r="12" spans="1:3" x14ac:dyDescent="0.25">
      <c r="A12" s="3" t="s">
        <v>22</v>
      </c>
      <c r="B12" s="4">
        <v>79714</v>
      </c>
      <c r="C12" s="2">
        <v>414</v>
      </c>
    </row>
    <row r="13" spans="1:3" x14ac:dyDescent="0.25">
      <c r="A13" s="3" t="s">
        <v>15</v>
      </c>
      <c r="B13" s="4">
        <v>191791</v>
      </c>
      <c r="C13" s="2">
        <v>319</v>
      </c>
    </row>
    <row r="14" spans="1:3" x14ac:dyDescent="0.25">
      <c r="A14" s="3" t="s">
        <v>20</v>
      </c>
      <c r="B14" s="4">
        <v>38863</v>
      </c>
      <c r="C14" s="2">
        <v>859</v>
      </c>
    </row>
    <row r="15" spans="1:3" x14ac:dyDescent="0.25">
      <c r="A15" s="3" t="s">
        <v>12</v>
      </c>
      <c r="B15" s="4">
        <v>308245</v>
      </c>
      <c r="C15" s="2">
        <v>236</v>
      </c>
    </row>
    <row r="16" spans="1:3" x14ac:dyDescent="0.25">
      <c r="A16" s="3" t="s">
        <v>9</v>
      </c>
      <c r="B16" s="4">
        <v>307713</v>
      </c>
      <c r="C16" s="2">
        <v>365</v>
      </c>
    </row>
    <row r="17" spans="1:3" x14ac:dyDescent="0.25">
      <c r="A17" s="3" t="s">
        <v>33</v>
      </c>
      <c r="B17" s="4">
        <v>22327</v>
      </c>
      <c r="C17" s="2">
        <v>128</v>
      </c>
    </row>
    <row r="18" spans="1:3" x14ac:dyDescent="0.25">
      <c r="A18" s="3" t="s">
        <v>32</v>
      </c>
      <c r="B18" s="4">
        <v>22429</v>
      </c>
      <c r="C18" s="2">
        <v>132</v>
      </c>
    </row>
    <row r="19" spans="1:3" x14ac:dyDescent="0.25">
      <c r="A19" s="3" t="s">
        <v>39</v>
      </c>
      <c r="B19" s="4">
        <v>21081</v>
      </c>
      <c r="C19" s="2">
        <v>52</v>
      </c>
    </row>
    <row r="20" spans="1:3" x14ac:dyDescent="0.25">
      <c r="A20" s="3" t="s">
        <v>34</v>
      </c>
      <c r="B20" s="4">
        <v>16579</v>
      </c>
      <c r="C20" s="2">
        <v>119</v>
      </c>
    </row>
    <row r="21" spans="1:3" x14ac:dyDescent="0.25">
      <c r="A21" s="3" t="s">
        <v>18</v>
      </c>
      <c r="B21" s="4">
        <v>155707</v>
      </c>
      <c r="C21" s="2">
        <v>269</v>
      </c>
    </row>
    <row r="22" spans="1:3" x14ac:dyDescent="0.25">
      <c r="A22" s="3" t="s">
        <v>24</v>
      </c>
      <c r="B22" s="4">
        <v>50362</v>
      </c>
      <c r="C22" s="2">
        <v>550</v>
      </c>
    </row>
    <row r="23" spans="1:3" x14ac:dyDescent="0.25">
      <c r="A23" s="3" t="s">
        <v>14</v>
      </c>
      <c r="B23" s="4">
        <v>342239</v>
      </c>
      <c r="C23" s="2">
        <v>201</v>
      </c>
    </row>
    <row r="24" spans="1:3" x14ac:dyDescent="0.25">
      <c r="A24" s="3" t="s">
        <v>41</v>
      </c>
      <c r="B24" s="4">
        <v>7096</v>
      </c>
      <c r="C24" s="2">
        <v>86</v>
      </c>
    </row>
    <row r="25" spans="1:3" x14ac:dyDescent="0.25">
      <c r="A25" s="3" t="s">
        <v>13</v>
      </c>
      <c r="B25" s="4">
        <v>130058</v>
      </c>
      <c r="C25" s="2">
        <v>555</v>
      </c>
    </row>
    <row r="26" spans="1:3" x14ac:dyDescent="0.25">
      <c r="A26" s="3" t="s">
        <v>19</v>
      </c>
      <c r="B26" s="4">
        <v>114840</v>
      </c>
      <c r="C26" s="2">
        <v>307</v>
      </c>
    </row>
    <row r="27" spans="1:3" x14ac:dyDescent="0.25">
      <c r="A27" s="3" t="s">
        <v>31</v>
      </c>
      <c r="B27" s="4">
        <v>10486</v>
      </c>
      <c r="C27" s="2">
        <v>350</v>
      </c>
    </row>
    <row r="28" spans="1:3" x14ac:dyDescent="0.25">
      <c r="A28" s="3" t="s">
        <v>8</v>
      </c>
      <c r="B28" s="4">
        <v>240928</v>
      </c>
      <c r="C28" s="2">
        <v>828</v>
      </c>
    </row>
    <row r="29" spans="1:3" x14ac:dyDescent="0.25">
      <c r="A29" s="3" t="s">
        <v>29</v>
      </c>
      <c r="B29" s="4">
        <v>53483</v>
      </c>
      <c r="C29" s="2">
        <v>189</v>
      </c>
    </row>
    <row r="30" spans="1:3" x14ac:dyDescent="0.25">
      <c r="A30" s="3" t="s">
        <v>11</v>
      </c>
      <c r="B30" s="4">
        <v>88752</v>
      </c>
      <c r="C30" s="4">
        <v>1030</v>
      </c>
    </row>
    <row r="31" spans="1:3" x14ac:dyDescent="0.25">
      <c r="A31" s="40" t="s">
        <v>63</v>
      </c>
      <c r="B31" s="4">
        <v>8249</v>
      </c>
      <c r="C31" s="2">
        <v>46</v>
      </c>
    </row>
    <row r="32" spans="1:3" x14ac:dyDescent="0.25">
      <c r="A32" s="40" t="s">
        <v>62</v>
      </c>
      <c r="B32" s="2">
        <v>114</v>
      </c>
      <c r="C32" s="4">
        <v>9252</v>
      </c>
    </row>
    <row r="33" spans="1:3" x14ac:dyDescent="0.25">
      <c r="A33" s="40" t="s">
        <v>64</v>
      </c>
      <c r="B33" s="2">
        <v>491</v>
      </c>
      <c r="C33" s="2">
        <v>698</v>
      </c>
    </row>
    <row r="34" spans="1:3" x14ac:dyDescent="0.25">
      <c r="A34" s="40" t="s">
        <v>65</v>
      </c>
      <c r="B34" s="2">
        <v>112</v>
      </c>
      <c r="C34" s="4">
        <v>2169</v>
      </c>
    </row>
    <row r="35" spans="1:3" x14ac:dyDescent="0.25">
      <c r="A35" s="40" t="s">
        <v>60</v>
      </c>
      <c r="B35" s="4">
        <v>1484</v>
      </c>
      <c r="C35" s="4">
        <v>11297</v>
      </c>
    </row>
    <row r="36" spans="1:3" x14ac:dyDescent="0.25">
      <c r="A36" s="40" t="s">
        <v>66</v>
      </c>
      <c r="B36" s="2">
        <v>32</v>
      </c>
      <c r="C36" s="4">
        <v>2013</v>
      </c>
    </row>
    <row r="37" spans="1:3" x14ac:dyDescent="0.25">
      <c r="A37" s="40" t="s">
        <v>61</v>
      </c>
      <c r="B37" s="2">
        <v>479</v>
      </c>
      <c r="C37" s="4">
        <v>2598</v>
      </c>
    </row>
  </sheetData>
  <autoFilter ref="A1:D1" xr:uid="{00000000-0009-0000-0000-000003000000}">
    <sortState xmlns:xlrd2="http://schemas.microsoft.com/office/spreadsheetml/2017/richdata2" ref="A2:D30">
      <sortCondition ref="A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8"/>
  <sheetViews>
    <sheetView tabSelected="1" topLeftCell="A7" workbookViewId="0">
      <selection activeCell="D29" sqref="D29"/>
    </sheetView>
  </sheetViews>
  <sheetFormatPr defaultRowHeight="15" x14ac:dyDescent="0.25"/>
  <cols>
    <col min="2" max="2" width="31.85546875" bestFit="1" customWidth="1"/>
    <col min="3" max="3" width="14.28515625" bestFit="1" customWidth="1"/>
    <col min="4" max="4" width="20.7109375" customWidth="1"/>
  </cols>
  <sheetData>
    <row r="1" spans="1:4" ht="31.5" x14ac:dyDescent="0.25">
      <c r="A1" s="28" t="s">
        <v>59</v>
      </c>
      <c r="B1" s="29" t="s">
        <v>0</v>
      </c>
      <c r="C1" s="29" t="s">
        <v>49</v>
      </c>
      <c r="D1" s="21" t="s">
        <v>54</v>
      </c>
    </row>
    <row r="2" spans="1:4" ht="15.75" x14ac:dyDescent="0.25">
      <c r="A2" s="2">
        <v>1</v>
      </c>
      <c r="B2" s="3" t="s">
        <v>8</v>
      </c>
      <c r="C2" s="4">
        <v>199812341</v>
      </c>
      <c r="D2" s="24">
        <v>86.27</v>
      </c>
    </row>
    <row r="3" spans="1:4" ht="15.75" x14ac:dyDescent="0.25">
      <c r="A3" s="2">
        <v>2</v>
      </c>
      <c r="B3" s="3" t="s">
        <v>9</v>
      </c>
      <c r="C3" s="4">
        <v>112374333</v>
      </c>
      <c r="D3" s="24">
        <v>66.400000000000006</v>
      </c>
    </row>
    <row r="4" spans="1:4" ht="15.75" x14ac:dyDescent="0.25">
      <c r="A4" s="2">
        <v>3</v>
      </c>
      <c r="B4" s="3" t="s">
        <v>10</v>
      </c>
      <c r="C4" s="4">
        <v>104099452</v>
      </c>
      <c r="D4" s="24">
        <v>66.95</v>
      </c>
    </row>
    <row r="5" spans="1:4" ht="15.75" x14ac:dyDescent="0.25">
      <c r="A5" s="2">
        <v>4</v>
      </c>
      <c r="B5" s="3" t="s">
        <v>11</v>
      </c>
      <c r="C5" s="4">
        <v>91276115</v>
      </c>
      <c r="D5" s="24">
        <v>85.9</v>
      </c>
    </row>
    <row r="6" spans="1:4" ht="15.75" x14ac:dyDescent="0.25">
      <c r="A6" s="2">
        <v>5</v>
      </c>
      <c r="B6" s="3" t="s">
        <v>12</v>
      </c>
      <c r="C6" s="4">
        <v>72626809</v>
      </c>
      <c r="D6" s="24">
        <v>70.900000000000006</v>
      </c>
    </row>
    <row r="7" spans="1:4" ht="15.75" x14ac:dyDescent="0.25">
      <c r="A7" s="2">
        <v>6</v>
      </c>
      <c r="B7" s="3" t="s">
        <v>13</v>
      </c>
      <c r="C7" s="4">
        <v>72147030</v>
      </c>
      <c r="D7" s="24">
        <v>86.43</v>
      </c>
    </row>
    <row r="8" spans="1:4" ht="15.75" x14ac:dyDescent="0.25">
      <c r="A8" s="2">
        <v>7</v>
      </c>
      <c r="B8" s="3" t="s">
        <v>14</v>
      </c>
      <c r="C8" s="4">
        <v>68548437</v>
      </c>
      <c r="D8" s="24">
        <v>77.3</v>
      </c>
    </row>
    <row r="9" spans="1:4" ht="15.75" x14ac:dyDescent="0.25">
      <c r="A9" s="2">
        <v>8</v>
      </c>
      <c r="B9" s="3" t="s">
        <v>15</v>
      </c>
      <c r="C9" s="4">
        <v>61095297</v>
      </c>
      <c r="D9" s="24">
        <v>77.650000000000006</v>
      </c>
    </row>
    <row r="10" spans="1:4" ht="15.75" x14ac:dyDescent="0.25">
      <c r="A10" s="2">
        <v>9</v>
      </c>
      <c r="B10" s="3" t="s">
        <v>16</v>
      </c>
      <c r="C10" s="4">
        <v>60439692</v>
      </c>
      <c r="D10" s="24">
        <v>87.07</v>
      </c>
    </row>
    <row r="11" spans="1:4" ht="15.75" x14ac:dyDescent="0.25">
      <c r="A11" s="2">
        <v>10</v>
      </c>
      <c r="B11" s="3" t="s">
        <v>17</v>
      </c>
      <c r="C11" s="4">
        <v>49386799</v>
      </c>
      <c r="D11" s="24">
        <v>88.7</v>
      </c>
    </row>
    <row r="12" spans="1:4" ht="15.75" x14ac:dyDescent="0.25">
      <c r="A12" s="2">
        <v>11</v>
      </c>
      <c r="B12" s="3" t="s">
        <v>18</v>
      </c>
      <c r="C12" s="4">
        <v>41974218</v>
      </c>
      <c r="D12" s="24">
        <v>87.4</v>
      </c>
    </row>
    <row r="13" spans="1:4" ht="15.75" x14ac:dyDescent="0.25">
      <c r="A13" s="2">
        <v>12</v>
      </c>
      <c r="B13" s="3" t="s">
        <v>19</v>
      </c>
      <c r="C13" s="4">
        <v>35193978</v>
      </c>
      <c r="D13" s="24">
        <v>82.4</v>
      </c>
    </row>
    <row r="14" spans="1:4" ht="15.75" x14ac:dyDescent="0.25">
      <c r="A14" s="2">
        <v>13</v>
      </c>
      <c r="B14" s="3" t="s">
        <v>20</v>
      </c>
      <c r="C14" s="4">
        <v>33406061</v>
      </c>
      <c r="D14" s="24">
        <v>80.400000000000006</v>
      </c>
    </row>
    <row r="15" spans="1:4" ht="15.75" x14ac:dyDescent="0.25">
      <c r="A15" s="2">
        <v>14</v>
      </c>
      <c r="B15" s="3" t="s">
        <v>22</v>
      </c>
      <c r="C15" s="4">
        <v>32988134</v>
      </c>
      <c r="D15" s="24">
        <v>86.6</v>
      </c>
    </row>
    <row r="16" spans="1:4" ht="15.75" x14ac:dyDescent="0.25">
      <c r="A16" s="2">
        <v>15</v>
      </c>
      <c r="B16" s="3" t="s">
        <v>23</v>
      </c>
      <c r="C16" s="4">
        <v>31205576</v>
      </c>
      <c r="D16" s="24">
        <v>77.3</v>
      </c>
    </row>
    <row r="17" spans="1:4" ht="15.75" x14ac:dyDescent="0.25">
      <c r="A17" s="2">
        <v>16</v>
      </c>
      <c r="B17" s="3" t="s">
        <v>24</v>
      </c>
      <c r="C17" s="4">
        <v>27743338</v>
      </c>
      <c r="D17" s="24">
        <v>74.3</v>
      </c>
    </row>
    <row r="18" spans="1:4" ht="15.75" x14ac:dyDescent="0.25">
      <c r="A18" s="2">
        <v>17</v>
      </c>
      <c r="B18" s="3" t="s">
        <v>25</v>
      </c>
      <c r="C18" s="4">
        <v>25545198</v>
      </c>
      <c r="D18" s="24">
        <v>77.2</v>
      </c>
    </row>
    <row r="19" spans="1:4" ht="15.75" x14ac:dyDescent="0.25">
      <c r="A19" s="2">
        <v>18</v>
      </c>
      <c r="B19" s="3" t="s">
        <v>26</v>
      </c>
      <c r="C19" s="4">
        <v>25351462</v>
      </c>
      <c r="D19" s="24">
        <v>96.2</v>
      </c>
    </row>
    <row r="20" spans="1:4" ht="15.75" x14ac:dyDescent="0.25">
      <c r="A20" s="2">
        <v>19</v>
      </c>
      <c r="B20" s="3" t="s">
        <v>28</v>
      </c>
      <c r="C20" s="4">
        <v>12541302</v>
      </c>
      <c r="D20" s="24">
        <v>92.28</v>
      </c>
    </row>
    <row r="21" spans="1:4" ht="15.75" x14ac:dyDescent="0.25">
      <c r="A21" s="2">
        <v>20</v>
      </c>
      <c r="B21" s="3" t="s">
        <v>29</v>
      </c>
      <c r="C21" s="4">
        <v>10086292</v>
      </c>
      <c r="D21" s="24">
        <v>73.7</v>
      </c>
    </row>
    <row r="22" spans="1:4" ht="15.75" x14ac:dyDescent="0.25">
      <c r="A22" s="2">
        <v>21</v>
      </c>
      <c r="B22" s="3" t="s">
        <v>30</v>
      </c>
      <c r="C22" s="4">
        <v>6864602</v>
      </c>
      <c r="D22" s="24">
        <v>84.8</v>
      </c>
    </row>
    <row r="23" spans="1:4" ht="15.75" x14ac:dyDescent="0.25">
      <c r="A23" s="2">
        <v>22</v>
      </c>
      <c r="B23" s="3" t="s">
        <v>31</v>
      </c>
      <c r="C23" s="4">
        <v>3673917</v>
      </c>
      <c r="D23" s="24">
        <v>79.849999999999994</v>
      </c>
    </row>
    <row r="24" spans="1:4" ht="15.75" x14ac:dyDescent="0.25">
      <c r="A24" s="2">
        <v>23</v>
      </c>
      <c r="B24" s="3" t="s">
        <v>32</v>
      </c>
      <c r="C24" s="4">
        <v>2966889</v>
      </c>
      <c r="D24" s="24">
        <v>75.48</v>
      </c>
    </row>
    <row r="25" spans="1:4" ht="15.75" x14ac:dyDescent="0.25">
      <c r="A25" s="2">
        <v>24</v>
      </c>
      <c r="B25" s="3" t="s">
        <v>33</v>
      </c>
      <c r="C25" s="4">
        <v>2855794</v>
      </c>
      <c r="D25" s="24">
        <v>91.58</v>
      </c>
    </row>
    <row r="26" spans="1:4" ht="15.75" x14ac:dyDescent="0.25">
      <c r="A26" s="2">
        <v>25</v>
      </c>
      <c r="B26" s="3" t="s">
        <v>34</v>
      </c>
      <c r="C26" s="4">
        <v>1978502</v>
      </c>
      <c r="D26" s="24">
        <v>80.11</v>
      </c>
    </row>
    <row r="27" spans="1:4" ht="15.75" x14ac:dyDescent="0.25">
      <c r="A27" s="2">
        <v>26</v>
      </c>
      <c r="B27" s="3" t="s">
        <v>35</v>
      </c>
      <c r="C27" s="4">
        <v>1458545</v>
      </c>
      <c r="D27" s="24">
        <v>77.3</v>
      </c>
    </row>
    <row r="28" spans="1:4" ht="15.75" x14ac:dyDescent="0.25">
      <c r="A28" s="2">
        <v>27</v>
      </c>
      <c r="B28" s="3" t="s">
        <v>36</v>
      </c>
      <c r="C28" s="4">
        <v>1383727</v>
      </c>
      <c r="D28" s="24">
        <v>86.55</v>
      </c>
    </row>
    <row r="29" spans="1:4" ht="15.75" x14ac:dyDescent="0.25">
      <c r="A29" s="2">
        <v>28</v>
      </c>
      <c r="B29" s="40" t="s">
        <v>39</v>
      </c>
      <c r="C29" s="4">
        <v>1097206</v>
      </c>
      <c r="D29" s="24">
        <v>83.7</v>
      </c>
    </row>
    <row r="30" spans="1:4" ht="15.75" x14ac:dyDescent="0.25">
      <c r="A30" s="2">
        <v>29</v>
      </c>
      <c r="B30" s="40" t="s">
        <v>41</v>
      </c>
      <c r="C30" s="4">
        <v>610577</v>
      </c>
      <c r="D30" s="24">
        <v>69.7</v>
      </c>
    </row>
    <row r="31" spans="1:4" ht="15.75" x14ac:dyDescent="0.25">
      <c r="A31" s="2">
        <v>1</v>
      </c>
      <c r="B31" s="40" t="s">
        <v>27</v>
      </c>
      <c r="C31" s="4">
        <v>16787941</v>
      </c>
      <c r="D31" s="24">
        <v>82.2</v>
      </c>
    </row>
    <row r="32" spans="1:4" ht="15.75" x14ac:dyDescent="0.25">
      <c r="A32" s="2">
        <v>2</v>
      </c>
      <c r="B32" s="40" t="s">
        <v>37</v>
      </c>
      <c r="C32" s="4">
        <v>1247953</v>
      </c>
      <c r="D32" s="24">
        <v>82.9</v>
      </c>
    </row>
    <row r="33" spans="1:4" ht="15.75" x14ac:dyDescent="0.25">
      <c r="A33" s="2">
        <v>3</v>
      </c>
      <c r="B33" s="40" t="s">
        <v>40</v>
      </c>
      <c r="C33" s="4">
        <v>1055450</v>
      </c>
      <c r="D33" s="24">
        <v>72.8</v>
      </c>
    </row>
    <row r="34" spans="1:4" ht="15.75" x14ac:dyDescent="0.25">
      <c r="A34" s="2">
        <v>4</v>
      </c>
      <c r="B34" s="40" t="s">
        <v>42</v>
      </c>
      <c r="C34" s="4">
        <v>380581</v>
      </c>
      <c r="D34" s="24">
        <v>87.75</v>
      </c>
    </row>
    <row r="35" spans="1:4" ht="15.75" x14ac:dyDescent="0.25">
      <c r="A35" s="2">
        <v>5</v>
      </c>
      <c r="B35" s="40" t="s">
        <v>43</v>
      </c>
      <c r="C35" s="4">
        <v>343709</v>
      </c>
      <c r="D35" s="24">
        <v>73</v>
      </c>
    </row>
    <row r="36" spans="1:4" ht="15.75" x14ac:dyDescent="0.25">
      <c r="A36" s="2">
        <v>6</v>
      </c>
      <c r="B36" s="40" t="s">
        <v>44</v>
      </c>
      <c r="C36" s="4">
        <v>243247</v>
      </c>
      <c r="D36" s="24">
        <v>87.6</v>
      </c>
    </row>
    <row r="37" spans="1:4" ht="15.75" x14ac:dyDescent="0.25">
      <c r="A37" s="2">
        <v>7</v>
      </c>
      <c r="B37" s="40" t="s">
        <v>45</v>
      </c>
      <c r="C37" s="4">
        <v>64473</v>
      </c>
      <c r="D37" s="24">
        <v>80.5</v>
      </c>
    </row>
    <row r="38" spans="1:4" ht="15.75" x14ac:dyDescent="0.25">
      <c r="A38" s="33"/>
      <c r="B38" s="11" t="s">
        <v>46</v>
      </c>
      <c r="C38" s="12">
        <v>1210854977</v>
      </c>
      <c r="D38" s="27">
        <v>77.7</v>
      </c>
    </row>
  </sheetData>
  <conditionalFormatting sqref="C2:D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{ED5A5032-2C2C-4ADE-B73F-D2928BC8AE66}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5A5032-2C2C-4ADE-B73F-D2928BC8A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C2:D38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Population</vt:lpstr>
      <vt:lpstr>Literacy</vt:lpstr>
      <vt:lpstr>Area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</dc:creator>
  <cp:lastModifiedBy>govind</cp:lastModifiedBy>
  <dcterms:created xsi:type="dcterms:W3CDTF">2015-06-05T18:17:20Z</dcterms:created>
  <dcterms:modified xsi:type="dcterms:W3CDTF">2023-07-17T14:47:54Z</dcterms:modified>
</cp:coreProperties>
</file>