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Sheet1" sheetId="1" r:id="rId1"/>
    <sheet name="1408B_at_1sec" sheetId="5" r:id="rId2"/>
    <sheet name="1024B_at_1sec" sheetId="2" r:id="rId3"/>
    <sheet name="512B_at_1sec" sheetId="3" r:id="rId4"/>
    <sheet name="256B_at_1sec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4" i="4" l="1"/>
  <c r="F15" i="4" s="1"/>
  <c r="B14" i="4"/>
  <c r="B15" i="4" s="1"/>
  <c r="B16" i="4"/>
  <c r="F14" i="3"/>
  <c r="F15" i="3" s="1"/>
  <c r="B14" i="3"/>
  <c r="B15" i="3" s="1"/>
  <c r="F11" i="2"/>
  <c r="F12" i="2" s="1"/>
  <c r="B11" i="2"/>
  <c r="B12" i="2" s="1"/>
  <c r="H101" i="1"/>
  <c r="G101" i="1"/>
  <c r="F101" i="1"/>
  <c r="D101" i="1"/>
  <c r="C101" i="1"/>
  <c r="B101" i="1"/>
  <c r="F15" i="5"/>
  <c r="B15" i="5"/>
  <c r="B14" i="5"/>
  <c r="F14" i="5"/>
  <c r="F13" i="5"/>
  <c r="B16" i="5" s="1"/>
  <c r="B13" i="5"/>
  <c r="F13" i="4"/>
  <c r="B13" i="4"/>
  <c r="B13" i="3" l="1"/>
  <c r="F13" i="3"/>
  <c r="B10" i="2" l="1"/>
  <c r="B13" i="2" s="1"/>
  <c r="F10" i="2"/>
</calcChain>
</file>

<file path=xl/sharedStrings.xml><?xml version="1.0" encoding="utf-8"?>
<sst xmlns="http://schemas.openxmlformats.org/spreadsheetml/2006/main" count="67" uniqueCount="10">
  <si>
    <t>Two Switch</t>
  </si>
  <si>
    <t>One</t>
  </si>
  <si>
    <t>Worst Case</t>
  </si>
  <si>
    <t>Average of Worst Cases</t>
  </si>
  <si>
    <t>Diff of Averages(in us)</t>
  </si>
  <si>
    <t>Quality of Measurement</t>
  </si>
  <si>
    <t>Two Switch(us)</t>
  </si>
  <si>
    <t>Standard Deviation</t>
  </si>
  <si>
    <t>One-switch(us)</t>
  </si>
  <si>
    <t>(Standard Dev/Mean) expressed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</si>
</sst>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145" zoomScaleNormal="145" workbookViewId="0">
      <pane ySplit="1" topLeftCell="A2" activePane="bottomLeft" state="frozen"/>
      <selection pane="bottomLeft" activeCell="H102" sqref="H102"/>
    </sheetView>
  </sheetViews>
  <sheetFormatPr defaultRowHeight="15" x14ac:dyDescent="0.25"/>
  <cols>
    <col min="1" max="1" width="10.85546875" bestFit="1" customWidth="1"/>
    <col min="2" max="2" width="19.85546875" customWidth="1"/>
  </cols>
  <sheetData>
    <row r="1" spans="2:8" x14ac:dyDescent="0.25">
      <c r="B1" t="s">
        <v>0</v>
      </c>
      <c r="F1" t="s">
        <v>1</v>
      </c>
    </row>
    <row r="2" spans="2:8" hidden="1" x14ac:dyDescent="0.25">
      <c r="B2">
        <v>513181</v>
      </c>
      <c r="C2">
        <v>535241</v>
      </c>
      <c r="D2">
        <v>538048</v>
      </c>
      <c r="F2">
        <v>700884</v>
      </c>
      <c r="G2">
        <v>464561</v>
      </c>
      <c r="H2">
        <v>484630</v>
      </c>
    </row>
    <row r="3" spans="2:8" hidden="1" x14ac:dyDescent="0.25">
      <c r="B3">
        <v>409644</v>
      </c>
      <c r="C3">
        <v>407149</v>
      </c>
      <c r="D3">
        <v>472454</v>
      </c>
      <c r="F3">
        <v>568515</v>
      </c>
      <c r="G3">
        <v>384028</v>
      </c>
      <c r="H3">
        <v>389467</v>
      </c>
    </row>
    <row r="4" spans="2:8" hidden="1" x14ac:dyDescent="0.25">
      <c r="B4">
        <v>493303</v>
      </c>
      <c r="C4">
        <v>440731</v>
      </c>
      <c r="D4">
        <v>392710</v>
      </c>
      <c r="F4">
        <v>578503</v>
      </c>
      <c r="G4">
        <v>384466</v>
      </c>
      <c r="H4">
        <v>432072</v>
      </c>
    </row>
    <row r="5" spans="2:8" hidden="1" x14ac:dyDescent="0.25">
      <c r="B5">
        <v>457400</v>
      </c>
      <c r="C5">
        <v>476631</v>
      </c>
      <c r="D5">
        <v>502948</v>
      </c>
      <c r="F5">
        <v>634833</v>
      </c>
      <c r="G5">
        <v>418763</v>
      </c>
      <c r="H5">
        <v>407384</v>
      </c>
    </row>
    <row r="6" spans="2:8" hidden="1" x14ac:dyDescent="0.25">
      <c r="B6">
        <v>406414</v>
      </c>
      <c r="C6">
        <v>391458</v>
      </c>
      <c r="D6">
        <v>470862</v>
      </c>
      <c r="F6">
        <v>584123</v>
      </c>
      <c r="G6">
        <v>386726</v>
      </c>
      <c r="H6">
        <v>387827</v>
      </c>
    </row>
    <row r="7" spans="2:8" hidden="1" x14ac:dyDescent="0.25">
      <c r="B7">
        <v>412077</v>
      </c>
      <c r="C7">
        <v>411996</v>
      </c>
      <c r="D7">
        <v>420361</v>
      </c>
      <c r="F7">
        <v>605139</v>
      </c>
      <c r="G7">
        <v>385796</v>
      </c>
      <c r="H7">
        <v>400067</v>
      </c>
    </row>
    <row r="8" spans="2:8" hidden="1" x14ac:dyDescent="0.25">
      <c r="B8">
        <v>459479</v>
      </c>
      <c r="C8">
        <v>400753</v>
      </c>
      <c r="D8">
        <v>457001</v>
      </c>
      <c r="F8">
        <v>710056</v>
      </c>
      <c r="G8">
        <v>481743</v>
      </c>
      <c r="H8">
        <v>403204</v>
      </c>
    </row>
    <row r="9" spans="2:8" hidden="1" x14ac:dyDescent="0.25">
      <c r="B9">
        <v>394970</v>
      </c>
      <c r="C9">
        <v>391769</v>
      </c>
      <c r="D9">
        <v>477328</v>
      </c>
      <c r="F9">
        <v>654752</v>
      </c>
      <c r="G9">
        <v>375532</v>
      </c>
      <c r="H9">
        <v>378161</v>
      </c>
    </row>
    <row r="10" spans="2:8" hidden="1" x14ac:dyDescent="0.25">
      <c r="B10">
        <v>397824</v>
      </c>
      <c r="C10">
        <v>376939</v>
      </c>
      <c r="D10">
        <v>406815</v>
      </c>
      <c r="F10">
        <v>617227</v>
      </c>
      <c r="G10">
        <v>400246</v>
      </c>
      <c r="H10">
        <v>416797</v>
      </c>
    </row>
    <row r="11" spans="2:8" hidden="1" x14ac:dyDescent="0.25">
      <c r="B11">
        <v>458309</v>
      </c>
      <c r="C11">
        <v>474275</v>
      </c>
      <c r="D11">
        <v>491201</v>
      </c>
      <c r="F11">
        <v>625306</v>
      </c>
      <c r="G11">
        <v>461493</v>
      </c>
      <c r="H11">
        <v>411440</v>
      </c>
    </row>
    <row r="12" spans="2:8" hidden="1" x14ac:dyDescent="0.25">
      <c r="B12">
        <v>396414</v>
      </c>
      <c r="C12">
        <v>385164</v>
      </c>
      <c r="D12">
        <v>394665</v>
      </c>
      <c r="F12">
        <v>623668</v>
      </c>
      <c r="G12">
        <v>368277</v>
      </c>
      <c r="H12">
        <v>386728</v>
      </c>
    </row>
    <row r="13" spans="2:8" hidden="1" x14ac:dyDescent="0.25">
      <c r="B13">
        <v>405549</v>
      </c>
      <c r="C13">
        <v>426847</v>
      </c>
      <c r="D13">
        <v>404376</v>
      </c>
      <c r="F13">
        <v>708822</v>
      </c>
      <c r="G13">
        <v>372810</v>
      </c>
      <c r="H13">
        <v>389621</v>
      </c>
    </row>
    <row r="14" spans="2:8" hidden="1" x14ac:dyDescent="0.25">
      <c r="B14">
        <v>461477</v>
      </c>
      <c r="C14">
        <v>467220</v>
      </c>
      <c r="D14">
        <v>399223</v>
      </c>
      <c r="F14">
        <v>725578</v>
      </c>
      <c r="G14">
        <v>464982</v>
      </c>
      <c r="H14">
        <v>406527</v>
      </c>
    </row>
    <row r="15" spans="2:8" hidden="1" x14ac:dyDescent="0.25">
      <c r="B15">
        <v>395684</v>
      </c>
      <c r="C15">
        <v>367867</v>
      </c>
      <c r="D15">
        <v>392938</v>
      </c>
      <c r="F15">
        <v>631282</v>
      </c>
      <c r="G15">
        <v>379392</v>
      </c>
      <c r="H15">
        <v>372559</v>
      </c>
    </row>
    <row r="16" spans="2:8" hidden="1" x14ac:dyDescent="0.25">
      <c r="B16">
        <v>388298</v>
      </c>
      <c r="C16">
        <v>398206</v>
      </c>
      <c r="D16">
        <v>403071</v>
      </c>
      <c r="F16">
        <v>638743</v>
      </c>
      <c r="G16">
        <v>382933</v>
      </c>
      <c r="H16">
        <v>406281</v>
      </c>
    </row>
    <row r="17" spans="2:8" hidden="1" x14ac:dyDescent="0.25">
      <c r="B17">
        <v>463060</v>
      </c>
      <c r="C17">
        <v>412872</v>
      </c>
      <c r="D17">
        <v>489501</v>
      </c>
      <c r="F17">
        <v>676404</v>
      </c>
      <c r="G17">
        <v>468332</v>
      </c>
      <c r="H17">
        <v>409948</v>
      </c>
    </row>
    <row r="18" spans="2:8" hidden="1" x14ac:dyDescent="0.25">
      <c r="B18">
        <v>388126</v>
      </c>
      <c r="C18">
        <v>379500</v>
      </c>
      <c r="D18">
        <v>394962</v>
      </c>
      <c r="F18">
        <v>654015</v>
      </c>
      <c r="G18">
        <v>370900</v>
      </c>
      <c r="H18">
        <v>391617</v>
      </c>
    </row>
    <row r="19" spans="2:8" hidden="1" x14ac:dyDescent="0.25">
      <c r="B19">
        <v>399279</v>
      </c>
      <c r="C19">
        <v>382172</v>
      </c>
      <c r="D19">
        <v>438678</v>
      </c>
      <c r="F19">
        <v>621697</v>
      </c>
      <c r="G19">
        <v>444363</v>
      </c>
      <c r="H19">
        <v>389242</v>
      </c>
    </row>
    <row r="20" spans="2:8" hidden="1" x14ac:dyDescent="0.25">
      <c r="B20">
        <v>446263</v>
      </c>
      <c r="C20">
        <v>469678</v>
      </c>
      <c r="D20">
        <v>428664</v>
      </c>
      <c r="F20">
        <v>734276</v>
      </c>
      <c r="G20">
        <v>454714</v>
      </c>
      <c r="H20">
        <v>399182</v>
      </c>
    </row>
    <row r="21" spans="2:8" hidden="1" x14ac:dyDescent="0.25">
      <c r="B21">
        <v>388010</v>
      </c>
      <c r="C21">
        <v>380470</v>
      </c>
      <c r="D21">
        <v>382688</v>
      </c>
      <c r="F21">
        <v>630601</v>
      </c>
      <c r="G21">
        <v>369415</v>
      </c>
      <c r="H21">
        <v>373673</v>
      </c>
    </row>
    <row r="22" spans="2:8" hidden="1" x14ac:dyDescent="0.25">
      <c r="B22">
        <v>398740</v>
      </c>
      <c r="C22">
        <v>445200</v>
      </c>
      <c r="D22">
        <v>393644</v>
      </c>
      <c r="F22">
        <v>643336</v>
      </c>
      <c r="G22">
        <v>372536</v>
      </c>
      <c r="H22">
        <v>397606</v>
      </c>
    </row>
    <row r="23" spans="2:8" hidden="1" x14ac:dyDescent="0.25">
      <c r="B23">
        <v>448871</v>
      </c>
      <c r="C23">
        <v>470195</v>
      </c>
      <c r="D23">
        <v>478814</v>
      </c>
      <c r="F23">
        <v>712476</v>
      </c>
      <c r="G23">
        <v>366667</v>
      </c>
      <c r="H23">
        <v>410846</v>
      </c>
    </row>
    <row r="24" spans="2:8" hidden="1" x14ac:dyDescent="0.25">
      <c r="B24">
        <v>392440</v>
      </c>
      <c r="C24">
        <v>378382</v>
      </c>
      <c r="D24">
        <v>388943</v>
      </c>
      <c r="F24">
        <v>613754</v>
      </c>
      <c r="G24">
        <v>394917</v>
      </c>
      <c r="H24">
        <v>394463</v>
      </c>
    </row>
    <row r="25" spans="2:8" hidden="1" x14ac:dyDescent="0.25">
      <c r="B25">
        <v>422286</v>
      </c>
      <c r="C25">
        <v>418574</v>
      </c>
      <c r="D25">
        <v>421756</v>
      </c>
      <c r="F25">
        <v>640409</v>
      </c>
      <c r="G25">
        <v>400233</v>
      </c>
      <c r="H25">
        <v>404453</v>
      </c>
    </row>
    <row r="26" spans="2:8" hidden="1" x14ac:dyDescent="0.25">
      <c r="B26">
        <v>456382</v>
      </c>
      <c r="C26">
        <v>456009</v>
      </c>
      <c r="D26">
        <v>479611</v>
      </c>
      <c r="F26">
        <v>720140</v>
      </c>
      <c r="G26">
        <v>465495</v>
      </c>
      <c r="H26">
        <v>389280</v>
      </c>
    </row>
    <row r="27" spans="2:8" hidden="1" x14ac:dyDescent="0.25">
      <c r="B27">
        <v>402376</v>
      </c>
      <c r="C27">
        <v>402367</v>
      </c>
      <c r="D27">
        <v>455228</v>
      </c>
      <c r="F27">
        <v>639525</v>
      </c>
      <c r="G27">
        <v>360022</v>
      </c>
      <c r="H27">
        <v>381220</v>
      </c>
    </row>
    <row r="28" spans="2:8" hidden="1" x14ac:dyDescent="0.25">
      <c r="B28">
        <v>409045</v>
      </c>
      <c r="C28">
        <v>422234</v>
      </c>
      <c r="D28">
        <v>417260</v>
      </c>
      <c r="F28">
        <v>627523</v>
      </c>
      <c r="G28">
        <v>377142</v>
      </c>
      <c r="H28">
        <v>388411</v>
      </c>
    </row>
    <row r="29" spans="2:8" hidden="1" x14ac:dyDescent="0.25">
      <c r="B29">
        <v>462964</v>
      </c>
      <c r="C29">
        <v>471183</v>
      </c>
      <c r="D29">
        <v>426560</v>
      </c>
      <c r="F29">
        <v>720862</v>
      </c>
      <c r="G29">
        <v>451072</v>
      </c>
      <c r="H29">
        <v>396009</v>
      </c>
    </row>
    <row r="30" spans="2:8" hidden="1" x14ac:dyDescent="0.25">
      <c r="B30">
        <v>403432</v>
      </c>
      <c r="C30">
        <v>386459</v>
      </c>
      <c r="D30">
        <v>382579</v>
      </c>
      <c r="F30">
        <v>624728</v>
      </c>
      <c r="G30">
        <v>357165</v>
      </c>
      <c r="H30">
        <v>379052</v>
      </c>
    </row>
    <row r="31" spans="2:8" hidden="1" x14ac:dyDescent="0.25">
      <c r="B31">
        <v>411373</v>
      </c>
      <c r="C31">
        <v>421049</v>
      </c>
      <c r="D31">
        <v>416784</v>
      </c>
      <c r="F31">
        <v>636097</v>
      </c>
      <c r="G31">
        <v>443345</v>
      </c>
      <c r="H31">
        <v>384025</v>
      </c>
    </row>
    <row r="32" spans="2:8" hidden="1" x14ac:dyDescent="0.25">
      <c r="B32">
        <v>446118</v>
      </c>
      <c r="C32">
        <v>470790</v>
      </c>
      <c r="D32">
        <v>478080</v>
      </c>
      <c r="F32">
        <v>697601</v>
      </c>
      <c r="G32">
        <v>515026</v>
      </c>
      <c r="H32">
        <v>410910</v>
      </c>
    </row>
    <row r="33" spans="2:8" hidden="1" x14ac:dyDescent="0.25">
      <c r="B33">
        <v>379332</v>
      </c>
      <c r="C33">
        <v>391414</v>
      </c>
      <c r="D33">
        <v>385347</v>
      </c>
      <c r="F33">
        <v>602519</v>
      </c>
      <c r="G33">
        <v>378248</v>
      </c>
      <c r="H33">
        <v>392982</v>
      </c>
    </row>
    <row r="34" spans="2:8" hidden="1" x14ac:dyDescent="0.25">
      <c r="B34">
        <v>404065</v>
      </c>
      <c r="C34">
        <v>384326</v>
      </c>
      <c r="D34">
        <v>388546</v>
      </c>
      <c r="F34">
        <v>653174</v>
      </c>
      <c r="G34">
        <v>379493</v>
      </c>
      <c r="H34">
        <v>400375</v>
      </c>
    </row>
    <row r="35" spans="2:8" hidden="1" x14ac:dyDescent="0.25">
      <c r="B35">
        <v>442698</v>
      </c>
      <c r="C35">
        <v>407765</v>
      </c>
      <c r="D35">
        <v>477641</v>
      </c>
      <c r="F35">
        <v>641954</v>
      </c>
      <c r="G35">
        <v>402093</v>
      </c>
      <c r="H35">
        <v>419292</v>
      </c>
    </row>
    <row r="36" spans="2:8" hidden="1" x14ac:dyDescent="0.25">
      <c r="B36">
        <v>392341</v>
      </c>
      <c r="C36">
        <v>391915</v>
      </c>
      <c r="D36">
        <v>388893</v>
      </c>
      <c r="F36">
        <v>603805</v>
      </c>
      <c r="G36">
        <v>362982</v>
      </c>
      <c r="H36">
        <v>375463</v>
      </c>
    </row>
    <row r="37" spans="2:8" hidden="1" x14ac:dyDescent="0.25">
      <c r="B37">
        <v>405604</v>
      </c>
      <c r="C37">
        <v>431118</v>
      </c>
      <c r="D37">
        <v>422164</v>
      </c>
      <c r="F37">
        <v>617498</v>
      </c>
      <c r="G37">
        <v>368710</v>
      </c>
      <c r="H37">
        <v>403102</v>
      </c>
    </row>
    <row r="38" spans="2:8" hidden="1" x14ac:dyDescent="0.25">
      <c r="B38">
        <v>447867</v>
      </c>
      <c r="C38">
        <v>473622</v>
      </c>
      <c r="D38">
        <v>489181</v>
      </c>
      <c r="F38">
        <v>689711</v>
      </c>
      <c r="G38">
        <v>454398</v>
      </c>
      <c r="H38">
        <v>408620</v>
      </c>
    </row>
    <row r="39" spans="2:8" hidden="1" x14ac:dyDescent="0.25">
      <c r="B39">
        <v>390470</v>
      </c>
      <c r="C39">
        <v>376833</v>
      </c>
      <c r="D39">
        <v>385283</v>
      </c>
      <c r="F39">
        <v>610971</v>
      </c>
      <c r="G39">
        <v>361645</v>
      </c>
      <c r="H39">
        <v>399745</v>
      </c>
    </row>
    <row r="40" spans="2:8" hidden="1" x14ac:dyDescent="0.25">
      <c r="B40">
        <v>417073</v>
      </c>
      <c r="C40">
        <v>420588</v>
      </c>
      <c r="D40">
        <v>394360</v>
      </c>
      <c r="F40">
        <v>628008</v>
      </c>
      <c r="G40">
        <v>372288</v>
      </c>
      <c r="H40">
        <v>407100</v>
      </c>
    </row>
    <row r="41" spans="2:8" hidden="1" x14ac:dyDescent="0.25">
      <c r="B41">
        <v>491737</v>
      </c>
      <c r="C41">
        <v>494574</v>
      </c>
      <c r="D41">
        <v>479883</v>
      </c>
      <c r="F41">
        <v>679821</v>
      </c>
      <c r="G41">
        <v>465487</v>
      </c>
      <c r="H41">
        <v>410493</v>
      </c>
    </row>
    <row r="42" spans="2:8" hidden="1" x14ac:dyDescent="0.25">
      <c r="B42">
        <v>414701</v>
      </c>
      <c r="C42">
        <v>395263</v>
      </c>
      <c r="D42">
        <v>392257</v>
      </c>
      <c r="F42">
        <v>598442</v>
      </c>
      <c r="G42">
        <v>380720</v>
      </c>
      <c r="H42">
        <v>378202</v>
      </c>
    </row>
    <row r="43" spans="2:8" hidden="1" x14ac:dyDescent="0.25">
      <c r="B43">
        <v>425203</v>
      </c>
      <c r="C43">
        <v>419153</v>
      </c>
      <c r="D43">
        <v>389990</v>
      </c>
      <c r="F43">
        <v>622860</v>
      </c>
      <c r="G43">
        <v>462568</v>
      </c>
      <c r="H43">
        <v>397795</v>
      </c>
    </row>
    <row r="44" spans="2:8" hidden="1" x14ac:dyDescent="0.25">
      <c r="B44">
        <v>464891</v>
      </c>
      <c r="C44">
        <v>428862</v>
      </c>
      <c r="D44">
        <v>394531</v>
      </c>
      <c r="F44">
        <v>685008</v>
      </c>
      <c r="G44">
        <v>400819</v>
      </c>
      <c r="H44">
        <v>413564</v>
      </c>
    </row>
    <row r="45" spans="2:8" hidden="1" x14ac:dyDescent="0.25">
      <c r="B45">
        <v>478354</v>
      </c>
      <c r="C45">
        <v>392243</v>
      </c>
      <c r="D45">
        <v>393689</v>
      </c>
      <c r="F45">
        <v>587077</v>
      </c>
      <c r="G45">
        <v>371899</v>
      </c>
      <c r="H45">
        <v>383849</v>
      </c>
    </row>
    <row r="46" spans="2:8" hidden="1" x14ac:dyDescent="0.25">
      <c r="B46">
        <v>401533</v>
      </c>
      <c r="C46">
        <v>413206</v>
      </c>
      <c r="D46">
        <v>407649</v>
      </c>
      <c r="F46">
        <v>587980</v>
      </c>
      <c r="G46">
        <v>377279</v>
      </c>
      <c r="H46">
        <v>420353</v>
      </c>
    </row>
    <row r="47" spans="2:8" hidden="1" x14ac:dyDescent="0.25">
      <c r="B47">
        <v>449352</v>
      </c>
      <c r="C47">
        <v>387650</v>
      </c>
      <c r="D47">
        <v>501663</v>
      </c>
      <c r="F47">
        <v>667238</v>
      </c>
      <c r="G47">
        <v>408190</v>
      </c>
      <c r="H47">
        <v>404772</v>
      </c>
    </row>
    <row r="48" spans="2:8" hidden="1" x14ac:dyDescent="0.25">
      <c r="B48">
        <v>397864</v>
      </c>
      <c r="C48">
        <v>474734</v>
      </c>
      <c r="D48">
        <v>412538</v>
      </c>
      <c r="F48">
        <v>572382</v>
      </c>
      <c r="G48">
        <v>365661</v>
      </c>
      <c r="H48">
        <v>389243</v>
      </c>
    </row>
    <row r="49" spans="2:8" hidden="1" x14ac:dyDescent="0.25">
      <c r="B49">
        <v>388176</v>
      </c>
      <c r="C49">
        <v>389412</v>
      </c>
      <c r="D49">
        <v>407314</v>
      </c>
      <c r="F49">
        <v>607571</v>
      </c>
      <c r="G49">
        <v>372106</v>
      </c>
      <c r="H49">
        <v>388384</v>
      </c>
    </row>
    <row r="50" spans="2:8" hidden="1" x14ac:dyDescent="0.25">
      <c r="B50">
        <v>455722</v>
      </c>
      <c r="C50">
        <v>474289</v>
      </c>
      <c r="D50">
        <v>402150</v>
      </c>
      <c r="F50">
        <v>646245</v>
      </c>
      <c r="G50">
        <v>480954</v>
      </c>
      <c r="H50">
        <v>441286</v>
      </c>
    </row>
    <row r="51" spans="2:8" hidden="1" x14ac:dyDescent="0.25">
      <c r="B51">
        <v>402266</v>
      </c>
      <c r="C51">
        <v>419746</v>
      </c>
      <c r="D51">
        <v>392151</v>
      </c>
      <c r="F51">
        <v>582570</v>
      </c>
      <c r="G51">
        <v>391236</v>
      </c>
      <c r="H51">
        <v>382872</v>
      </c>
    </row>
    <row r="52" spans="2:8" hidden="1" x14ac:dyDescent="0.25">
      <c r="B52">
        <v>410452</v>
      </c>
      <c r="C52">
        <v>428635</v>
      </c>
      <c r="D52">
        <v>420597</v>
      </c>
      <c r="F52">
        <v>579732</v>
      </c>
      <c r="G52">
        <v>403066</v>
      </c>
      <c r="H52">
        <v>413257</v>
      </c>
    </row>
    <row r="53" spans="2:8" hidden="1" x14ac:dyDescent="0.25">
      <c r="B53">
        <v>448173</v>
      </c>
      <c r="C53">
        <v>472886</v>
      </c>
      <c r="D53">
        <v>498437</v>
      </c>
      <c r="F53">
        <v>671294</v>
      </c>
      <c r="G53">
        <v>403109</v>
      </c>
      <c r="H53">
        <v>410249</v>
      </c>
    </row>
    <row r="54" spans="2:8" hidden="1" x14ac:dyDescent="0.25">
      <c r="B54">
        <v>391701</v>
      </c>
      <c r="C54">
        <v>380547</v>
      </c>
      <c r="D54">
        <v>421804</v>
      </c>
      <c r="F54">
        <v>575098</v>
      </c>
      <c r="G54">
        <v>368640</v>
      </c>
      <c r="H54">
        <v>386290</v>
      </c>
    </row>
    <row r="55" spans="2:8" hidden="1" x14ac:dyDescent="0.25">
      <c r="B55">
        <v>396202</v>
      </c>
      <c r="C55">
        <v>378986</v>
      </c>
      <c r="D55">
        <v>415114</v>
      </c>
      <c r="F55">
        <v>597610</v>
      </c>
      <c r="G55">
        <v>452572</v>
      </c>
      <c r="H55">
        <v>395919</v>
      </c>
    </row>
    <row r="56" spans="2:8" hidden="1" x14ac:dyDescent="0.25">
      <c r="B56">
        <v>444581</v>
      </c>
      <c r="C56">
        <v>394525</v>
      </c>
      <c r="D56">
        <v>484962</v>
      </c>
      <c r="F56">
        <v>649326</v>
      </c>
      <c r="G56">
        <v>464590</v>
      </c>
      <c r="H56">
        <v>417788</v>
      </c>
    </row>
    <row r="57" spans="2:8" hidden="1" x14ac:dyDescent="0.25">
      <c r="B57">
        <v>385992</v>
      </c>
      <c r="C57">
        <v>372776</v>
      </c>
      <c r="D57">
        <v>389982</v>
      </c>
      <c r="F57">
        <v>561066</v>
      </c>
      <c r="G57">
        <v>372293</v>
      </c>
      <c r="H57">
        <v>396989</v>
      </c>
    </row>
    <row r="58" spans="2:8" hidden="1" x14ac:dyDescent="0.25">
      <c r="B58">
        <v>389947</v>
      </c>
      <c r="C58">
        <v>383779</v>
      </c>
      <c r="D58">
        <v>427707</v>
      </c>
      <c r="F58">
        <v>580401</v>
      </c>
      <c r="G58">
        <v>489582</v>
      </c>
      <c r="H58">
        <v>416922</v>
      </c>
    </row>
    <row r="59" spans="2:8" hidden="1" x14ac:dyDescent="0.25">
      <c r="B59">
        <v>453073</v>
      </c>
      <c r="C59">
        <v>491834</v>
      </c>
      <c r="D59">
        <v>495705</v>
      </c>
      <c r="F59">
        <v>660353</v>
      </c>
      <c r="G59">
        <v>463865</v>
      </c>
      <c r="H59">
        <v>408304</v>
      </c>
    </row>
    <row r="60" spans="2:8" hidden="1" x14ac:dyDescent="0.25">
      <c r="B60">
        <v>413257</v>
      </c>
      <c r="C60">
        <v>401089</v>
      </c>
      <c r="D60">
        <v>401450</v>
      </c>
      <c r="F60">
        <v>562792</v>
      </c>
      <c r="G60">
        <v>372194</v>
      </c>
      <c r="H60">
        <v>392270</v>
      </c>
    </row>
    <row r="61" spans="2:8" hidden="1" x14ac:dyDescent="0.25">
      <c r="B61">
        <v>436382</v>
      </c>
      <c r="C61">
        <v>399773</v>
      </c>
      <c r="D61">
        <v>410471</v>
      </c>
      <c r="F61">
        <v>551156</v>
      </c>
      <c r="G61">
        <v>455746</v>
      </c>
      <c r="H61">
        <v>396496</v>
      </c>
    </row>
    <row r="62" spans="2:8" hidden="1" x14ac:dyDescent="0.25">
      <c r="B62">
        <v>412929</v>
      </c>
      <c r="C62">
        <v>420291</v>
      </c>
      <c r="D62">
        <v>489313</v>
      </c>
      <c r="F62">
        <v>636569</v>
      </c>
      <c r="G62">
        <v>463168</v>
      </c>
      <c r="H62">
        <v>426914</v>
      </c>
    </row>
    <row r="63" spans="2:8" hidden="1" x14ac:dyDescent="0.25">
      <c r="B63">
        <v>412738</v>
      </c>
      <c r="C63">
        <v>378239</v>
      </c>
      <c r="D63">
        <v>391792</v>
      </c>
      <c r="F63">
        <v>546945</v>
      </c>
      <c r="G63">
        <v>370609</v>
      </c>
      <c r="H63">
        <v>399297</v>
      </c>
    </row>
    <row r="64" spans="2:8" hidden="1" x14ac:dyDescent="0.25">
      <c r="B64">
        <v>473756</v>
      </c>
      <c r="C64">
        <v>421165</v>
      </c>
      <c r="D64">
        <v>420487</v>
      </c>
      <c r="F64">
        <v>561611</v>
      </c>
      <c r="G64">
        <v>480734</v>
      </c>
      <c r="H64">
        <v>403796</v>
      </c>
    </row>
    <row r="65" spans="2:8" hidden="1" x14ac:dyDescent="0.25">
      <c r="B65">
        <v>393696</v>
      </c>
      <c r="C65">
        <v>409049</v>
      </c>
      <c r="D65">
        <v>482866</v>
      </c>
      <c r="F65">
        <v>629992</v>
      </c>
      <c r="G65">
        <v>477192</v>
      </c>
      <c r="H65">
        <v>418506</v>
      </c>
    </row>
    <row r="66" spans="2:8" hidden="1" x14ac:dyDescent="0.25">
      <c r="B66">
        <v>398863</v>
      </c>
      <c r="C66">
        <v>364379</v>
      </c>
      <c r="D66">
        <v>391081</v>
      </c>
      <c r="F66">
        <v>539628</v>
      </c>
      <c r="G66">
        <v>384142</v>
      </c>
      <c r="H66">
        <v>390805</v>
      </c>
    </row>
    <row r="67" spans="2:8" hidden="1" x14ac:dyDescent="0.25">
      <c r="B67">
        <v>423710</v>
      </c>
      <c r="C67">
        <v>423163</v>
      </c>
      <c r="D67">
        <v>396882</v>
      </c>
      <c r="F67">
        <v>539970</v>
      </c>
      <c r="G67">
        <v>383131</v>
      </c>
      <c r="H67">
        <v>415317</v>
      </c>
    </row>
    <row r="68" spans="2:8" hidden="1" x14ac:dyDescent="0.25">
      <c r="B68">
        <v>397126</v>
      </c>
      <c r="C68">
        <v>476260</v>
      </c>
      <c r="D68">
        <v>492981</v>
      </c>
      <c r="F68">
        <v>641633</v>
      </c>
      <c r="G68">
        <v>456350</v>
      </c>
      <c r="H68">
        <v>421632</v>
      </c>
    </row>
    <row r="69" spans="2:8" hidden="1" x14ac:dyDescent="0.25">
      <c r="B69">
        <v>403289</v>
      </c>
      <c r="C69">
        <v>379717</v>
      </c>
      <c r="D69">
        <v>406727</v>
      </c>
      <c r="F69">
        <v>556638</v>
      </c>
      <c r="G69">
        <v>371313</v>
      </c>
      <c r="H69">
        <v>403717</v>
      </c>
    </row>
    <row r="70" spans="2:8" hidden="1" x14ac:dyDescent="0.25">
      <c r="B70">
        <v>393309</v>
      </c>
      <c r="C70">
        <v>422281</v>
      </c>
      <c r="D70">
        <v>398679</v>
      </c>
      <c r="F70">
        <v>551890</v>
      </c>
      <c r="G70">
        <v>456187</v>
      </c>
      <c r="H70">
        <v>400277</v>
      </c>
    </row>
    <row r="71" spans="2:8" hidden="1" x14ac:dyDescent="0.25">
      <c r="B71">
        <v>390473</v>
      </c>
      <c r="C71">
        <v>391020</v>
      </c>
      <c r="D71">
        <v>403049</v>
      </c>
      <c r="F71">
        <v>624823</v>
      </c>
      <c r="G71">
        <v>465917</v>
      </c>
      <c r="H71">
        <v>404225</v>
      </c>
    </row>
    <row r="72" spans="2:8" hidden="1" x14ac:dyDescent="0.25">
      <c r="B72">
        <v>407461</v>
      </c>
      <c r="C72">
        <v>389211</v>
      </c>
      <c r="D72">
        <v>386656</v>
      </c>
      <c r="F72">
        <v>531441</v>
      </c>
      <c r="G72">
        <v>374990</v>
      </c>
      <c r="H72">
        <v>376514</v>
      </c>
    </row>
    <row r="73" spans="2:8" hidden="1" x14ac:dyDescent="0.25">
      <c r="B73">
        <v>396398</v>
      </c>
      <c r="C73">
        <v>403517</v>
      </c>
      <c r="D73">
        <v>417083</v>
      </c>
      <c r="F73">
        <v>651293</v>
      </c>
      <c r="G73">
        <v>457349</v>
      </c>
      <c r="H73">
        <v>388911</v>
      </c>
    </row>
    <row r="74" spans="2:8" hidden="1" x14ac:dyDescent="0.25">
      <c r="B74">
        <v>389856</v>
      </c>
      <c r="C74">
        <v>497236</v>
      </c>
      <c r="D74">
        <v>507790</v>
      </c>
      <c r="F74">
        <v>625146</v>
      </c>
      <c r="G74">
        <v>457356</v>
      </c>
      <c r="H74">
        <v>423491</v>
      </c>
    </row>
    <row r="75" spans="2:8" hidden="1" x14ac:dyDescent="0.25">
      <c r="B75">
        <v>388229</v>
      </c>
      <c r="C75">
        <v>410460</v>
      </c>
      <c r="D75">
        <v>426292</v>
      </c>
      <c r="F75">
        <v>533158</v>
      </c>
      <c r="G75">
        <v>371860</v>
      </c>
      <c r="H75">
        <v>397239</v>
      </c>
    </row>
    <row r="76" spans="2:8" hidden="1" x14ac:dyDescent="0.25">
      <c r="B76">
        <v>403624</v>
      </c>
      <c r="C76">
        <v>407833</v>
      </c>
      <c r="D76">
        <v>410558</v>
      </c>
      <c r="F76">
        <v>581497</v>
      </c>
      <c r="G76">
        <v>452833</v>
      </c>
      <c r="H76">
        <v>414363</v>
      </c>
    </row>
    <row r="77" spans="2:8" hidden="1" x14ac:dyDescent="0.25">
      <c r="B77">
        <v>393511</v>
      </c>
      <c r="C77">
        <v>485463</v>
      </c>
      <c r="D77">
        <v>399029</v>
      </c>
      <c r="F77">
        <v>572815</v>
      </c>
      <c r="G77">
        <v>473823</v>
      </c>
      <c r="H77">
        <v>406072</v>
      </c>
    </row>
    <row r="78" spans="2:8" hidden="1" x14ac:dyDescent="0.25">
      <c r="B78">
        <v>400209</v>
      </c>
      <c r="C78">
        <v>405365</v>
      </c>
      <c r="D78">
        <v>392747</v>
      </c>
      <c r="F78">
        <v>540522</v>
      </c>
      <c r="G78">
        <v>383782</v>
      </c>
      <c r="H78">
        <v>382453</v>
      </c>
    </row>
    <row r="79" spans="2:8" hidden="1" x14ac:dyDescent="0.25">
      <c r="B79">
        <v>404876</v>
      </c>
      <c r="C79">
        <v>411316</v>
      </c>
      <c r="D79">
        <v>398887</v>
      </c>
      <c r="F79">
        <v>529701</v>
      </c>
      <c r="G79">
        <v>449978</v>
      </c>
      <c r="H79">
        <v>407194</v>
      </c>
    </row>
    <row r="80" spans="2:8" hidden="1" x14ac:dyDescent="0.25">
      <c r="B80">
        <v>381198</v>
      </c>
      <c r="C80">
        <v>478712</v>
      </c>
      <c r="D80">
        <v>477970</v>
      </c>
      <c r="F80">
        <v>630851</v>
      </c>
      <c r="G80">
        <v>476643</v>
      </c>
      <c r="H80">
        <v>426727</v>
      </c>
    </row>
    <row r="81" spans="2:8" hidden="1" x14ac:dyDescent="0.25">
      <c r="B81">
        <v>390152</v>
      </c>
      <c r="C81">
        <v>404574</v>
      </c>
      <c r="D81">
        <v>384063</v>
      </c>
      <c r="F81">
        <v>532716</v>
      </c>
      <c r="G81">
        <v>393951</v>
      </c>
      <c r="H81">
        <v>403789</v>
      </c>
    </row>
    <row r="82" spans="2:8" hidden="1" x14ac:dyDescent="0.25">
      <c r="B82">
        <v>403880</v>
      </c>
      <c r="C82">
        <v>396505</v>
      </c>
      <c r="D82">
        <v>417088</v>
      </c>
      <c r="F82">
        <v>527340</v>
      </c>
      <c r="G82">
        <v>382696</v>
      </c>
      <c r="H82">
        <v>407788</v>
      </c>
    </row>
    <row r="83" spans="2:8" hidden="1" x14ac:dyDescent="0.25">
      <c r="B83">
        <v>381751</v>
      </c>
      <c r="C83">
        <v>485073</v>
      </c>
      <c r="D83">
        <v>437133</v>
      </c>
      <c r="F83">
        <v>616658</v>
      </c>
      <c r="G83">
        <v>463342</v>
      </c>
      <c r="H83">
        <v>408425</v>
      </c>
    </row>
    <row r="84" spans="2:8" hidden="1" x14ac:dyDescent="0.25">
      <c r="B84">
        <v>402971</v>
      </c>
      <c r="C84">
        <v>390351</v>
      </c>
      <c r="D84">
        <v>386842</v>
      </c>
      <c r="F84">
        <v>524242</v>
      </c>
      <c r="G84">
        <v>370671</v>
      </c>
      <c r="H84">
        <v>385949</v>
      </c>
    </row>
    <row r="85" spans="2:8" hidden="1" x14ac:dyDescent="0.25">
      <c r="B85">
        <v>425158</v>
      </c>
      <c r="C85">
        <v>387171</v>
      </c>
      <c r="D85">
        <v>418958</v>
      </c>
      <c r="F85">
        <v>553482</v>
      </c>
      <c r="G85">
        <v>374823</v>
      </c>
      <c r="H85">
        <v>389217</v>
      </c>
    </row>
    <row r="86" spans="2:8" hidden="1" x14ac:dyDescent="0.25">
      <c r="B86">
        <v>401789</v>
      </c>
      <c r="C86">
        <v>388496</v>
      </c>
      <c r="D86">
        <v>481905</v>
      </c>
      <c r="F86">
        <v>619322</v>
      </c>
      <c r="G86">
        <v>472383</v>
      </c>
      <c r="H86">
        <v>412156</v>
      </c>
    </row>
    <row r="87" spans="2:8" hidden="1" x14ac:dyDescent="0.25">
      <c r="B87">
        <v>415982</v>
      </c>
      <c r="C87">
        <v>377042</v>
      </c>
      <c r="D87">
        <v>395144</v>
      </c>
      <c r="F87">
        <v>529371</v>
      </c>
      <c r="G87">
        <v>385027</v>
      </c>
      <c r="H87">
        <v>409550</v>
      </c>
    </row>
    <row r="88" spans="2:8" hidden="1" x14ac:dyDescent="0.25">
      <c r="B88">
        <v>428340</v>
      </c>
      <c r="C88">
        <v>425836</v>
      </c>
      <c r="D88">
        <v>422541</v>
      </c>
      <c r="F88">
        <v>542959</v>
      </c>
      <c r="G88">
        <v>401412</v>
      </c>
      <c r="H88">
        <v>415410</v>
      </c>
    </row>
    <row r="89" spans="2:8" hidden="1" x14ac:dyDescent="0.25">
      <c r="B89">
        <v>410848</v>
      </c>
      <c r="C89">
        <v>471709</v>
      </c>
      <c r="D89">
        <v>420551</v>
      </c>
      <c r="F89">
        <v>605931</v>
      </c>
      <c r="G89">
        <v>447793</v>
      </c>
      <c r="H89">
        <v>406245</v>
      </c>
    </row>
    <row r="90" spans="2:8" hidden="1" x14ac:dyDescent="0.25">
      <c r="B90">
        <v>411060</v>
      </c>
      <c r="C90">
        <v>375023</v>
      </c>
      <c r="D90">
        <v>425660</v>
      </c>
      <c r="F90">
        <v>511661</v>
      </c>
      <c r="G90">
        <v>365830</v>
      </c>
      <c r="H90">
        <v>388303</v>
      </c>
    </row>
    <row r="91" spans="2:8" hidden="1" x14ac:dyDescent="0.25">
      <c r="B91">
        <v>433733</v>
      </c>
      <c r="C91">
        <v>424459</v>
      </c>
      <c r="D91">
        <v>405526</v>
      </c>
      <c r="F91">
        <v>568074</v>
      </c>
      <c r="G91">
        <v>466890</v>
      </c>
      <c r="H91">
        <v>393741</v>
      </c>
    </row>
    <row r="92" spans="2:8" hidden="1" x14ac:dyDescent="0.25">
      <c r="B92">
        <v>407514</v>
      </c>
      <c r="C92">
        <v>468231</v>
      </c>
      <c r="D92">
        <v>425559</v>
      </c>
      <c r="F92">
        <v>550541</v>
      </c>
      <c r="G92">
        <v>479535</v>
      </c>
      <c r="H92">
        <v>414007</v>
      </c>
    </row>
    <row r="93" spans="2:8" hidden="1" x14ac:dyDescent="0.25">
      <c r="B93">
        <v>396332</v>
      </c>
      <c r="C93">
        <v>384666</v>
      </c>
      <c r="D93">
        <v>390418</v>
      </c>
      <c r="F93">
        <v>506907</v>
      </c>
      <c r="G93">
        <v>359713</v>
      </c>
      <c r="H93">
        <v>391612</v>
      </c>
    </row>
    <row r="94" spans="2:8" hidden="1" x14ac:dyDescent="0.25">
      <c r="B94">
        <v>423048</v>
      </c>
      <c r="C94">
        <v>435382</v>
      </c>
      <c r="D94">
        <v>405766</v>
      </c>
      <c r="F94">
        <v>514034</v>
      </c>
      <c r="G94">
        <v>472092</v>
      </c>
      <c r="H94">
        <v>415639</v>
      </c>
    </row>
    <row r="95" spans="2:8" hidden="1" x14ac:dyDescent="0.25">
      <c r="B95">
        <v>399538</v>
      </c>
      <c r="C95">
        <v>472768</v>
      </c>
      <c r="D95">
        <v>502882</v>
      </c>
      <c r="F95">
        <v>604519</v>
      </c>
      <c r="G95">
        <v>462817</v>
      </c>
      <c r="H95">
        <v>405737</v>
      </c>
    </row>
    <row r="96" spans="2:8" hidden="1" x14ac:dyDescent="0.25">
      <c r="B96">
        <v>407499</v>
      </c>
      <c r="C96">
        <v>379481</v>
      </c>
      <c r="D96">
        <v>412764</v>
      </c>
      <c r="F96">
        <v>504902</v>
      </c>
      <c r="G96">
        <v>354334</v>
      </c>
      <c r="H96">
        <v>379842</v>
      </c>
    </row>
    <row r="97" spans="1:8" hidden="1" x14ac:dyDescent="0.25">
      <c r="B97">
        <v>423104</v>
      </c>
      <c r="C97">
        <v>383146</v>
      </c>
      <c r="D97">
        <v>442043</v>
      </c>
      <c r="F97">
        <v>512607</v>
      </c>
      <c r="G97">
        <v>385948</v>
      </c>
      <c r="H97">
        <v>404689</v>
      </c>
    </row>
    <row r="98" spans="1:8" hidden="1" x14ac:dyDescent="0.25">
      <c r="B98">
        <v>404934</v>
      </c>
      <c r="C98">
        <v>477988</v>
      </c>
      <c r="D98">
        <v>492813</v>
      </c>
      <c r="F98">
        <v>587827</v>
      </c>
      <c r="G98">
        <v>381722</v>
      </c>
      <c r="H98">
        <v>426962</v>
      </c>
    </row>
    <row r="99" spans="1:8" hidden="1" x14ac:dyDescent="0.25">
      <c r="B99">
        <v>410693</v>
      </c>
      <c r="C99">
        <v>397261</v>
      </c>
      <c r="D99">
        <v>398973</v>
      </c>
      <c r="F99">
        <v>491348</v>
      </c>
      <c r="G99">
        <v>371475</v>
      </c>
      <c r="H99">
        <v>406119</v>
      </c>
    </row>
    <row r="100" spans="1:8" hidden="1" x14ac:dyDescent="0.25">
      <c r="B100">
        <v>409675</v>
      </c>
      <c r="C100">
        <v>419327</v>
      </c>
      <c r="D100">
        <v>401475</v>
      </c>
      <c r="F100">
        <v>503482</v>
      </c>
      <c r="G100">
        <v>443253</v>
      </c>
      <c r="H100">
        <v>403393</v>
      </c>
    </row>
    <row r="101" spans="1:8" s="1" customFormat="1" x14ac:dyDescent="0.25">
      <c r="B101" s="1">
        <f>AVERAGE(B2:B100)/1000</f>
        <v>416.77827272727268</v>
      </c>
      <c r="C101" s="1">
        <f>AVERAGE(C2:C100)/1000</f>
        <v>419.29382828282826</v>
      </c>
      <c r="D101" s="1">
        <f>AVERAGE(D2:D100)/1000</f>
        <v>427.55742424242425</v>
      </c>
      <c r="F101" s="4">
        <f>AVERAGE(F2:F100)/1000</f>
        <v>606.14730303030296</v>
      </c>
      <c r="G101" s="1">
        <f>AVERAGE(G2:G100)/1000</f>
        <v>413.82413131313132</v>
      </c>
      <c r="H101" s="1">
        <f>AVERAGE(H2:H100)/1000</f>
        <v>402.02728282828286</v>
      </c>
    </row>
    <row r="103" spans="1:8" x14ac:dyDescent="0.25">
      <c r="A103" s="2"/>
      <c r="B103" s="2"/>
      <c r="C103" s="3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205" zoomScaleNormal="205" workbookViewId="0">
      <selection activeCell="B17" sqref="B17"/>
    </sheetView>
  </sheetViews>
  <sheetFormatPr defaultRowHeight="15" x14ac:dyDescent="0.25"/>
  <cols>
    <col min="1" max="1" width="24.28515625" style="12" bestFit="1" customWidth="1"/>
    <col min="2" max="2" width="14.5703125" style="12" bestFit="1" customWidth="1"/>
    <col min="3" max="5" width="9.140625" style="12"/>
    <col min="6" max="6" width="14.7109375" style="12" bestFit="1" customWidth="1"/>
    <col min="7" max="7" width="31.85546875" style="12" bestFit="1" customWidth="1"/>
    <col min="8" max="16384" width="9.140625" style="12"/>
  </cols>
  <sheetData>
    <row r="1" spans="1:7" x14ac:dyDescent="0.25">
      <c r="A1" s="7"/>
      <c r="B1" s="9" t="s">
        <v>6</v>
      </c>
      <c r="C1" s="9"/>
      <c r="D1" s="9"/>
      <c r="E1" s="9"/>
      <c r="F1" s="9" t="s">
        <v>8</v>
      </c>
      <c r="G1" s="7"/>
    </row>
    <row r="2" spans="1:7" x14ac:dyDescent="0.25">
      <c r="A2" s="7" t="s">
        <v>2</v>
      </c>
      <c r="B2" s="7">
        <v>573.61599999999999</v>
      </c>
      <c r="C2" s="7"/>
      <c r="D2" s="7"/>
      <c r="E2" s="7"/>
      <c r="F2" s="7">
        <v>598.30200000000002</v>
      </c>
      <c r="G2" s="7"/>
    </row>
    <row r="3" spans="1:7" x14ac:dyDescent="0.25">
      <c r="A3" s="7" t="s">
        <v>2</v>
      </c>
      <c r="B3" s="7">
        <v>578.83500000000004</v>
      </c>
      <c r="C3" s="7"/>
      <c r="D3" s="7"/>
      <c r="E3" s="7"/>
      <c r="F3" s="7">
        <v>553.89400000000001</v>
      </c>
      <c r="G3" s="7"/>
    </row>
    <row r="4" spans="1:7" x14ac:dyDescent="0.25">
      <c r="A4" s="7" t="s">
        <v>2</v>
      </c>
      <c r="B4" s="7">
        <v>604.18299999999999</v>
      </c>
      <c r="C4" s="7"/>
      <c r="D4" s="7"/>
      <c r="E4" s="7"/>
      <c r="F4" s="7">
        <v>544.51499999999999</v>
      </c>
      <c r="G4" s="7"/>
    </row>
    <row r="5" spans="1:7" x14ac:dyDescent="0.25">
      <c r="A5" s="7" t="s">
        <v>2</v>
      </c>
      <c r="B5" s="7">
        <v>627.62900000000002</v>
      </c>
      <c r="C5" s="7"/>
      <c r="D5" s="7"/>
      <c r="E5" s="7"/>
      <c r="F5" s="7">
        <v>580.48699999999997</v>
      </c>
      <c r="G5" s="7"/>
    </row>
    <row r="6" spans="1:7" x14ac:dyDescent="0.25">
      <c r="A6" s="7" t="s">
        <v>2</v>
      </c>
      <c r="B6" s="7">
        <v>580.62699999999995</v>
      </c>
      <c r="C6" s="7"/>
      <c r="D6" s="7"/>
      <c r="E6" s="7"/>
      <c r="F6" s="7">
        <v>556.995</v>
      </c>
      <c r="G6" s="7"/>
    </row>
    <row r="7" spans="1:7" x14ac:dyDescent="0.25">
      <c r="A7" s="7" t="s">
        <v>2</v>
      </c>
      <c r="B7" s="7">
        <v>585.42200000000003</v>
      </c>
      <c r="C7" s="7"/>
      <c r="D7" s="7"/>
      <c r="E7" s="7"/>
      <c r="F7" s="7">
        <v>534.26300000000003</v>
      </c>
      <c r="G7" s="7"/>
    </row>
    <row r="8" spans="1:7" x14ac:dyDescent="0.25">
      <c r="A8" s="7" t="s">
        <v>2</v>
      </c>
      <c r="B8" s="7">
        <v>654.62199999999996</v>
      </c>
      <c r="C8" s="7"/>
      <c r="D8" s="7"/>
      <c r="E8" s="7"/>
      <c r="F8" s="7">
        <v>560.923</v>
      </c>
      <c r="G8" s="7"/>
    </row>
    <row r="9" spans="1:7" x14ac:dyDescent="0.25">
      <c r="A9" s="7" t="s">
        <v>2</v>
      </c>
      <c r="B9" s="7">
        <v>581.07100000000003</v>
      </c>
      <c r="C9" s="7"/>
      <c r="D9" s="7"/>
      <c r="E9" s="7"/>
      <c r="F9" s="7">
        <v>581.80999999999995</v>
      </c>
      <c r="G9" s="7"/>
    </row>
    <row r="10" spans="1:7" x14ac:dyDescent="0.25">
      <c r="A10" s="7" t="s">
        <v>2</v>
      </c>
      <c r="B10" s="7">
        <v>638.54399999999998</v>
      </c>
      <c r="C10" s="7"/>
      <c r="D10" s="7"/>
      <c r="E10" s="7"/>
      <c r="F10" s="7">
        <v>559.37599999999998</v>
      </c>
      <c r="G10" s="7"/>
    </row>
    <row r="11" spans="1:7" x14ac:dyDescent="0.25">
      <c r="A11" s="7" t="s">
        <v>2</v>
      </c>
      <c r="B11" s="7">
        <v>588.18399999999997</v>
      </c>
      <c r="C11" s="7"/>
      <c r="D11" s="7"/>
      <c r="E11" s="7"/>
      <c r="F11" s="7">
        <v>533.69100000000003</v>
      </c>
      <c r="G11" s="7"/>
    </row>
    <row r="12" spans="1:7" x14ac:dyDescent="0.25">
      <c r="A12" s="7"/>
      <c r="B12" s="7"/>
      <c r="C12" s="7"/>
      <c r="D12" s="7"/>
      <c r="E12" s="7"/>
      <c r="F12" s="7"/>
      <c r="G12" s="7"/>
    </row>
    <row r="13" spans="1:7" x14ac:dyDescent="0.25">
      <c r="A13" s="8" t="s">
        <v>3</v>
      </c>
      <c r="B13" s="7">
        <f>AVERAGE(B2:B11)</f>
        <v>601.27330000000006</v>
      </c>
      <c r="C13" s="7"/>
      <c r="D13" s="7"/>
      <c r="E13" s="7"/>
      <c r="F13" s="7">
        <f>AVERAGE(F2:F11)</f>
        <v>560.42560000000003</v>
      </c>
      <c r="G13" s="7"/>
    </row>
    <row r="14" spans="1:7" x14ac:dyDescent="0.25">
      <c r="A14" s="7" t="s">
        <v>7</v>
      </c>
      <c r="B14" s="7">
        <f>_xlfn.STDEV.P(B2:B11)</f>
        <v>27.319732451288747</v>
      </c>
      <c r="C14" s="7"/>
      <c r="D14" s="7"/>
      <c r="E14" s="7"/>
      <c r="F14" s="7">
        <f t="shared" ref="F14" si="0">_xlfn.STDEV.P(F2:F11)</f>
        <v>20.006302907833806</v>
      </c>
      <c r="G14" s="7"/>
    </row>
    <row r="15" spans="1:7" x14ac:dyDescent="0.25">
      <c r="A15" s="7" t="s">
        <v>5</v>
      </c>
      <c r="B15" s="7">
        <f>B14*100/B13</f>
        <v>4.5436463670162546</v>
      </c>
      <c r="C15" s="7"/>
      <c r="D15" s="7"/>
      <c r="E15" s="7"/>
      <c r="F15" s="7">
        <f t="shared" ref="F15" si="1">F14*100/F13</f>
        <v>3.5698410115158561</v>
      </c>
      <c r="G15" s="7" t="s">
        <v>9</v>
      </c>
    </row>
    <row r="16" spans="1:7" ht="46.5" x14ac:dyDescent="0.25">
      <c r="A16" s="13" t="s">
        <v>4</v>
      </c>
      <c r="B16" s="14">
        <f>(B13-F13)</f>
        <v>40.847700000000032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3" zoomScale="220" zoomScaleNormal="220" workbookViewId="0">
      <selection activeCell="B17" sqref="B17"/>
    </sheetView>
  </sheetViews>
  <sheetFormatPr defaultRowHeight="15" x14ac:dyDescent="0.25"/>
  <cols>
    <col min="1" max="1" width="23" bestFit="1" customWidth="1"/>
    <col min="2" max="2" width="20.42578125" bestFit="1" customWidth="1"/>
    <col min="6" max="6" width="14.7109375" bestFit="1" customWidth="1"/>
    <col min="7" max="7" width="31.85546875" bestFit="1" customWidth="1"/>
  </cols>
  <sheetData>
    <row r="1" spans="1:7" x14ac:dyDescent="0.25">
      <c r="A1" s="7"/>
      <c r="B1" s="7" t="s">
        <v>6</v>
      </c>
      <c r="C1" s="7"/>
      <c r="D1" s="7"/>
      <c r="E1" s="7"/>
      <c r="F1" s="7" t="s">
        <v>8</v>
      </c>
    </row>
    <row r="2" spans="1:7" x14ac:dyDescent="0.25">
      <c r="A2" s="7" t="s">
        <v>2</v>
      </c>
      <c r="B2" s="7">
        <v>519.84400000000005</v>
      </c>
      <c r="C2" s="7"/>
      <c r="D2" s="7"/>
      <c r="E2" s="7"/>
      <c r="F2" s="7">
        <v>589.79499999999996</v>
      </c>
    </row>
    <row r="3" spans="1:7" x14ac:dyDescent="0.25">
      <c r="A3" s="7" t="s">
        <v>2</v>
      </c>
      <c r="B3" s="7">
        <v>520.19600000000003</v>
      </c>
      <c r="C3" s="7"/>
      <c r="D3" s="7"/>
      <c r="E3" s="7"/>
      <c r="F3" s="7">
        <v>508.32</v>
      </c>
    </row>
    <row r="4" spans="1:7" x14ac:dyDescent="0.25">
      <c r="A4" s="7" t="s">
        <v>2</v>
      </c>
      <c r="B4" s="7">
        <v>510.81299999999999</v>
      </c>
      <c r="C4" s="7"/>
      <c r="D4" s="7"/>
      <c r="E4" s="7"/>
      <c r="F4" s="7">
        <v>457.11399999999998</v>
      </c>
    </row>
    <row r="5" spans="1:7" x14ac:dyDescent="0.25">
      <c r="A5" s="7" t="s">
        <v>2</v>
      </c>
      <c r="B5" s="7">
        <v>503.85300000000001</v>
      </c>
      <c r="C5" s="7"/>
      <c r="D5" s="7"/>
      <c r="E5" s="7"/>
      <c r="F5" s="7">
        <v>498.12700000000001</v>
      </c>
    </row>
    <row r="6" spans="1:7" x14ac:dyDescent="0.25">
      <c r="A6" s="7" t="s">
        <v>2</v>
      </c>
      <c r="B6" s="7">
        <v>506.60899999999998</v>
      </c>
      <c r="C6" s="7"/>
      <c r="D6" s="7"/>
      <c r="E6" s="7"/>
      <c r="F6" s="7">
        <v>561.79899999999998</v>
      </c>
    </row>
    <row r="7" spans="1:7" x14ac:dyDescent="0.25">
      <c r="A7" s="7" t="s">
        <v>2</v>
      </c>
      <c r="B7" s="7">
        <v>501.53</v>
      </c>
      <c r="C7" s="7"/>
      <c r="D7" s="7"/>
      <c r="E7" s="7"/>
      <c r="F7" s="7">
        <v>430.54500000000002</v>
      </c>
    </row>
    <row r="8" spans="1:7" x14ac:dyDescent="0.25">
      <c r="A8" s="7" t="s">
        <v>2</v>
      </c>
      <c r="B8" s="7">
        <v>486.84899999999999</v>
      </c>
      <c r="C8" s="7"/>
      <c r="D8" s="7"/>
      <c r="E8" s="7"/>
      <c r="F8" s="7">
        <v>440.142</v>
      </c>
    </row>
    <row r="9" spans="1:7" x14ac:dyDescent="0.25">
      <c r="A9" s="7"/>
      <c r="B9" s="7"/>
      <c r="C9" s="7"/>
      <c r="D9" s="7"/>
      <c r="E9" s="7"/>
      <c r="F9" s="7"/>
    </row>
    <row r="10" spans="1:7" x14ac:dyDescent="0.25">
      <c r="A10" s="8" t="s">
        <v>3</v>
      </c>
      <c r="B10" s="7">
        <f>AVERAGE(B2:B8,'1024B_at_1sec'!B102:D102)</f>
        <v>507.09914285714291</v>
      </c>
      <c r="C10" s="7"/>
      <c r="D10" s="7"/>
      <c r="E10" s="7"/>
      <c r="F10" s="7">
        <f>AVERAGE(F2:F8,Sheet1!F101:H101)</f>
        <v>490.78407171717174</v>
      </c>
    </row>
    <row r="11" spans="1:7" x14ac:dyDescent="0.25">
      <c r="A11" s="7" t="s">
        <v>7</v>
      </c>
      <c r="B11" s="7">
        <f>_xlfn.STDEV.P(B2:B8,Sheet1!B101:D101)</f>
        <v>40.441137614408753</v>
      </c>
      <c r="C11" s="7"/>
      <c r="D11" s="7"/>
      <c r="E11" s="7"/>
      <c r="F11" s="7">
        <f>_xlfn.STDEV.P(F2:F8,Sheet1!F101:H101)</f>
        <v>70.458516442947058</v>
      </c>
    </row>
    <row r="12" spans="1:7" x14ac:dyDescent="0.25">
      <c r="A12" s="7" t="s">
        <v>5</v>
      </c>
      <c r="B12" s="7">
        <f>B11*100/B10</f>
        <v>7.9749962475881366</v>
      </c>
      <c r="C12" s="7"/>
      <c r="D12" s="7"/>
      <c r="E12" s="7"/>
      <c r="F12" s="7">
        <f t="shared" ref="F12" si="0">F11*100/F10</f>
        <v>14.356316861797174</v>
      </c>
      <c r="G12" s="7" t="s">
        <v>9</v>
      </c>
    </row>
    <row r="13" spans="1:7" ht="69.75" x14ac:dyDescent="0.35">
      <c r="A13" s="6" t="s">
        <v>4</v>
      </c>
      <c r="B13" s="5">
        <f>(B10-F10)</f>
        <v>16.315071139971167</v>
      </c>
    </row>
    <row r="17" spans="2:6" x14ac:dyDescent="0.25">
      <c r="B17" s="2"/>
      <c r="F17" s="2"/>
    </row>
    <row r="18" spans="2:6" x14ac:dyDescent="0.25">
      <c r="B18" s="3"/>
      <c r="F18" s="2"/>
    </row>
    <row r="19" spans="2:6" x14ac:dyDescent="0.25">
      <c r="B19" s="2"/>
      <c r="F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220" zoomScaleNormal="220" workbookViewId="0">
      <selection activeCell="G15" sqref="G15"/>
    </sheetView>
  </sheetViews>
  <sheetFormatPr defaultRowHeight="15" x14ac:dyDescent="0.25"/>
  <cols>
    <col min="1" max="1" width="24.28515625" style="7" bestFit="1" customWidth="1"/>
    <col min="2" max="2" width="15" style="7" bestFit="1" customWidth="1"/>
    <col min="3" max="5" width="9.140625" style="7"/>
    <col min="6" max="6" width="14.7109375" style="7" bestFit="1" customWidth="1"/>
    <col min="7" max="7" width="31.85546875" style="7" bestFit="1" customWidth="1"/>
    <col min="8" max="16384" width="9.140625" style="7"/>
  </cols>
  <sheetData>
    <row r="1" spans="1:7" x14ac:dyDescent="0.25">
      <c r="B1" s="9" t="s">
        <v>6</v>
      </c>
      <c r="C1" s="9"/>
      <c r="D1" s="9"/>
      <c r="E1" s="9"/>
      <c r="F1" s="9" t="s">
        <v>8</v>
      </c>
    </row>
    <row r="2" spans="1:7" x14ac:dyDescent="0.25">
      <c r="A2" s="7" t="s">
        <v>2</v>
      </c>
      <c r="B2" s="7">
        <v>504.21499999999997</v>
      </c>
      <c r="F2" s="7">
        <v>495.93400000000003</v>
      </c>
    </row>
    <row r="3" spans="1:7" x14ac:dyDescent="0.25">
      <c r="A3" s="7" t="s">
        <v>2</v>
      </c>
      <c r="B3" s="7">
        <v>530.30100000000004</v>
      </c>
      <c r="F3" s="7">
        <v>483.62099999999998</v>
      </c>
    </row>
    <row r="4" spans="1:7" x14ac:dyDescent="0.25">
      <c r="A4" s="7" t="s">
        <v>2</v>
      </c>
      <c r="B4" s="7">
        <v>489.51600000000002</v>
      </c>
      <c r="F4" s="7">
        <v>501.38900000000001</v>
      </c>
    </row>
    <row r="5" spans="1:7" x14ac:dyDescent="0.25">
      <c r="A5" s="7" t="s">
        <v>2</v>
      </c>
      <c r="B5" s="7">
        <v>505.58699999999999</v>
      </c>
      <c r="F5" s="7">
        <v>499.44200000000001</v>
      </c>
    </row>
    <row r="6" spans="1:7" x14ac:dyDescent="0.25">
      <c r="A6" s="7" t="s">
        <v>2</v>
      </c>
      <c r="B6" s="7">
        <v>454.37700000000001</v>
      </c>
      <c r="F6" s="7">
        <v>477.87700000000001</v>
      </c>
    </row>
    <row r="7" spans="1:7" x14ac:dyDescent="0.25">
      <c r="A7" s="7" t="s">
        <v>2</v>
      </c>
      <c r="B7" s="7">
        <v>493.75900000000001</v>
      </c>
      <c r="F7" s="7">
        <v>508.73599999999999</v>
      </c>
    </row>
    <row r="8" spans="1:7" x14ac:dyDescent="0.25">
      <c r="A8" s="7" t="s">
        <v>2</v>
      </c>
      <c r="B8" s="7">
        <v>497.88099999999997</v>
      </c>
      <c r="F8" s="7">
        <v>473.11500000000001</v>
      </c>
    </row>
    <row r="9" spans="1:7" x14ac:dyDescent="0.25">
      <c r="A9" s="7" t="s">
        <v>2</v>
      </c>
      <c r="B9" s="7">
        <v>515.774</v>
      </c>
      <c r="F9" s="7">
        <v>491.59</v>
      </c>
    </row>
    <row r="10" spans="1:7" x14ac:dyDescent="0.25">
      <c r="A10" s="7" t="s">
        <v>2</v>
      </c>
      <c r="B10" s="7">
        <v>523.22299999999996</v>
      </c>
      <c r="F10" s="7">
        <v>493.42</v>
      </c>
    </row>
    <row r="11" spans="1:7" x14ac:dyDescent="0.25">
      <c r="A11" s="7" t="s">
        <v>2</v>
      </c>
      <c r="B11" s="7">
        <v>506.71199999999999</v>
      </c>
      <c r="F11" s="7">
        <v>424.351</v>
      </c>
    </row>
    <row r="13" spans="1:7" x14ac:dyDescent="0.25">
      <c r="A13" s="8" t="s">
        <v>3</v>
      </c>
      <c r="B13" s="7">
        <f>AVERAGE(B2:B11)</f>
        <v>502.13449999999995</v>
      </c>
      <c r="F13" s="7">
        <f>AVERAGE(F2:F11)</f>
        <v>484.94749999999993</v>
      </c>
    </row>
    <row r="14" spans="1:7" x14ac:dyDescent="0.25">
      <c r="A14" s="7" t="s">
        <v>7</v>
      </c>
      <c r="B14" s="7">
        <f>_xlfn.STDEV.P(B5:B11,Sheet1!B104:D104)</f>
        <v>20.6614176835443</v>
      </c>
      <c r="F14" s="7">
        <f>_xlfn.STDEV.P(F5:F11,Sheet1!F104:H104)</f>
        <v>25.791743594271654</v>
      </c>
    </row>
    <row r="15" spans="1:7" x14ac:dyDescent="0.25">
      <c r="A15" s="7" t="s">
        <v>5</v>
      </c>
      <c r="B15" s="7">
        <f>B14*100/B13</f>
        <v>4.1147178063933669</v>
      </c>
      <c r="F15" s="7">
        <f t="shared" ref="F15" si="0">F14*100/F13</f>
        <v>5.3184609868638688</v>
      </c>
      <c r="G15" s="7" t="s">
        <v>9</v>
      </c>
    </row>
    <row r="16" spans="1:7" ht="46.5" x14ac:dyDescent="0.25">
      <c r="A16" s="10" t="s">
        <v>4</v>
      </c>
      <c r="B16" s="11">
        <f>(B13-F13)</f>
        <v>17.187000000000012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220" zoomScaleNormal="220" workbookViewId="0">
      <selection activeCell="G15" sqref="G15"/>
    </sheetView>
  </sheetViews>
  <sheetFormatPr defaultRowHeight="15" x14ac:dyDescent="0.25"/>
  <cols>
    <col min="1" max="1" width="24.28515625" style="7" bestFit="1" customWidth="1"/>
    <col min="2" max="2" width="14.5703125" style="7" bestFit="1" customWidth="1"/>
    <col min="3" max="5" width="9.140625" style="7"/>
    <col min="6" max="6" width="14.7109375" style="7" bestFit="1" customWidth="1"/>
    <col min="7" max="7" width="31.85546875" style="7" bestFit="1" customWidth="1"/>
    <col min="8" max="16384" width="9.140625" style="7"/>
  </cols>
  <sheetData>
    <row r="1" spans="1:7" x14ac:dyDescent="0.25">
      <c r="B1" s="9" t="s">
        <v>6</v>
      </c>
      <c r="C1" s="9"/>
      <c r="D1" s="9"/>
      <c r="E1" s="9"/>
      <c r="F1" s="9" t="s">
        <v>8</v>
      </c>
    </row>
    <row r="2" spans="1:7" x14ac:dyDescent="0.25">
      <c r="A2" s="7" t="s">
        <v>2</v>
      </c>
      <c r="B2" s="7">
        <v>305.10000000000002</v>
      </c>
      <c r="F2" s="7">
        <v>304.40199999999999</v>
      </c>
    </row>
    <row r="3" spans="1:7" x14ac:dyDescent="0.25">
      <c r="A3" s="7" t="s">
        <v>2</v>
      </c>
      <c r="B3" s="7">
        <v>292.14499999999998</v>
      </c>
      <c r="F3" s="7">
        <v>296.91000000000003</v>
      </c>
    </row>
    <row r="4" spans="1:7" x14ac:dyDescent="0.25">
      <c r="A4" s="7" t="s">
        <v>2</v>
      </c>
      <c r="B4" s="7">
        <v>316.82799999999997</v>
      </c>
      <c r="F4" s="7">
        <v>311.524</v>
      </c>
    </row>
    <row r="5" spans="1:7" x14ac:dyDescent="0.25">
      <c r="A5" s="7" t="s">
        <v>2</v>
      </c>
      <c r="B5" s="7">
        <v>299.51299999999998</v>
      </c>
      <c r="F5" s="7">
        <v>282.04500000000002</v>
      </c>
    </row>
    <row r="6" spans="1:7" x14ac:dyDescent="0.25">
      <c r="A6" s="7" t="s">
        <v>2</v>
      </c>
      <c r="B6" s="7">
        <v>316.92</v>
      </c>
      <c r="F6" s="7">
        <v>315.12400000000002</v>
      </c>
    </row>
    <row r="7" spans="1:7" x14ac:dyDescent="0.25">
      <c r="A7" s="7" t="s">
        <v>2</v>
      </c>
      <c r="B7" s="7">
        <v>306.84800000000001</v>
      </c>
      <c r="F7" s="7">
        <v>283.71199999999999</v>
      </c>
    </row>
    <row r="8" spans="1:7" x14ac:dyDescent="0.25">
      <c r="A8" s="7" t="s">
        <v>2</v>
      </c>
      <c r="B8" s="7">
        <v>324.21800000000002</v>
      </c>
      <c r="F8" s="7">
        <v>314.13499999999999</v>
      </c>
    </row>
    <row r="9" spans="1:7" x14ac:dyDescent="0.25">
      <c r="A9" s="7" t="s">
        <v>2</v>
      </c>
      <c r="B9" s="7">
        <v>326.17399999999998</v>
      </c>
      <c r="F9" s="7">
        <v>318.67099999999999</v>
      </c>
    </row>
    <row r="10" spans="1:7" x14ac:dyDescent="0.25">
      <c r="A10" s="7" t="s">
        <v>2</v>
      </c>
      <c r="B10" s="7">
        <v>322.88200000000001</v>
      </c>
      <c r="F10" s="7">
        <v>290.21199999999999</v>
      </c>
    </row>
    <row r="11" spans="1:7" x14ac:dyDescent="0.25">
      <c r="A11" s="7" t="s">
        <v>2</v>
      </c>
      <c r="B11" s="7">
        <v>308.44900000000001</v>
      </c>
      <c r="F11" s="7">
        <v>310.02999999999997</v>
      </c>
    </row>
    <row r="13" spans="1:7" x14ac:dyDescent="0.25">
      <c r="A13" s="8" t="s">
        <v>3</v>
      </c>
      <c r="B13" s="7">
        <f>AVERAGE(B2:B11)</f>
        <v>311.90770000000003</v>
      </c>
      <c r="F13" s="7">
        <f>AVERAGE(F2:F11)</f>
        <v>302.67649999999992</v>
      </c>
    </row>
    <row r="14" spans="1:7" x14ac:dyDescent="0.25">
      <c r="A14" s="7" t="s">
        <v>7</v>
      </c>
      <c r="B14" s="7">
        <f>_xlfn.STDEV.P(B5:B11,Sheet1!B104:D104)</f>
        <v>9.4480534330342056</v>
      </c>
      <c r="F14" s="7">
        <f>_xlfn.STDEV.P(F5:F11,Sheet1!F104:H104)</f>
        <v>14.801109682612809</v>
      </c>
    </row>
    <row r="15" spans="1:7" x14ac:dyDescent="0.25">
      <c r="A15" s="7" t="s">
        <v>5</v>
      </c>
      <c r="B15" s="7">
        <f>B14*100/B13</f>
        <v>3.0291183683616034</v>
      </c>
      <c r="F15" s="7">
        <f t="shared" ref="F15" si="0">F14*100/F13</f>
        <v>4.8900756030325487</v>
      </c>
      <c r="G15" s="7" t="s">
        <v>9</v>
      </c>
    </row>
    <row r="16" spans="1:7" ht="46.5" x14ac:dyDescent="0.25">
      <c r="A16" s="10" t="s">
        <v>4</v>
      </c>
      <c r="B16" s="11">
        <f>(B13-F13)</f>
        <v>9.2312000000001149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1408B_at_1sec</vt:lpstr>
      <vt:lpstr>1024B_at_1sec</vt:lpstr>
      <vt:lpstr>512B_at_1sec</vt:lpstr>
      <vt:lpstr>256B_at_1sec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2018-04-07T10:37:18Z</dcterms:modified>
</cp:coreProperties>
</file>