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7\OneDrive - UC San Diego\Illinois Urbana Champaign\Repositories\qos_synthesis\SwitchProcessingTime\"/>
    </mc:Choice>
  </mc:AlternateContent>
  <bookViews>
    <workbookView xWindow="0" yWindow="0" windowWidth="28800" windowHeight="13500" tabRatio="360" activeTab="1"/>
  </bookViews>
  <sheets>
    <sheet name="256B" sheetId="1" r:id="rId1"/>
    <sheet name="512B" sheetId="2" r:id="rId2"/>
    <sheet name="1024B" sheetId="3" r:id="rId3"/>
    <sheet name="1408B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4" l="1"/>
  <c r="D18" i="4"/>
  <c r="E18" i="4"/>
  <c r="B18" i="4"/>
  <c r="C17" i="4"/>
  <c r="D17" i="4"/>
  <c r="E17" i="4"/>
  <c r="B17" i="4"/>
  <c r="I18" i="4"/>
  <c r="J18" i="4"/>
  <c r="K18" i="4"/>
  <c r="H18" i="4"/>
  <c r="I17" i="4"/>
  <c r="J17" i="4"/>
  <c r="K17" i="4"/>
  <c r="H17" i="4"/>
  <c r="I18" i="3"/>
  <c r="J18" i="3"/>
  <c r="K18" i="3"/>
  <c r="H18" i="3"/>
  <c r="C18" i="3"/>
  <c r="D18" i="3"/>
  <c r="E18" i="3"/>
  <c r="B18" i="3"/>
  <c r="I17" i="3"/>
  <c r="J17" i="3"/>
  <c r="K17" i="3"/>
  <c r="H17" i="3"/>
  <c r="C17" i="3"/>
  <c r="D17" i="3"/>
  <c r="E17" i="3"/>
  <c r="B17" i="3"/>
  <c r="E16" i="4"/>
  <c r="D16" i="4"/>
  <c r="C16" i="4"/>
  <c r="B16" i="4"/>
  <c r="I18" i="2"/>
  <c r="J18" i="2"/>
  <c r="K18" i="2"/>
  <c r="H18" i="2"/>
  <c r="C18" i="2"/>
  <c r="D18" i="2"/>
  <c r="E18" i="2"/>
  <c r="B18" i="2"/>
  <c r="I17" i="2"/>
  <c r="J17" i="2"/>
  <c r="K17" i="2"/>
  <c r="H17" i="2"/>
  <c r="C17" i="2"/>
  <c r="D17" i="2"/>
  <c r="E17" i="2"/>
  <c r="B17" i="2"/>
  <c r="C17" i="1"/>
  <c r="D17" i="1"/>
  <c r="E17" i="1"/>
  <c r="B17" i="1"/>
  <c r="B19" i="4" l="1"/>
  <c r="J16" i="3"/>
  <c r="I16" i="3"/>
  <c r="H16" i="3"/>
  <c r="K16" i="3"/>
  <c r="K16" i="1"/>
  <c r="K17" i="1" s="1"/>
  <c r="J16" i="1"/>
  <c r="J17" i="1" s="1"/>
  <c r="I16" i="1"/>
  <c r="I17" i="1" s="1"/>
  <c r="H16" i="1"/>
  <c r="H17" i="1" s="1"/>
  <c r="K15" i="1"/>
  <c r="J15" i="1"/>
  <c r="I15" i="1"/>
  <c r="H15" i="1"/>
  <c r="K16" i="2"/>
  <c r="J16" i="2"/>
  <c r="I16" i="2"/>
  <c r="H16" i="2"/>
  <c r="H19" i="3" l="1"/>
  <c r="H18" i="1"/>
  <c r="H19" i="2"/>
  <c r="I16" i="4"/>
  <c r="J16" i="4"/>
  <c r="K16" i="4"/>
  <c r="H16" i="4"/>
  <c r="E16" i="3"/>
  <c r="D16" i="3"/>
  <c r="C16" i="3"/>
  <c r="B16" i="3"/>
  <c r="B19" i="3" s="1"/>
  <c r="D16" i="2"/>
  <c r="E16" i="2"/>
  <c r="C16" i="2"/>
  <c r="B16" i="2"/>
  <c r="B19" i="2" l="1"/>
  <c r="H19" i="4"/>
  <c r="E16" i="1"/>
  <c r="E15" i="1"/>
  <c r="D16" i="1"/>
  <c r="D15" i="1"/>
  <c r="C16" i="1"/>
  <c r="B16" i="1"/>
  <c r="C15" i="1"/>
  <c r="B15" i="1"/>
  <c r="B18" i="1" l="1"/>
</calcChain>
</file>

<file path=xl/sharedStrings.xml><?xml version="1.0" encoding="utf-8"?>
<sst xmlns="http://schemas.openxmlformats.org/spreadsheetml/2006/main" count="164" uniqueCount="15">
  <si>
    <t>One-switch(us)</t>
  </si>
  <si>
    <t>Two Switch(us)</t>
  </si>
  <si>
    <t>Three Switches(us)</t>
  </si>
  <si>
    <t>Four Switches(us)</t>
  </si>
  <si>
    <t>Worst Case</t>
  </si>
  <si>
    <t>Average of Worst Cases</t>
  </si>
  <si>
    <t>Standard Deviation</t>
  </si>
  <si>
    <t>Quality of Measurement</t>
  </si>
  <si>
    <t>Diff of Averages(in us)</t>
  </si>
  <si>
    <t>Average Case</t>
  </si>
  <si>
    <t>Average of Averages</t>
  </si>
  <si>
    <t xml:space="preserve">Worse Case </t>
  </si>
  <si>
    <t xml:space="preserve">Average Case </t>
  </si>
  <si>
    <t xml:space="preserve">Worst Case </t>
  </si>
  <si>
    <t>Average of Average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</si>
</sst>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ill="1"/>
    <xf numFmtId="0" fontId="0" fillId="2" borderId="0" xfId="0" applyFill="1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/>
    <xf numFmtId="0" fontId="1" fillId="0" borderId="0" xfId="0" applyFont="1" applyAlignment="1">
      <alignment vertical="center"/>
    </xf>
    <xf numFmtId="0" fontId="0" fillId="2" borderId="0" xfId="0" applyFill="1" applyAlignment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zoomScale="115" zoomScaleNormal="115" workbookViewId="0">
      <selection activeCell="A35" sqref="A35"/>
    </sheetView>
  </sheetViews>
  <sheetFormatPr defaultRowHeight="15" x14ac:dyDescent="0.25"/>
  <cols>
    <col min="1" max="1" width="23" bestFit="1" customWidth="1"/>
    <col min="2" max="2" width="20.85546875" customWidth="1"/>
    <col min="3" max="3" width="21.28515625" customWidth="1"/>
    <col min="4" max="4" width="19.85546875" customWidth="1"/>
    <col min="5" max="5" width="29.85546875" customWidth="1"/>
    <col min="6" max="6" width="9.140625" style="6"/>
    <col min="7" max="7" width="23" bestFit="1" customWidth="1"/>
    <col min="8" max="8" width="14.7109375" bestFit="1" customWidth="1"/>
    <col min="9" max="9" width="14.5703125" bestFit="1" customWidth="1"/>
    <col min="10" max="10" width="18.140625" bestFit="1" customWidth="1"/>
    <col min="11" max="11" width="16.85546875" bestFit="1" customWidth="1"/>
  </cols>
  <sheetData>
    <row r="1" spans="1:11" x14ac:dyDescent="0.25">
      <c r="A1" s="16" t="s">
        <v>13</v>
      </c>
      <c r="B1" s="16"/>
      <c r="C1" s="16"/>
      <c r="D1" s="16"/>
      <c r="E1" s="16"/>
      <c r="F1" s="8"/>
      <c r="G1" s="16" t="s">
        <v>12</v>
      </c>
      <c r="H1" s="16"/>
      <c r="I1" s="16"/>
      <c r="J1" s="16"/>
      <c r="K1" s="16"/>
    </row>
    <row r="2" spans="1:11" x14ac:dyDescent="0.25">
      <c r="A2" s="9"/>
      <c r="B2" s="9"/>
      <c r="C2" s="9"/>
      <c r="D2" s="9"/>
      <c r="E2" s="9"/>
      <c r="F2" s="8"/>
      <c r="G2" s="9"/>
      <c r="H2" s="9"/>
      <c r="I2" s="9"/>
      <c r="J2" s="9"/>
      <c r="K2" s="9"/>
    </row>
    <row r="3" spans="1:11" x14ac:dyDescent="0.25">
      <c r="A3" s="9"/>
      <c r="B3" s="1" t="s">
        <v>0</v>
      </c>
      <c r="C3" s="1" t="s">
        <v>1</v>
      </c>
      <c r="D3" s="2" t="s">
        <v>2</v>
      </c>
      <c r="E3" s="1" t="s">
        <v>3</v>
      </c>
      <c r="F3" s="8"/>
      <c r="G3" s="9"/>
      <c r="H3" s="1" t="s">
        <v>0</v>
      </c>
      <c r="I3" s="1" t="s">
        <v>1</v>
      </c>
      <c r="J3" s="2" t="s">
        <v>2</v>
      </c>
      <c r="K3" s="1" t="s">
        <v>3</v>
      </c>
    </row>
    <row r="4" spans="1:11" x14ac:dyDescent="0.25">
      <c r="A4" s="3" t="s">
        <v>4</v>
      </c>
      <c r="B4" s="9">
        <v>348.63600000000002</v>
      </c>
      <c r="C4" s="9">
        <v>361.25099999999998</v>
      </c>
      <c r="D4" s="9">
        <v>392.69499999999999</v>
      </c>
      <c r="E4" s="9">
        <v>376.709</v>
      </c>
      <c r="F4" s="8"/>
      <c r="G4" s="3" t="s">
        <v>9</v>
      </c>
      <c r="H4" s="9">
        <v>301.23399999999998</v>
      </c>
      <c r="I4" s="9">
        <v>312.45100000000002</v>
      </c>
      <c r="J4" s="9">
        <v>310.387</v>
      </c>
      <c r="K4" s="9">
        <v>320.12900000000002</v>
      </c>
    </row>
    <row r="5" spans="1:11" x14ac:dyDescent="0.25">
      <c r="A5" s="3" t="s">
        <v>4</v>
      </c>
      <c r="B5" s="9">
        <v>345.41</v>
      </c>
      <c r="C5" s="9">
        <v>373.19900000000001</v>
      </c>
      <c r="D5" s="9">
        <v>361.40600000000001</v>
      </c>
      <c r="E5" s="9">
        <v>389.36099999999999</v>
      </c>
      <c r="F5" s="8"/>
      <c r="G5" s="3" t="s">
        <v>9</v>
      </c>
      <c r="H5" s="9">
        <v>305.64100000000002</v>
      </c>
      <c r="I5" s="9">
        <v>299.928</v>
      </c>
      <c r="J5" s="9">
        <v>308.47500000000002</v>
      </c>
      <c r="K5" s="9">
        <v>321.63299999999998</v>
      </c>
    </row>
    <row r="6" spans="1:11" x14ac:dyDescent="0.25">
      <c r="A6" s="3" t="s">
        <v>4</v>
      </c>
      <c r="B6" s="9">
        <v>351.60899999999998</v>
      </c>
      <c r="C6" s="9">
        <v>388.80399999999997</v>
      </c>
      <c r="D6" s="9">
        <v>349.62700000000001</v>
      </c>
      <c r="E6" s="9">
        <v>405.03100000000001</v>
      </c>
      <c r="F6" s="8"/>
      <c r="G6" s="3" t="s">
        <v>9</v>
      </c>
      <c r="H6" s="9">
        <v>299.38900000000001</v>
      </c>
      <c r="I6" s="9">
        <v>308.38900000000001</v>
      </c>
      <c r="J6" s="9">
        <v>310.15300000000002</v>
      </c>
      <c r="K6" s="9">
        <v>324.68299999999999</v>
      </c>
    </row>
    <row r="7" spans="1:11" x14ac:dyDescent="0.25">
      <c r="A7" s="3" t="s">
        <v>4</v>
      </c>
      <c r="B7" s="9">
        <v>359.154</v>
      </c>
      <c r="C7" s="9">
        <v>364.255</v>
      </c>
      <c r="D7" s="9">
        <v>361.34</v>
      </c>
      <c r="E7" s="9">
        <v>410.44600000000003</v>
      </c>
      <c r="F7" s="8"/>
      <c r="G7" s="3" t="s">
        <v>9</v>
      </c>
      <c r="H7" s="9">
        <v>304.53800000000001</v>
      </c>
      <c r="I7" s="9">
        <v>312.44200000000001</v>
      </c>
      <c r="J7" s="9">
        <v>311.185</v>
      </c>
      <c r="K7" s="9">
        <v>329.642</v>
      </c>
    </row>
    <row r="8" spans="1:11" x14ac:dyDescent="0.25">
      <c r="A8" s="3" t="s">
        <v>4</v>
      </c>
      <c r="B8" s="9">
        <v>349.35</v>
      </c>
      <c r="C8" s="9">
        <v>365.78800000000001</v>
      </c>
      <c r="D8" s="9">
        <v>369.89699999999999</v>
      </c>
      <c r="E8" s="9">
        <v>432.34899999999999</v>
      </c>
      <c r="F8" s="8"/>
      <c r="G8" s="3" t="s">
        <v>9</v>
      </c>
      <c r="H8" s="9">
        <v>307.298</v>
      </c>
      <c r="I8" s="9">
        <v>313.29199999999997</v>
      </c>
      <c r="J8" s="9">
        <v>299.02</v>
      </c>
      <c r="K8" s="9">
        <v>328.56</v>
      </c>
    </row>
    <row r="9" spans="1:11" x14ac:dyDescent="0.25">
      <c r="A9" s="3" t="s">
        <v>4</v>
      </c>
      <c r="B9" s="9">
        <v>351.53</v>
      </c>
      <c r="C9" s="9">
        <v>379.21199999999999</v>
      </c>
      <c r="D9" s="9">
        <v>388.154</v>
      </c>
      <c r="E9" s="9">
        <v>370.017</v>
      </c>
      <c r="F9" s="8"/>
      <c r="G9" s="3" t="s">
        <v>9</v>
      </c>
      <c r="H9" s="9">
        <v>297.98200000000003</v>
      </c>
      <c r="I9" s="9">
        <v>311.63600000000002</v>
      </c>
      <c r="J9" s="9">
        <v>305.459</v>
      </c>
      <c r="K9" s="9">
        <v>317.67</v>
      </c>
    </row>
    <row r="10" spans="1:11" x14ac:dyDescent="0.25">
      <c r="A10" s="3" t="s">
        <v>4</v>
      </c>
      <c r="B10" s="9">
        <v>357.221</v>
      </c>
      <c r="C10" s="9">
        <v>380.88299999999998</v>
      </c>
      <c r="D10" s="9">
        <v>384.58600000000001</v>
      </c>
      <c r="E10" s="9">
        <v>437.08699999999999</v>
      </c>
      <c r="F10" s="8"/>
      <c r="G10" s="3" t="s">
        <v>9</v>
      </c>
      <c r="H10" s="9">
        <v>293.553</v>
      </c>
      <c r="I10" s="9">
        <v>316.815</v>
      </c>
      <c r="J10" s="9">
        <v>314.46699999999998</v>
      </c>
      <c r="K10" s="9">
        <v>322.536</v>
      </c>
    </row>
    <row r="11" spans="1:11" x14ac:dyDescent="0.25">
      <c r="A11" s="3" t="s">
        <v>4</v>
      </c>
      <c r="B11" s="9">
        <v>393.14699999999999</v>
      </c>
      <c r="C11" s="9">
        <v>375.76499999999999</v>
      </c>
      <c r="D11" s="9">
        <v>373.74799999999999</v>
      </c>
      <c r="E11" s="9">
        <v>390.60599999999999</v>
      </c>
      <c r="F11" s="8"/>
      <c r="G11" s="3" t="s">
        <v>9</v>
      </c>
      <c r="H11" s="9">
        <v>299.73</v>
      </c>
      <c r="I11" s="9">
        <v>312.41300000000001</v>
      </c>
      <c r="J11" s="9">
        <v>301.83</v>
      </c>
      <c r="K11" s="9">
        <v>328.83800000000002</v>
      </c>
    </row>
    <row r="12" spans="1:11" x14ac:dyDescent="0.25">
      <c r="A12" s="3" t="s">
        <v>4</v>
      </c>
      <c r="B12" s="9">
        <v>357.99</v>
      </c>
      <c r="C12" s="9">
        <v>366.58499999999998</v>
      </c>
      <c r="D12" s="9">
        <v>356.46800000000002</v>
      </c>
      <c r="E12" s="9">
        <v>396.67200000000003</v>
      </c>
      <c r="F12" s="8"/>
      <c r="G12" s="3" t="s">
        <v>9</v>
      </c>
      <c r="H12" s="9">
        <v>298.64100000000002</v>
      </c>
      <c r="I12" s="9">
        <v>312.25299999999999</v>
      </c>
      <c r="J12" s="9">
        <v>301.93900000000002</v>
      </c>
      <c r="K12" s="9">
        <v>331.678</v>
      </c>
    </row>
    <row r="13" spans="1:11" x14ac:dyDescent="0.25">
      <c r="A13" s="3" t="s">
        <v>4</v>
      </c>
      <c r="B13" s="9">
        <v>361.85899999999998</v>
      </c>
      <c r="C13" s="9">
        <v>407.26</v>
      </c>
      <c r="D13" s="9">
        <v>361.51900000000001</v>
      </c>
      <c r="E13" s="9">
        <v>400.303</v>
      </c>
      <c r="F13" s="8"/>
      <c r="G13" s="3" t="s">
        <v>9</v>
      </c>
      <c r="H13" s="9">
        <v>293.077</v>
      </c>
      <c r="I13" s="9">
        <v>329.01100000000002</v>
      </c>
      <c r="J13" s="9">
        <v>313.41199999999998</v>
      </c>
      <c r="K13" s="9">
        <v>330.01499999999999</v>
      </c>
    </row>
    <row r="14" spans="1:11" x14ac:dyDescent="0.25">
      <c r="A14" s="9"/>
      <c r="B14" s="9"/>
      <c r="C14" s="9"/>
      <c r="D14" s="9"/>
      <c r="E14" s="9"/>
      <c r="F14" s="8"/>
      <c r="G14" s="9"/>
      <c r="H14" s="9"/>
      <c r="I14" s="9"/>
      <c r="J14" s="9"/>
      <c r="K14" s="9"/>
    </row>
    <row r="15" spans="1:11" x14ac:dyDescent="0.25">
      <c r="A15" s="4" t="s">
        <v>5</v>
      </c>
      <c r="B15" s="9">
        <f>AVERAGE(B4:B13)</f>
        <v>357.59060000000005</v>
      </c>
      <c r="C15" s="9">
        <f>AVERAGE(C4:C13)</f>
        <v>376.30019999999996</v>
      </c>
      <c r="D15" s="9">
        <f>AVERAGE(D4:D13)</f>
        <v>369.94399999999996</v>
      </c>
      <c r="E15" s="9">
        <f>AVERAGE(E4:E13)</f>
        <v>400.85809999999998</v>
      </c>
      <c r="F15" s="8"/>
      <c r="G15" s="4" t="s">
        <v>10</v>
      </c>
      <c r="H15" s="9">
        <f>AVERAGE(H4:H13)</f>
        <v>300.10830000000004</v>
      </c>
      <c r="I15" s="9">
        <f>AVERAGE(I4:I13)</f>
        <v>312.863</v>
      </c>
      <c r="J15" s="9">
        <f>AVERAGE(J4:J13)</f>
        <v>307.6327</v>
      </c>
      <c r="K15" s="9">
        <f>AVERAGE(K4:K13)</f>
        <v>325.53840000000002</v>
      </c>
    </row>
    <row r="16" spans="1:11" x14ac:dyDescent="0.25">
      <c r="A16" s="3" t="s">
        <v>6</v>
      </c>
      <c r="B16" s="9">
        <f>_xlfn.STDEV.P(B4:B13)</f>
        <v>12.861519896186447</v>
      </c>
      <c r="C16" s="9">
        <f>_xlfn.STDEV.P(C4:C13)</f>
        <v>13.155589951043622</v>
      </c>
      <c r="D16" s="9">
        <f>_xlfn.STDEV.P(D4:D13)</f>
        <v>13.749046657859589</v>
      </c>
      <c r="E16" s="9">
        <f>_xlfn.STDEV.P(E4:E13)</f>
        <v>20.501277547752967</v>
      </c>
      <c r="F16" s="8"/>
      <c r="G16" s="3" t="s">
        <v>6</v>
      </c>
      <c r="H16" s="9">
        <f>_xlfn.STDEV.P(H4:H13)</f>
        <v>4.5048613752256594</v>
      </c>
      <c r="I16" s="9">
        <f>_xlfn.STDEV.P(I4:I13)</f>
        <v>6.8287499881017801</v>
      </c>
      <c r="J16" s="9">
        <f>_xlfn.STDEV.P(J4:J13)</f>
        <v>5.0236189156821993</v>
      </c>
      <c r="K16" s="9">
        <f>_xlfn.STDEV.P(K4:K13)</f>
        <v>4.5908951893938905</v>
      </c>
    </row>
    <row r="17" spans="1:11" x14ac:dyDescent="0.25">
      <c r="A17" s="3" t="s">
        <v>7</v>
      </c>
      <c r="B17" s="9">
        <f>(B16*100)/B15</f>
        <v>3.5967164394663742</v>
      </c>
      <c r="C17" s="9">
        <f t="shared" ref="C17:E17" si="0">(C16*100)/C15</f>
        <v>3.496035864728114</v>
      </c>
      <c r="D17" s="9">
        <f t="shared" si="0"/>
        <v>3.7165210566625193</v>
      </c>
      <c r="E17" s="9">
        <f t="shared" si="0"/>
        <v>5.1143478322511049</v>
      </c>
      <c r="F17" s="8"/>
      <c r="G17" s="3" t="s">
        <v>7</v>
      </c>
      <c r="H17" s="9">
        <f>(H16*100)/H15</f>
        <v>1.5010785690451278</v>
      </c>
      <c r="I17" s="9">
        <f t="shared" ref="I17:K17" si="1">(I16*100)/I15</f>
        <v>2.1826646129781344</v>
      </c>
      <c r="J17" s="9">
        <f t="shared" si="1"/>
        <v>1.6329924990685967</v>
      </c>
      <c r="K17" s="9">
        <f t="shared" si="1"/>
        <v>1.4102468984899754</v>
      </c>
    </row>
    <row r="18" spans="1:11" ht="46.5" x14ac:dyDescent="0.25">
      <c r="A18" s="5" t="s">
        <v>8</v>
      </c>
      <c r="B18" s="9">
        <f>(E15-B15)/3</f>
        <v>14.422499999999976</v>
      </c>
      <c r="C18" s="9"/>
      <c r="D18" s="9"/>
      <c r="E18" s="9"/>
      <c r="F18" s="8"/>
      <c r="G18" s="5" t="s">
        <v>8</v>
      </c>
      <c r="H18" s="9">
        <f>(K15-H15)/3</f>
        <v>8.4766999999999939</v>
      </c>
      <c r="I18" s="9"/>
      <c r="J18" s="9"/>
      <c r="K18" s="9"/>
    </row>
  </sheetData>
  <mergeCells count="2">
    <mergeCell ref="A1:E1"/>
    <mergeCell ref="G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zoomScale="115" zoomScaleNormal="115" workbookViewId="0">
      <selection activeCell="C20" sqref="C20"/>
    </sheetView>
  </sheetViews>
  <sheetFormatPr defaultRowHeight="15" x14ac:dyDescent="0.25"/>
  <cols>
    <col min="1" max="1" width="23" bestFit="1" customWidth="1"/>
    <col min="2" max="2" width="20.85546875" customWidth="1"/>
    <col min="3" max="3" width="21.28515625" customWidth="1"/>
    <col min="4" max="4" width="19.85546875" customWidth="1"/>
    <col min="5" max="5" width="29.85546875" customWidth="1"/>
    <col min="7" max="7" width="23" bestFit="1" customWidth="1"/>
    <col min="8" max="8" width="14.7109375" bestFit="1" customWidth="1"/>
    <col min="9" max="9" width="14.5703125" bestFit="1" customWidth="1"/>
    <col min="10" max="10" width="18.140625" bestFit="1" customWidth="1"/>
    <col min="11" max="11" width="16.85546875" bestFit="1" customWidth="1"/>
  </cols>
  <sheetData>
    <row r="1" spans="1:11" x14ac:dyDescent="0.25">
      <c r="A1" s="16" t="s">
        <v>13</v>
      </c>
      <c r="B1" s="16"/>
      <c r="C1" s="16"/>
      <c r="D1" s="16"/>
      <c r="E1" s="16"/>
      <c r="F1" s="10"/>
      <c r="G1" s="16" t="s">
        <v>12</v>
      </c>
      <c r="H1" s="16"/>
      <c r="I1" s="16"/>
      <c r="J1" s="16"/>
      <c r="K1" s="16"/>
    </row>
    <row r="2" spans="1:11" x14ac:dyDescent="0.25">
      <c r="A2" s="3"/>
      <c r="B2" s="1" t="s">
        <v>0</v>
      </c>
      <c r="C2" s="1" t="s">
        <v>1</v>
      </c>
      <c r="D2" s="1" t="s">
        <v>2</v>
      </c>
      <c r="E2" s="1" t="s">
        <v>3</v>
      </c>
      <c r="F2" s="10"/>
      <c r="G2" s="3"/>
      <c r="H2" s="1" t="s">
        <v>0</v>
      </c>
      <c r="I2" s="1" t="s">
        <v>1</v>
      </c>
      <c r="J2" s="1" t="s">
        <v>2</v>
      </c>
      <c r="K2" s="1" t="s">
        <v>3</v>
      </c>
    </row>
    <row r="3" spans="1:11" x14ac:dyDescent="0.25">
      <c r="A3" s="3" t="s">
        <v>4</v>
      </c>
      <c r="B3" s="3">
        <v>379.11</v>
      </c>
      <c r="C3" s="3">
        <v>395.33</v>
      </c>
      <c r="D3" s="3">
        <v>378.15</v>
      </c>
      <c r="E3" s="3">
        <v>397.75</v>
      </c>
      <c r="F3" s="10"/>
      <c r="G3" s="3" t="s">
        <v>9</v>
      </c>
      <c r="H3" s="3">
        <v>312.745</v>
      </c>
      <c r="I3" s="17">
        <v>324.82900000000001</v>
      </c>
      <c r="J3" s="3">
        <v>318.19600000000003</v>
      </c>
      <c r="K3" s="3">
        <v>341.81200000000001</v>
      </c>
    </row>
    <row r="4" spans="1:11" x14ac:dyDescent="0.25">
      <c r="A4" s="3" t="s">
        <v>4</v>
      </c>
      <c r="B4" s="3">
        <v>450.00799999999998</v>
      </c>
      <c r="C4" s="3">
        <v>402.45699999999999</v>
      </c>
      <c r="D4" s="3">
        <v>360.601</v>
      </c>
      <c r="E4" s="3">
        <v>405.25599999999997</v>
      </c>
      <c r="F4" s="10"/>
      <c r="G4" s="3" t="s">
        <v>9</v>
      </c>
      <c r="H4" s="3">
        <v>309.62</v>
      </c>
      <c r="I4" s="17">
        <v>335.23700000000002</v>
      </c>
      <c r="J4" s="3">
        <v>319.31900000000002</v>
      </c>
      <c r="K4" s="3">
        <v>348.94400000000002</v>
      </c>
    </row>
    <row r="5" spans="1:11" x14ac:dyDescent="0.25">
      <c r="A5" s="3" t="s">
        <v>4</v>
      </c>
      <c r="B5" s="3">
        <v>348.41699999999997</v>
      </c>
      <c r="C5" s="3">
        <v>384.84</v>
      </c>
      <c r="D5" s="3">
        <v>373.90199999999999</v>
      </c>
      <c r="E5" s="3">
        <v>407.74099999999999</v>
      </c>
      <c r="F5" s="10"/>
      <c r="G5" s="3" t="s">
        <v>9</v>
      </c>
      <c r="H5" s="3">
        <v>297.34399999999999</v>
      </c>
      <c r="I5" s="17">
        <v>323.04899999999998</v>
      </c>
      <c r="J5" s="3">
        <v>322.36200000000002</v>
      </c>
      <c r="K5" s="3">
        <v>349.44</v>
      </c>
    </row>
    <row r="6" spans="1:11" x14ac:dyDescent="0.25">
      <c r="A6" s="3" t="s">
        <v>4</v>
      </c>
      <c r="B6" s="3">
        <v>363.892</v>
      </c>
      <c r="C6" s="3">
        <v>384.65499999999997</v>
      </c>
      <c r="D6" s="3">
        <v>383.87599999999998</v>
      </c>
      <c r="E6" s="3">
        <v>399.45</v>
      </c>
      <c r="F6" s="10"/>
      <c r="G6" s="3" t="s">
        <v>9</v>
      </c>
      <c r="H6" s="3">
        <v>296.16800000000001</v>
      </c>
      <c r="I6" s="17">
        <v>326.99400000000003</v>
      </c>
      <c r="J6" s="3">
        <v>314.13499999999999</v>
      </c>
      <c r="K6" s="3">
        <v>344.947</v>
      </c>
    </row>
    <row r="7" spans="1:11" x14ac:dyDescent="0.25">
      <c r="A7" s="3" t="s">
        <v>4</v>
      </c>
      <c r="B7" s="3">
        <v>386.63499999999999</v>
      </c>
      <c r="C7" s="3">
        <v>399.45299999999997</v>
      </c>
      <c r="D7" s="3">
        <v>409.91800000000001</v>
      </c>
      <c r="E7" s="3">
        <v>403.214</v>
      </c>
      <c r="F7" s="10"/>
      <c r="G7" s="3" t="s">
        <v>9</v>
      </c>
      <c r="H7" s="3">
        <v>310.54599999999999</v>
      </c>
      <c r="I7" s="17">
        <v>321.00700000000001</v>
      </c>
      <c r="J7" s="3">
        <v>315.98899999999998</v>
      </c>
      <c r="K7" s="3">
        <v>341.02699999999999</v>
      </c>
    </row>
    <row r="8" spans="1:11" x14ac:dyDescent="0.25">
      <c r="A8" s="3" t="s">
        <v>4</v>
      </c>
      <c r="B8" s="3">
        <v>405.53300000000002</v>
      </c>
      <c r="C8" s="3">
        <v>383.00099999999998</v>
      </c>
      <c r="D8" s="3">
        <v>412.89800000000002</v>
      </c>
      <c r="E8" s="3">
        <v>435.23</v>
      </c>
      <c r="F8" s="10"/>
      <c r="G8" s="3" t="s">
        <v>9</v>
      </c>
      <c r="H8" s="3">
        <v>313.40800000000002</v>
      </c>
      <c r="I8" s="17">
        <v>321.339</v>
      </c>
      <c r="J8" s="3">
        <v>318.48899999999998</v>
      </c>
      <c r="K8" s="3">
        <v>346.95499999999998</v>
      </c>
    </row>
    <row r="9" spans="1:11" x14ac:dyDescent="0.25">
      <c r="A9" s="3" t="s">
        <v>4</v>
      </c>
      <c r="B9" s="3">
        <v>365.76299999999998</v>
      </c>
      <c r="C9" s="3">
        <v>407.38</v>
      </c>
      <c r="D9" s="3">
        <v>367.26600000000002</v>
      </c>
      <c r="E9" s="3">
        <v>388.15300000000002</v>
      </c>
      <c r="F9" s="10"/>
      <c r="G9" s="3" t="s">
        <v>9</v>
      </c>
      <c r="H9" s="3">
        <v>307.38600000000002</v>
      </c>
      <c r="I9" s="17">
        <v>320.04899999999998</v>
      </c>
      <c r="J9" s="3">
        <v>320.976</v>
      </c>
      <c r="K9" s="3">
        <v>333.56</v>
      </c>
    </row>
    <row r="10" spans="1:11" x14ac:dyDescent="0.25">
      <c r="A10" s="3" t="s">
        <v>4</v>
      </c>
      <c r="B10" s="3">
        <v>372.40899999999999</v>
      </c>
      <c r="C10" s="3">
        <v>382.15100000000001</v>
      </c>
      <c r="D10" s="3">
        <v>363.322</v>
      </c>
      <c r="E10" s="3">
        <v>403.48500000000001</v>
      </c>
      <c r="F10" s="10"/>
      <c r="G10" s="3" t="s">
        <v>9</v>
      </c>
      <c r="H10" s="3">
        <v>306.54000000000002</v>
      </c>
      <c r="I10" s="17">
        <v>330.44600000000003</v>
      </c>
      <c r="J10" s="3">
        <v>314.54199999999997</v>
      </c>
      <c r="K10" s="3">
        <v>333.51900000000001</v>
      </c>
    </row>
    <row r="11" spans="1:11" x14ac:dyDescent="0.25">
      <c r="A11" s="3" t="s">
        <v>4</v>
      </c>
      <c r="B11" s="3">
        <v>371.62400000000002</v>
      </c>
      <c r="C11" s="3">
        <v>422.23599999999999</v>
      </c>
      <c r="D11" s="3">
        <v>378.55799999999999</v>
      </c>
      <c r="E11" s="3">
        <v>400.20699999999999</v>
      </c>
      <c r="F11" s="10"/>
      <c r="G11" s="3" t="s">
        <v>9</v>
      </c>
      <c r="H11" s="3">
        <v>308.33800000000002</v>
      </c>
      <c r="I11" s="17">
        <v>325.60700000000003</v>
      </c>
      <c r="J11" s="3">
        <v>318.90800000000002</v>
      </c>
      <c r="K11" s="3">
        <v>338.91699999999997</v>
      </c>
    </row>
    <row r="12" spans="1:11" x14ac:dyDescent="0.25">
      <c r="A12" s="3" t="s">
        <v>4</v>
      </c>
      <c r="B12" s="3">
        <v>391.79599999999999</v>
      </c>
      <c r="C12" s="3">
        <v>384.41699999999997</v>
      </c>
      <c r="D12" s="3">
        <v>382.33100000000002</v>
      </c>
      <c r="E12" s="3">
        <v>395.51</v>
      </c>
      <c r="F12" s="10"/>
      <c r="G12" s="3" t="s">
        <v>9</v>
      </c>
      <c r="H12" s="3">
        <v>308.25200000000001</v>
      </c>
      <c r="I12" s="17">
        <v>321.93599999999998</v>
      </c>
      <c r="J12" s="3">
        <v>316.60000000000002</v>
      </c>
      <c r="K12" s="3">
        <v>338.274</v>
      </c>
    </row>
    <row r="13" spans="1:11" x14ac:dyDescent="0.25">
      <c r="A13" s="3" t="s">
        <v>4</v>
      </c>
      <c r="B13" s="3">
        <v>379.62099999999998</v>
      </c>
      <c r="C13" s="3">
        <v>414.44600000000003</v>
      </c>
      <c r="D13" s="3">
        <v>373.54500000000002</v>
      </c>
      <c r="E13" s="3">
        <v>407.976</v>
      </c>
      <c r="F13" s="10"/>
      <c r="G13" s="3" t="s">
        <v>9</v>
      </c>
      <c r="H13" s="3">
        <v>317.185</v>
      </c>
      <c r="I13" s="17">
        <v>326.27800000000002</v>
      </c>
      <c r="J13" s="3">
        <v>315.87400000000002</v>
      </c>
      <c r="K13" s="3">
        <v>350.92599999999999</v>
      </c>
    </row>
    <row r="14" spans="1:11" x14ac:dyDescent="0.25">
      <c r="A14" s="3" t="s">
        <v>4</v>
      </c>
      <c r="B14" s="3">
        <v>384.041</v>
      </c>
      <c r="C14" s="3">
        <v>418.82799999999997</v>
      </c>
      <c r="D14" s="3">
        <v>404.62299999999999</v>
      </c>
      <c r="E14" s="3"/>
      <c r="F14" s="10"/>
      <c r="G14" s="3" t="s">
        <v>9</v>
      </c>
      <c r="H14" s="3">
        <v>307.702</v>
      </c>
      <c r="I14" s="17">
        <v>323.08100000000002</v>
      </c>
      <c r="J14" s="3">
        <v>321.08600000000001</v>
      </c>
      <c r="K14" s="3"/>
    </row>
    <row r="15" spans="1:11" x14ac:dyDescent="0.25">
      <c r="A15" s="3"/>
      <c r="B15" s="3"/>
      <c r="C15" s="3"/>
      <c r="D15" s="3"/>
      <c r="E15" s="3"/>
      <c r="F15" s="10"/>
      <c r="G15" s="3"/>
      <c r="H15" s="3"/>
      <c r="I15" s="17"/>
      <c r="J15" s="3"/>
      <c r="K15" s="3"/>
    </row>
    <row r="16" spans="1:11" x14ac:dyDescent="0.25">
      <c r="A16" s="4" t="s">
        <v>5</v>
      </c>
      <c r="B16" s="3">
        <f>AVERAGE(B3:B14)</f>
        <v>383.2374166666666</v>
      </c>
      <c r="C16" s="3">
        <f>AVERAGE(C3:C14)</f>
        <v>398.26616666666661</v>
      </c>
      <c r="D16" s="3">
        <f>AVERAGE(D3:D14)</f>
        <v>382.4158333333333</v>
      </c>
      <c r="E16" s="3">
        <f>AVERAGE(E3:E14)</f>
        <v>403.9974545454545</v>
      </c>
      <c r="F16" s="10"/>
      <c r="G16" s="4" t="s">
        <v>5</v>
      </c>
      <c r="H16" s="3">
        <f>AVERAGE(H3:H14)</f>
        <v>307.93616666666668</v>
      </c>
      <c r="I16" s="17">
        <f>AVERAGE(I3:I14)</f>
        <v>324.98766666666666</v>
      </c>
      <c r="J16" s="3">
        <f>AVERAGE(J3:J14)</f>
        <v>318.03966666666673</v>
      </c>
      <c r="K16" s="3">
        <f>AVERAGE(K3:K14)</f>
        <v>342.57463636363633</v>
      </c>
    </row>
    <row r="17" spans="1:11" x14ac:dyDescent="0.25">
      <c r="A17" s="3" t="s">
        <v>6</v>
      </c>
      <c r="B17" s="3">
        <f>_xlfn.STDEV.P(B3:B14)</f>
        <v>24.520645034536145</v>
      </c>
      <c r="C17" s="3">
        <f t="shared" ref="C17:E17" si="0">_xlfn.STDEV.P(C3:C14)</f>
        <v>14.200448155095518</v>
      </c>
      <c r="D17" s="3">
        <f t="shared" si="0"/>
        <v>16.919085179333891</v>
      </c>
      <c r="E17" s="3">
        <f t="shared" si="0"/>
        <v>11.301393320082559</v>
      </c>
      <c r="F17" s="10"/>
      <c r="G17" s="3" t="s">
        <v>6</v>
      </c>
      <c r="H17" s="3">
        <f>_xlfn.STDEV.P(H3:H14)</f>
        <v>5.7843541966430649</v>
      </c>
      <c r="I17" s="17">
        <f t="shared" ref="I17:K17" si="1">_xlfn.STDEV.P(I3:I14)</f>
        <v>4.1952026040334456</v>
      </c>
      <c r="J17" s="3">
        <f t="shared" si="1"/>
        <v>2.5437813497931772</v>
      </c>
      <c r="K17" s="3">
        <f t="shared" si="1"/>
        <v>5.8804898415743816</v>
      </c>
    </row>
    <row r="18" spans="1:11" x14ac:dyDescent="0.25">
      <c r="A18" s="3" t="s">
        <v>7</v>
      </c>
      <c r="B18" s="3">
        <f>(B17*100)/B16</f>
        <v>6.3982909726854222</v>
      </c>
      <c r="C18" s="3">
        <f t="shared" ref="C18:E18" si="2">(C17*100)/C16</f>
        <v>3.5655672873113384</v>
      </c>
      <c r="D18" s="3">
        <f t="shared" si="2"/>
        <v>4.4242637737717168</v>
      </c>
      <c r="E18" s="3">
        <f t="shared" si="2"/>
        <v>2.7973922095123047</v>
      </c>
      <c r="F18" s="10"/>
      <c r="G18" s="3" t="s">
        <v>7</v>
      </c>
      <c r="H18" s="3">
        <f>(H17*100)/H16</f>
        <v>1.878426382732914</v>
      </c>
      <c r="I18" s="17">
        <f t="shared" ref="I18:K18" si="3">(I17*100)/I16</f>
        <v>1.2908805577340203</v>
      </c>
      <c r="J18" s="3">
        <f t="shared" si="3"/>
        <v>0.79983147273867616</v>
      </c>
      <c r="K18" s="3">
        <f t="shared" si="3"/>
        <v>1.7165572746408337</v>
      </c>
    </row>
    <row r="19" spans="1:11" ht="46.5" x14ac:dyDescent="0.25">
      <c r="A19" s="5" t="s">
        <v>8</v>
      </c>
      <c r="B19" s="3">
        <f>(E16-B16)/3</f>
        <v>6.9200126262626327</v>
      </c>
      <c r="C19" s="3"/>
      <c r="D19" s="3"/>
      <c r="E19" s="3"/>
      <c r="F19" s="10"/>
      <c r="G19" s="5" t="s">
        <v>8</v>
      </c>
      <c r="H19" s="3">
        <f>(K16-H16)/3</f>
        <v>11.546156565656551</v>
      </c>
      <c r="I19" s="3"/>
      <c r="J19" s="3"/>
      <c r="K19" s="3"/>
    </row>
    <row r="20" spans="1:11" x14ac:dyDescent="0.25">
      <c r="C20" s="18">
        <v>425486</v>
      </c>
      <c r="I20">
        <v>322.94099999999997</v>
      </c>
    </row>
  </sheetData>
  <mergeCells count="2">
    <mergeCell ref="A1:E1"/>
    <mergeCell ref="G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="115" zoomScaleNormal="115" workbookViewId="0">
      <selection sqref="A1:K1"/>
    </sheetView>
  </sheetViews>
  <sheetFormatPr defaultRowHeight="15" x14ac:dyDescent="0.25"/>
  <cols>
    <col min="1" max="1" width="23" bestFit="1" customWidth="1"/>
    <col min="2" max="2" width="20.85546875" customWidth="1"/>
    <col min="3" max="3" width="21.28515625" customWidth="1"/>
    <col min="4" max="4" width="19.85546875" customWidth="1"/>
    <col min="5" max="5" width="29.85546875" customWidth="1"/>
    <col min="7" max="7" width="23" bestFit="1" customWidth="1"/>
    <col min="8" max="8" width="14.7109375" bestFit="1" customWidth="1"/>
    <col min="9" max="9" width="14.5703125" bestFit="1" customWidth="1"/>
    <col min="10" max="10" width="18.140625" bestFit="1" customWidth="1"/>
    <col min="11" max="11" width="16.85546875" bestFit="1" customWidth="1"/>
  </cols>
  <sheetData>
    <row r="1" spans="1:11" x14ac:dyDescent="0.25">
      <c r="A1" s="16" t="s">
        <v>11</v>
      </c>
      <c r="B1" s="16"/>
      <c r="C1" s="16"/>
      <c r="D1" s="16"/>
      <c r="E1" s="16"/>
      <c r="F1" s="10"/>
      <c r="G1" s="16" t="s">
        <v>12</v>
      </c>
      <c r="H1" s="16"/>
      <c r="I1" s="16"/>
      <c r="J1" s="16"/>
      <c r="K1" s="16"/>
    </row>
    <row r="2" spans="1:11" x14ac:dyDescent="0.25">
      <c r="A2" s="11"/>
      <c r="B2" s="12" t="s">
        <v>0</v>
      </c>
      <c r="C2" s="12" t="s">
        <v>1</v>
      </c>
      <c r="D2" s="12" t="s">
        <v>2</v>
      </c>
      <c r="E2" s="12" t="s">
        <v>3</v>
      </c>
      <c r="F2" s="13"/>
      <c r="G2" s="11"/>
      <c r="H2" s="12" t="s">
        <v>0</v>
      </c>
      <c r="I2" s="12" t="s">
        <v>1</v>
      </c>
      <c r="J2" s="12" t="s">
        <v>2</v>
      </c>
      <c r="K2" s="12" t="s">
        <v>3</v>
      </c>
    </row>
    <row r="3" spans="1:11" x14ac:dyDescent="0.25">
      <c r="A3" s="9" t="s">
        <v>4</v>
      </c>
      <c r="B3" s="11">
        <v>340.08800000000002</v>
      </c>
      <c r="C3" s="11">
        <v>373.39600000000002</v>
      </c>
      <c r="D3" s="11">
        <v>397.50799999999998</v>
      </c>
      <c r="E3" s="11">
        <v>474.49299999999999</v>
      </c>
      <c r="F3" s="13"/>
      <c r="G3" s="9" t="s">
        <v>9</v>
      </c>
      <c r="H3" s="11">
        <v>301.43099999999998</v>
      </c>
      <c r="I3" s="11">
        <v>326.334</v>
      </c>
      <c r="J3" s="11">
        <v>332.464</v>
      </c>
      <c r="K3" s="11">
        <v>371.923</v>
      </c>
    </row>
    <row r="4" spans="1:11" x14ac:dyDescent="0.25">
      <c r="A4" s="9" t="s">
        <v>4</v>
      </c>
      <c r="B4" s="11">
        <v>373.35</v>
      </c>
      <c r="C4" s="11">
        <v>429.2</v>
      </c>
      <c r="D4" s="11">
        <v>392.60199999999998</v>
      </c>
      <c r="E4" s="11">
        <v>417.62799999999999</v>
      </c>
      <c r="F4" s="13"/>
      <c r="G4" s="9" t="s">
        <v>9</v>
      </c>
      <c r="H4" s="11">
        <v>308.48200000000003</v>
      </c>
      <c r="I4" s="11">
        <v>340.697</v>
      </c>
      <c r="J4" s="11">
        <v>328.12799999999999</v>
      </c>
      <c r="K4" s="11">
        <v>365.416</v>
      </c>
    </row>
    <row r="5" spans="1:11" x14ac:dyDescent="0.25">
      <c r="A5" s="9" t="s">
        <v>4</v>
      </c>
      <c r="B5" s="11">
        <v>388.16899999999998</v>
      </c>
      <c r="C5" s="11">
        <v>389</v>
      </c>
      <c r="D5" s="11">
        <v>395.92</v>
      </c>
      <c r="E5" s="11">
        <v>454.637</v>
      </c>
      <c r="F5" s="13"/>
      <c r="G5" s="9" t="s">
        <v>9</v>
      </c>
      <c r="H5" s="11">
        <v>310.02100000000002</v>
      </c>
      <c r="I5" s="11">
        <v>329.82400000000001</v>
      </c>
      <c r="J5" s="11">
        <v>339.69099999999997</v>
      </c>
      <c r="K5" s="11">
        <v>376.58499999999998</v>
      </c>
    </row>
    <row r="6" spans="1:11" x14ac:dyDescent="0.25">
      <c r="A6" s="9" t="s">
        <v>4</v>
      </c>
      <c r="B6" s="11">
        <v>352.89</v>
      </c>
      <c r="C6" s="11">
        <v>415.76900000000001</v>
      </c>
      <c r="D6" s="11">
        <v>407.65300000000002</v>
      </c>
      <c r="E6" s="11">
        <v>432.887</v>
      </c>
      <c r="F6" s="13"/>
      <c r="G6" s="9" t="s">
        <v>9</v>
      </c>
      <c r="H6" s="11">
        <v>301.82100000000003</v>
      </c>
      <c r="I6" s="11">
        <v>336.01400000000001</v>
      </c>
      <c r="J6" s="11">
        <v>332.76100000000002</v>
      </c>
      <c r="K6" s="11">
        <v>369.697</v>
      </c>
    </row>
    <row r="7" spans="1:11" x14ac:dyDescent="0.25">
      <c r="A7" s="9" t="s">
        <v>4</v>
      </c>
      <c r="B7" s="11">
        <v>374.77800000000002</v>
      </c>
      <c r="C7" s="11">
        <v>377.78899999999999</v>
      </c>
      <c r="D7" s="11">
        <v>417.35199999999998</v>
      </c>
      <c r="E7" s="11">
        <v>458.10500000000002</v>
      </c>
      <c r="F7" s="13"/>
      <c r="G7" s="9" t="s">
        <v>9</v>
      </c>
      <c r="H7" s="11">
        <v>304.95299999999997</v>
      </c>
      <c r="I7" s="11">
        <v>327.42599999999999</v>
      </c>
      <c r="J7" s="11">
        <v>333.31599999999997</v>
      </c>
      <c r="K7" s="11">
        <v>366.471</v>
      </c>
    </row>
    <row r="8" spans="1:11" x14ac:dyDescent="0.25">
      <c r="A8" s="9" t="s">
        <v>4</v>
      </c>
      <c r="B8" s="11">
        <v>376.61799999999999</v>
      </c>
      <c r="C8" s="11">
        <v>378.16399999999999</v>
      </c>
      <c r="D8" s="11">
        <v>399.72800000000001</v>
      </c>
      <c r="E8" s="11">
        <v>412.86599999999999</v>
      </c>
      <c r="F8" s="13"/>
      <c r="G8" s="9" t="s">
        <v>9</v>
      </c>
      <c r="H8" s="11">
        <v>311.18299999999999</v>
      </c>
      <c r="I8" s="11">
        <v>321.31299999999999</v>
      </c>
      <c r="J8" s="11">
        <v>332.41699999999997</v>
      </c>
      <c r="K8" s="11">
        <v>363.81799999999998</v>
      </c>
    </row>
    <row r="9" spans="1:11" x14ac:dyDescent="0.25">
      <c r="A9" s="9" t="s">
        <v>4</v>
      </c>
      <c r="B9" s="11">
        <v>379.61500000000001</v>
      </c>
      <c r="C9" s="11">
        <v>384.38900000000001</v>
      </c>
      <c r="D9" s="11">
        <v>426.65899999999999</v>
      </c>
      <c r="E9" s="11">
        <v>418.21600000000001</v>
      </c>
      <c r="F9" s="13"/>
      <c r="G9" s="9" t="s">
        <v>9</v>
      </c>
      <c r="H9" s="11">
        <v>304.40699999999998</v>
      </c>
      <c r="I9" s="11">
        <v>318.87599999999998</v>
      </c>
      <c r="J9" s="11">
        <v>347.93299999999999</v>
      </c>
      <c r="K9" s="11">
        <v>367.69099999999997</v>
      </c>
    </row>
    <row r="10" spans="1:11" x14ac:dyDescent="0.25">
      <c r="A10" s="9" t="s">
        <v>4</v>
      </c>
      <c r="B10" s="11">
        <v>376.43</v>
      </c>
      <c r="C10" s="11">
        <v>361.86700000000002</v>
      </c>
      <c r="D10" s="11">
        <v>407.90100000000001</v>
      </c>
      <c r="E10" s="11">
        <v>418.28800000000001</v>
      </c>
      <c r="F10" s="13"/>
      <c r="G10" s="9" t="s">
        <v>9</v>
      </c>
      <c r="H10" s="11">
        <v>303.54599999999999</v>
      </c>
      <c r="I10" s="11">
        <v>309.09199999999998</v>
      </c>
      <c r="J10" s="11">
        <v>346.81</v>
      </c>
      <c r="K10" s="11">
        <v>369.548</v>
      </c>
    </row>
    <row r="11" spans="1:11" x14ac:dyDescent="0.25">
      <c r="A11" s="9" t="s">
        <v>4</v>
      </c>
      <c r="B11" s="11">
        <v>369.28500000000003</v>
      </c>
      <c r="C11" s="11">
        <v>359.80500000000001</v>
      </c>
      <c r="D11" s="11">
        <v>445.76299999999998</v>
      </c>
      <c r="E11" s="11">
        <v>402.62799999999999</v>
      </c>
      <c r="F11" s="13"/>
      <c r="G11" s="9" t="s">
        <v>9</v>
      </c>
      <c r="H11" s="11">
        <v>308.73700000000002</v>
      </c>
      <c r="I11" s="11">
        <v>307.51799999999997</v>
      </c>
      <c r="J11" s="11">
        <v>345.24099999999999</v>
      </c>
      <c r="K11" s="11">
        <v>371.52499999999998</v>
      </c>
    </row>
    <row r="12" spans="1:11" x14ac:dyDescent="0.25">
      <c r="A12" s="9" t="s">
        <v>4</v>
      </c>
      <c r="B12" s="11">
        <v>370.86099999999999</v>
      </c>
      <c r="C12" s="11">
        <v>384.73899999999998</v>
      </c>
      <c r="D12" s="11">
        <v>418.14299999999997</v>
      </c>
      <c r="E12" s="11">
        <v>422.084</v>
      </c>
      <c r="F12" s="13"/>
      <c r="G12" s="9" t="s">
        <v>9</v>
      </c>
      <c r="H12" s="11">
        <v>311.46899999999999</v>
      </c>
      <c r="I12" s="11">
        <v>336.43200000000002</v>
      </c>
      <c r="J12" s="11">
        <v>339.85199999999998</v>
      </c>
      <c r="K12" s="11">
        <v>370.983</v>
      </c>
    </row>
    <row r="13" spans="1:11" x14ac:dyDescent="0.25">
      <c r="A13" s="9" t="s">
        <v>4</v>
      </c>
      <c r="B13" s="11">
        <v>376.38799999999998</v>
      </c>
      <c r="C13" s="11">
        <v>405.74200000000002</v>
      </c>
      <c r="D13" s="11">
        <v>386.19</v>
      </c>
      <c r="E13" s="11">
        <v>431.08800000000002</v>
      </c>
      <c r="F13" s="13"/>
      <c r="G13" s="9" t="s">
        <v>9</v>
      </c>
      <c r="H13" s="11">
        <v>309.589</v>
      </c>
      <c r="I13" s="11">
        <v>326.99599999999998</v>
      </c>
      <c r="J13" s="11">
        <v>336.803</v>
      </c>
      <c r="K13" s="11">
        <v>376.42</v>
      </c>
    </row>
    <row r="14" spans="1:11" x14ac:dyDescent="0.25">
      <c r="A14" s="9" t="s">
        <v>4</v>
      </c>
      <c r="B14" s="11"/>
      <c r="C14" s="11"/>
      <c r="D14" s="11"/>
      <c r="E14" s="11"/>
      <c r="F14" s="13"/>
      <c r="G14" s="9" t="s">
        <v>9</v>
      </c>
      <c r="H14" s="11">
        <v>310.06700000000001</v>
      </c>
      <c r="I14" s="11">
        <v>329.928</v>
      </c>
      <c r="J14" s="11">
        <v>332.65600000000001</v>
      </c>
      <c r="K14" s="11"/>
    </row>
    <row r="15" spans="1:11" x14ac:dyDescent="0.25">
      <c r="A15" s="11"/>
      <c r="B15" s="11"/>
      <c r="C15" s="11"/>
      <c r="D15" s="11"/>
      <c r="E15" s="11"/>
      <c r="F15" s="13"/>
      <c r="G15" s="11"/>
      <c r="H15" s="11"/>
      <c r="I15" s="11"/>
      <c r="J15" s="11"/>
      <c r="K15" s="11"/>
    </row>
    <row r="16" spans="1:11" x14ac:dyDescent="0.25">
      <c r="A16" s="14" t="s">
        <v>5</v>
      </c>
      <c r="B16" s="11">
        <f>AVERAGE(B3:B13)</f>
        <v>370.77018181818175</v>
      </c>
      <c r="C16" s="11">
        <f>AVERAGE(C3:C13)</f>
        <v>387.26000000000005</v>
      </c>
      <c r="D16" s="11">
        <f>AVERAGE(D3:D13)</f>
        <v>408.67445454545447</v>
      </c>
      <c r="E16" s="11">
        <f>AVERAGE(E3:E13)</f>
        <v>431.17454545454547</v>
      </c>
      <c r="F16" s="13"/>
      <c r="G16" s="14" t="s">
        <v>5</v>
      </c>
      <c r="H16" s="11">
        <f>AVERAGE(H3:H14)</f>
        <v>307.1421666666667</v>
      </c>
      <c r="I16" s="11">
        <f>AVERAGE(I3:I14)</f>
        <v>325.87083333333339</v>
      </c>
      <c r="J16" s="11">
        <f>AVERAGE(J3:J14)</f>
        <v>337.33933333333329</v>
      </c>
      <c r="K16" s="11">
        <f>AVERAGE(K3:K13)</f>
        <v>370.00700000000001</v>
      </c>
    </row>
    <row r="17" spans="1:11" x14ac:dyDescent="0.25">
      <c r="A17" s="9" t="s">
        <v>6</v>
      </c>
      <c r="B17" s="11">
        <f>_xlfn.STDEV.P(B3:B13)</f>
        <v>12.666237683615886</v>
      </c>
      <c r="C17" s="11">
        <f t="shared" ref="C17:E17" si="0">_xlfn.STDEV.P(C3:C13)</f>
        <v>20.657742801099143</v>
      </c>
      <c r="D17" s="11">
        <f t="shared" si="0"/>
        <v>16.505861732144158</v>
      </c>
      <c r="E17" s="11">
        <f t="shared" si="0"/>
        <v>21.117434866452012</v>
      </c>
      <c r="F17" s="13"/>
      <c r="G17" s="9" t="s">
        <v>6</v>
      </c>
      <c r="H17" s="11">
        <f>_xlfn.STDEV.P(H3:H14)</f>
        <v>3.5161061994137182</v>
      </c>
      <c r="I17" s="11">
        <f t="shared" ref="I17:K17" si="1">_xlfn.STDEV.P(I3:I14)</f>
        <v>9.8246363871081304</v>
      </c>
      <c r="J17" s="11">
        <f t="shared" si="1"/>
        <v>6.2477728076135701</v>
      </c>
      <c r="K17" s="11">
        <f t="shared" si="1"/>
        <v>3.918250351647</v>
      </c>
    </row>
    <row r="18" spans="1:11" x14ac:dyDescent="0.25">
      <c r="A18" s="9" t="s">
        <v>7</v>
      </c>
      <c r="B18" s="11">
        <f>(B17*100)/B16</f>
        <v>3.4161964215955085</v>
      </c>
      <c r="C18" s="11">
        <f t="shared" ref="C18:E18" si="2">(C17*100)/C16</f>
        <v>5.3343342460102106</v>
      </c>
      <c r="D18" s="11">
        <f t="shared" si="2"/>
        <v>4.0388777787695824</v>
      </c>
      <c r="E18" s="11">
        <f t="shared" si="2"/>
        <v>4.8976534188004885</v>
      </c>
      <c r="F18" s="13"/>
      <c r="G18" s="9" t="s">
        <v>7</v>
      </c>
      <c r="H18" s="11">
        <f>(H17*100)/H16</f>
        <v>1.1447813361392529</v>
      </c>
      <c r="I18" s="11">
        <f t="shared" ref="I18:K18" si="3">(I17*100)/I16</f>
        <v>3.0148866919484343</v>
      </c>
      <c r="J18" s="11">
        <f t="shared" si="3"/>
        <v>1.8520736215008737</v>
      </c>
      <c r="K18" s="11">
        <f t="shared" si="3"/>
        <v>1.0589665470239753</v>
      </c>
    </row>
    <row r="19" spans="1:11" ht="46.5" x14ac:dyDescent="0.25">
      <c r="A19" s="15" t="s">
        <v>8</v>
      </c>
      <c r="B19" s="11">
        <f>(E16-B16)/3</f>
        <v>20.134787878787904</v>
      </c>
      <c r="C19" s="11"/>
      <c r="D19" s="11"/>
      <c r="E19" s="11"/>
      <c r="F19" s="13"/>
      <c r="G19" s="15" t="s">
        <v>8</v>
      </c>
      <c r="H19" s="11">
        <f>(K16-H16)/3</f>
        <v>20.954944444444436</v>
      </c>
      <c r="I19" s="11"/>
      <c r="J19" s="11"/>
      <c r="K19" s="11"/>
    </row>
  </sheetData>
  <mergeCells count="2">
    <mergeCell ref="A1:E1"/>
    <mergeCell ref="G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="115" zoomScaleNormal="115" workbookViewId="0">
      <selection activeCell="G9" sqref="G9"/>
    </sheetView>
  </sheetViews>
  <sheetFormatPr defaultRowHeight="15" x14ac:dyDescent="0.25"/>
  <cols>
    <col min="1" max="1" width="23" bestFit="1" customWidth="1"/>
    <col min="2" max="2" width="20.85546875" customWidth="1"/>
    <col min="3" max="3" width="21.28515625" customWidth="1"/>
    <col min="4" max="4" width="19.85546875" customWidth="1"/>
    <col min="5" max="5" width="29.85546875" customWidth="1"/>
    <col min="6" max="6" width="9.140625" style="7"/>
    <col min="7" max="7" width="23" bestFit="1" customWidth="1"/>
    <col min="8" max="8" width="14.7109375" bestFit="1" customWidth="1"/>
    <col min="9" max="9" width="14.5703125" bestFit="1" customWidth="1"/>
    <col min="10" max="10" width="18.140625" bestFit="1" customWidth="1"/>
    <col min="11" max="11" width="16.85546875" bestFit="1" customWidth="1"/>
  </cols>
  <sheetData>
    <row r="1" spans="1:11" x14ac:dyDescent="0.25">
      <c r="A1" s="16" t="s">
        <v>11</v>
      </c>
      <c r="B1" s="16"/>
      <c r="C1" s="16"/>
      <c r="D1" s="16"/>
      <c r="E1" s="16"/>
      <c r="F1" s="10"/>
      <c r="G1" s="16" t="s">
        <v>12</v>
      </c>
      <c r="H1" s="16"/>
      <c r="I1" s="16"/>
      <c r="J1" s="16"/>
      <c r="K1" s="16"/>
    </row>
    <row r="2" spans="1:11" x14ac:dyDescent="0.25">
      <c r="A2" s="3"/>
      <c r="B2" s="1" t="s">
        <v>0</v>
      </c>
      <c r="C2" s="1" t="s">
        <v>1</v>
      </c>
      <c r="D2" s="1" t="s">
        <v>2</v>
      </c>
      <c r="E2" s="1" t="s">
        <v>3</v>
      </c>
      <c r="G2" s="3"/>
      <c r="H2" s="1" t="s">
        <v>0</v>
      </c>
      <c r="I2" s="1" t="s">
        <v>1</v>
      </c>
      <c r="J2" s="1" t="s">
        <v>2</v>
      </c>
      <c r="K2" s="1" t="s">
        <v>3</v>
      </c>
    </row>
    <row r="3" spans="1:11" x14ac:dyDescent="0.25">
      <c r="A3" s="3" t="s">
        <v>4</v>
      </c>
      <c r="B3" s="3">
        <v>362.00599999999997</v>
      </c>
      <c r="C3" s="3">
        <v>425.46300000000002</v>
      </c>
      <c r="D3" s="3">
        <v>397.81</v>
      </c>
      <c r="E3" s="3">
        <v>451.28399999999999</v>
      </c>
      <c r="G3" s="3" t="s">
        <v>9</v>
      </c>
      <c r="H3" s="3">
        <v>296.74799999999999</v>
      </c>
      <c r="I3" s="3">
        <v>321.59100000000001</v>
      </c>
      <c r="J3" s="3">
        <v>342.19</v>
      </c>
      <c r="K3" s="3">
        <v>383.67200000000003</v>
      </c>
    </row>
    <row r="4" spans="1:11" x14ac:dyDescent="0.25">
      <c r="A4" s="3" t="s">
        <v>4</v>
      </c>
      <c r="B4" s="3">
        <v>370.30799999999999</v>
      </c>
      <c r="C4" s="3">
        <v>445.27600000000001</v>
      </c>
      <c r="D4" s="3">
        <v>391.7</v>
      </c>
      <c r="E4" s="3">
        <v>441.70100000000002</v>
      </c>
      <c r="G4" s="3" t="s">
        <v>9</v>
      </c>
      <c r="H4" s="3">
        <v>308.25700000000001</v>
      </c>
      <c r="I4" s="3">
        <v>341.464</v>
      </c>
      <c r="J4" s="3">
        <v>337.108</v>
      </c>
      <c r="K4" s="3">
        <v>389.125</v>
      </c>
    </row>
    <row r="5" spans="1:11" x14ac:dyDescent="0.25">
      <c r="A5" s="3" t="s">
        <v>4</v>
      </c>
      <c r="B5" s="3">
        <v>372.51499999999999</v>
      </c>
      <c r="C5" s="3">
        <v>434.58499999999998</v>
      </c>
      <c r="D5" s="3">
        <v>408.37299999999999</v>
      </c>
      <c r="E5" s="3">
        <v>423.21800000000002</v>
      </c>
      <c r="G5" s="3" t="s">
        <v>9</v>
      </c>
      <c r="H5" s="3">
        <v>313.065</v>
      </c>
      <c r="I5" s="3">
        <v>339.70100000000002</v>
      </c>
      <c r="J5" s="3">
        <v>353.01900000000001</v>
      </c>
      <c r="K5" s="3">
        <v>375.87700000000001</v>
      </c>
    </row>
    <row r="6" spans="1:11" x14ac:dyDescent="0.25">
      <c r="A6" s="3" t="s">
        <v>4</v>
      </c>
      <c r="B6" s="3">
        <v>379.43299999999999</v>
      </c>
      <c r="C6" s="3">
        <v>405.80099999999999</v>
      </c>
      <c r="D6" s="3">
        <v>416.19</v>
      </c>
      <c r="E6" s="3">
        <v>438.42099999999999</v>
      </c>
      <c r="G6" s="3" t="s">
        <v>9</v>
      </c>
      <c r="H6" s="3">
        <v>318.09399999999999</v>
      </c>
      <c r="I6" s="3">
        <v>340.68599999999998</v>
      </c>
      <c r="J6" s="3">
        <v>352.1</v>
      </c>
      <c r="K6" s="3">
        <v>385.26799999999997</v>
      </c>
    </row>
    <row r="7" spans="1:11" x14ac:dyDescent="0.25">
      <c r="A7" s="3" t="s">
        <v>4</v>
      </c>
      <c r="B7" s="3">
        <v>382.88499999999999</v>
      </c>
      <c r="C7" s="3">
        <v>403.05099999999999</v>
      </c>
      <c r="D7" s="3">
        <v>415.8</v>
      </c>
      <c r="E7" s="3">
        <v>445.61700000000002</v>
      </c>
      <c r="G7" s="3" t="s">
        <v>9</v>
      </c>
      <c r="H7" s="3">
        <v>308.32600000000002</v>
      </c>
      <c r="I7" s="3">
        <v>340.25400000000002</v>
      </c>
      <c r="J7" s="3">
        <v>362.73599999999999</v>
      </c>
      <c r="K7" s="3">
        <v>381.99099999999999</v>
      </c>
    </row>
    <row r="8" spans="1:11" x14ac:dyDescent="0.25">
      <c r="A8" s="3" t="s">
        <v>4</v>
      </c>
      <c r="B8" s="3">
        <v>394.346</v>
      </c>
      <c r="C8" s="3">
        <v>379.69600000000003</v>
      </c>
      <c r="D8" s="3">
        <v>415.32900000000001</v>
      </c>
      <c r="E8" s="3">
        <v>437.22800000000001</v>
      </c>
      <c r="G8" s="3" t="s">
        <v>9</v>
      </c>
      <c r="H8" s="3">
        <v>315.87</v>
      </c>
      <c r="I8" s="3">
        <v>329.68099999999998</v>
      </c>
      <c r="J8" s="3">
        <v>355.51499999999999</v>
      </c>
      <c r="K8" s="3">
        <v>378.95600000000002</v>
      </c>
    </row>
    <row r="9" spans="1:11" x14ac:dyDescent="0.25">
      <c r="A9" s="3" t="s">
        <v>4</v>
      </c>
      <c r="B9" s="3">
        <v>351.38200000000001</v>
      </c>
      <c r="C9" s="3">
        <v>377.81700000000001</v>
      </c>
      <c r="D9" s="3">
        <v>409.60300000000001</v>
      </c>
      <c r="E9" s="3">
        <v>425.68400000000003</v>
      </c>
      <c r="G9" s="3" t="s">
        <v>9</v>
      </c>
      <c r="H9" s="3">
        <v>302.89600000000002</v>
      </c>
      <c r="I9" s="3">
        <v>317.42399999999998</v>
      </c>
      <c r="J9" s="3">
        <v>355.11900000000003</v>
      </c>
      <c r="K9" s="3">
        <v>380.36799999999999</v>
      </c>
    </row>
    <row r="10" spans="1:11" x14ac:dyDescent="0.25">
      <c r="A10" s="3" t="s">
        <v>4</v>
      </c>
      <c r="B10" s="3">
        <v>371.65</v>
      </c>
      <c r="C10" s="3">
        <v>378.47800000000001</v>
      </c>
      <c r="D10" s="3">
        <v>389.64600000000002</v>
      </c>
      <c r="E10" s="3">
        <v>430.64800000000002</v>
      </c>
      <c r="G10" s="3" t="s">
        <v>9</v>
      </c>
      <c r="H10" s="3">
        <v>322.428</v>
      </c>
      <c r="I10" s="3">
        <v>330.11399999999998</v>
      </c>
      <c r="J10" s="3">
        <v>351.572</v>
      </c>
      <c r="K10" s="3">
        <v>374.03199999999998</v>
      </c>
    </row>
    <row r="11" spans="1:11" x14ac:dyDescent="0.25">
      <c r="A11" s="3" t="s">
        <v>4</v>
      </c>
      <c r="B11" s="3">
        <v>380.553</v>
      </c>
      <c r="C11" s="3">
        <v>406.96499999999997</v>
      </c>
      <c r="D11" s="3">
        <v>403.57299999999998</v>
      </c>
      <c r="E11" s="3">
        <v>424.601</v>
      </c>
      <c r="G11" s="3" t="s">
        <v>9</v>
      </c>
      <c r="H11" s="3">
        <v>322.92599999999999</v>
      </c>
      <c r="I11" s="3">
        <v>345.673</v>
      </c>
      <c r="J11" s="3">
        <v>364.84100000000001</v>
      </c>
      <c r="K11" s="3">
        <v>375.42500000000001</v>
      </c>
    </row>
    <row r="12" spans="1:11" x14ac:dyDescent="0.25">
      <c r="A12" s="3" t="s">
        <v>4</v>
      </c>
      <c r="B12" s="3">
        <v>361.67200000000003</v>
      </c>
      <c r="C12" s="3">
        <v>423.94</v>
      </c>
      <c r="D12" s="3">
        <v>405.73399999999998</v>
      </c>
      <c r="E12" s="3">
        <v>470.85599999999999</v>
      </c>
      <c r="G12" s="3" t="s">
        <v>9</v>
      </c>
      <c r="H12" s="3">
        <v>309.86399999999998</v>
      </c>
      <c r="I12" s="3">
        <v>345.71499999999997</v>
      </c>
      <c r="J12" s="3">
        <v>362.12200000000001</v>
      </c>
      <c r="K12" s="3">
        <v>380.33199999999999</v>
      </c>
    </row>
    <row r="13" spans="1:11" x14ac:dyDescent="0.25">
      <c r="A13" s="3" t="s">
        <v>4</v>
      </c>
      <c r="B13" s="3">
        <v>408.85500000000002</v>
      </c>
      <c r="C13" s="3">
        <v>450.11399999999998</v>
      </c>
      <c r="D13" s="3">
        <v>416.91</v>
      </c>
      <c r="E13" s="3">
        <v>423.03300000000002</v>
      </c>
      <c r="G13" s="3" t="s">
        <v>9</v>
      </c>
      <c r="H13" s="3">
        <v>313.733</v>
      </c>
      <c r="I13" s="3">
        <v>342.34100000000001</v>
      </c>
      <c r="J13" s="3">
        <v>354.00700000000001</v>
      </c>
      <c r="K13" s="3">
        <v>378.92700000000002</v>
      </c>
    </row>
    <row r="14" spans="1:11" x14ac:dyDescent="0.25">
      <c r="A14" s="3" t="s">
        <v>4</v>
      </c>
      <c r="B14" s="3">
        <v>365.64499999999998</v>
      </c>
      <c r="C14" s="3">
        <v>465.21</v>
      </c>
      <c r="D14" s="3"/>
      <c r="E14" s="3"/>
      <c r="G14" s="3" t="s">
        <v>9</v>
      </c>
      <c r="H14" s="3">
        <v>313.26</v>
      </c>
      <c r="I14" s="3">
        <v>342.80099999999999</v>
      </c>
      <c r="J14" s="3"/>
      <c r="K14" s="3"/>
    </row>
    <row r="15" spans="1:11" x14ac:dyDescent="0.25">
      <c r="A15" s="3"/>
      <c r="B15" s="3"/>
      <c r="C15" s="3"/>
      <c r="D15" s="3"/>
      <c r="E15" s="3"/>
      <c r="G15" s="3"/>
      <c r="H15" s="3"/>
      <c r="I15" s="3"/>
      <c r="J15" s="3"/>
      <c r="K15" s="3"/>
    </row>
    <row r="16" spans="1:11" ht="30" x14ac:dyDescent="0.25">
      <c r="A16" s="4" t="s">
        <v>5</v>
      </c>
      <c r="B16" s="3">
        <f>AVERAGE(B4:B14)</f>
        <v>376.29490909090907</v>
      </c>
      <c r="C16" s="3">
        <f t="shared" ref="C16:E16" si="0">AVERAGE(C3:C14)</f>
        <v>416.36633333333333</v>
      </c>
      <c r="D16" s="3">
        <f t="shared" si="0"/>
        <v>406.42436363636369</v>
      </c>
      <c r="E16" s="3">
        <f t="shared" si="0"/>
        <v>437.48100000000011</v>
      </c>
      <c r="G16" s="4" t="s">
        <v>14</v>
      </c>
      <c r="H16" s="3">
        <f>AVERAGE(H4:H14)</f>
        <v>313.5199090909091</v>
      </c>
      <c r="I16" s="3">
        <f t="shared" ref="I16:K16" si="1">AVERAGE(I3:I14)</f>
        <v>336.45374999999996</v>
      </c>
      <c r="J16" s="3">
        <f t="shared" si="1"/>
        <v>353.66627272727271</v>
      </c>
      <c r="K16" s="3">
        <f t="shared" si="1"/>
        <v>380.36118181818182</v>
      </c>
    </row>
    <row r="17" spans="1:11" x14ac:dyDescent="0.25">
      <c r="A17" s="3" t="s">
        <v>6</v>
      </c>
      <c r="B17" s="3">
        <f>_xlfn.STDEV.P(B3:B14)</f>
        <v>14.90015999261604</v>
      </c>
      <c r="C17" s="3">
        <f t="shared" ref="C17:E17" si="2">_xlfn.STDEV.P(C3:C14)</f>
        <v>28.101018487868995</v>
      </c>
      <c r="D17" s="3">
        <f t="shared" si="2"/>
        <v>9.3786350554935396</v>
      </c>
      <c r="E17" s="3">
        <f t="shared" si="2"/>
        <v>13.991215783158692</v>
      </c>
      <c r="G17" s="3" t="s">
        <v>6</v>
      </c>
      <c r="H17" s="3">
        <f>_xlfn.STDEV.P(H3:H14)</f>
        <v>7.2649690883145963</v>
      </c>
      <c r="I17" s="3">
        <f t="shared" ref="I17:K17" si="3">_xlfn.STDEV.P(I3:I14)</f>
        <v>9.0499032695106791</v>
      </c>
      <c r="J17" s="3">
        <f t="shared" si="3"/>
        <v>7.9625115509082383</v>
      </c>
      <c r="K17" s="3">
        <f t="shared" si="3"/>
        <v>4.2965507268924821</v>
      </c>
    </row>
    <row r="18" spans="1:11" x14ac:dyDescent="0.25">
      <c r="A18" s="3" t="s">
        <v>7</v>
      </c>
      <c r="B18" s="3">
        <f>(B17*100)/B16</f>
        <v>3.9597027843436252</v>
      </c>
      <c r="C18" s="3">
        <f t="shared" ref="C18:E18" si="4">(C17*100)/C16</f>
        <v>6.7491091949963122</v>
      </c>
      <c r="D18" s="3">
        <f t="shared" si="4"/>
        <v>2.3075966636401746</v>
      </c>
      <c r="E18" s="3">
        <f t="shared" si="4"/>
        <v>3.1981310692712799</v>
      </c>
      <c r="G18" s="3" t="s">
        <v>7</v>
      </c>
      <c r="H18" s="3">
        <f>(H17*100)/H16</f>
        <v>2.3172273522853142</v>
      </c>
      <c r="I18" s="3">
        <f t="shared" ref="I18:K18" si="5">(I17*100)/I16</f>
        <v>2.6897911732327788</v>
      </c>
      <c r="J18" s="3">
        <f t="shared" si="5"/>
        <v>2.2514195344401622</v>
      </c>
      <c r="K18" s="3">
        <f t="shared" si="5"/>
        <v>1.1295975857353118</v>
      </c>
    </row>
    <row r="19" spans="1:11" ht="46.5" x14ac:dyDescent="0.25">
      <c r="A19" s="5" t="s">
        <v>8</v>
      </c>
      <c r="B19" s="3">
        <f>(E16-B16)/3</f>
        <v>20.39536363636368</v>
      </c>
      <c r="C19" s="3"/>
      <c r="D19" s="3"/>
      <c r="E19" s="3"/>
      <c r="G19" s="5" t="s">
        <v>8</v>
      </c>
      <c r="H19" s="3">
        <f>(K16-H16)/3</f>
        <v>22.280424242424242</v>
      </c>
      <c r="I19" s="3"/>
      <c r="J19" s="3"/>
      <c r="K19" s="3"/>
    </row>
  </sheetData>
  <mergeCells count="2">
    <mergeCell ref="A1:E1"/>
    <mergeCell ref="G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256B</vt:lpstr>
      <vt:lpstr>512B</vt:lpstr>
      <vt:lpstr>1024B</vt:lpstr>
      <vt:lpstr>1408B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ak7</dc:creator>
  <cp:lastModifiedBy>ak7</cp:lastModifiedBy>
  <dcterms:created xsi:type="dcterms:W3CDTF">2018-04-16T16:49:27Z</dcterms:created>
  <dcterms:modified xsi:type="dcterms:W3CDTF">2018-04-24T20:57:48Z</dcterms:modified>
</cp:coreProperties>
</file>