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pi/Desktop/cs 513 final exam/"/>
    </mc:Choice>
  </mc:AlternateContent>
  <xr:revisionPtr revIDLastSave="0" documentId="8_{95B8D527-45D9-994C-B25A-27CCECC207D9}" xr6:coauthVersionLast="43" xr6:coauthVersionMax="43" xr10:uidLastSave="{00000000-0000-0000-0000-000000000000}"/>
  <bookViews>
    <workbookView xWindow="0" yWindow="460" windowWidth="28800" windowHeight="15940" xr2:uid="{0600C1EF-1EEA-B94C-874C-CC6C3BD34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5" i="1" l="1"/>
  <c r="J66" i="1"/>
  <c r="E66" i="1"/>
  <c r="J65" i="1"/>
  <c r="E65" i="1"/>
  <c r="O64" i="1"/>
  <c r="J64" i="1"/>
  <c r="E64" i="1"/>
  <c r="O63" i="1"/>
  <c r="J63" i="1"/>
  <c r="E63" i="1"/>
  <c r="O62" i="1"/>
  <c r="J62" i="1"/>
  <c r="E62" i="1"/>
  <c r="I43" i="1"/>
  <c r="J34" i="1"/>
  <c r="E34" i="1"/>
  <c r="J33" i="1"/>
  <c r="E33" i="1"/>
  <c r="O32" i="1"/>
  <c r="J32" i="1"/>
  <c r="E32" i="1"/>
  <c r="O31" i="1"/>
  <c r="J31" i="1"/>
  <c r="E31" i="1"/>
  <c r="O30" i="1"/>
  <c r="J30" i="1"/>
  <c r="E30" i="1"/>
  <c r="O33" i="1" l="1"/>
  <c r="O34" i="1" s="1"/>
  <c r="D48" i="1" s="1"/>
  <c r="J67" i="1"/>
  <c r="J68" i="1" s="1"/>
  <c r="O65" i="1"/>
  <c r="O66" i="1" s="1"/>
  <c r="E67" i="1"/>
  <c r="E68" i="1" s="1"/>
  <c r="J35" i="1"/>
  <c r="J36" i="1" s="1"/>
  <c r="E35" i="1"/>
  <c r="E36" i="1" s="1"/>
  <c r="K48" i="1" s="1"/>
  <c r="K53" i="1" s="1"/>
  <c r="L53" i="1" s="1"/>
  <c r="E54" i="1"/>
  <c r="F54" i="1" s="1"/>
  <c r="E52" i="1"/>
  <c r="F52" i="1" s="1"/>
  <c r="E53" i="1"/>
  <c r="F53" i="1" s="1"/>
  <c r="K52" i="1" l="1"/>
  <c r="L52" i="1" s="1"/>
  <c r="R48" i="1"/>
  <c r="K55" i="1"/>
  <c r="L55" i="1" s="1"/>
  <c r="K56" i="1"/>
  <c r="L56" i="1" s="1"/>
  <c r="K54" i="1"/>
  <c r="L54" i="1" s="1"/>
  <c r="Q52" i="1" l="1"/>
  <c r="R52" i="1" s="1"/>
  <c r="Q55" i="1"/>
  <c r="R55" i="1" s="1"/>
  <c r="Q53" i="1"/>
  <c r="R53" i="1" s="1"/>
  <c r="Q56" i="1"/>
  <c r="R56" i="1" s="1"/>
  <c r="Q54" i="1"/>
  <c r="R54" i="1" s="1"/>
</calcChain>
</file>

<file path=xl/sharedStrings.xml><?xml version="1.0" encoding="utf-8"?>
<sst xmlns="http://schemas.openxmlformats.org/spreadsheetml/2006/main" count="89" uniqueCount="30">
  <si>
    <t>STEP 1</t>
  </si>
  <si>
    <t>To A</t>
  </si>
  <si>
    <t>To B</t>
  </si>
  <si>
    <t>To Z</t>
  </si>
  <si>
    <t>Weight</t>
  </si>
  <si>
    <t>Weight*input</t>
  </si>
  <si>
    <t>X</t>
  </si>
  <si>
    <t>XX</t>
  </si>
  <si>
    <t>A</t>
  </si>
  <si>
    <t>B</t>
  </si>
  <si>
    <t>f(net-z)</t>
  </si>
  <si>
    <t xml:space="preserve">Prediction = </t>
  </si>
  <si>
    <t>After the first Forward Pass, values are:</t>
  </si>
  <si>
    <t>Predict</t>
  </si>
  <si>
    <t>Actual (Assumed)</t>
  </si>
  <si>
    <t>Learning (eta)</t>
  </si>
  <si>
    <t>Difference</t>
  </si>
  <si>
    <t>For Node Z,</t>
  </si>
  <si>
    <t>For Node A</t>
  </si>
  <si>
    <t>For Node B</t>
  </si>
  <si>
    <t xml:space="preserve">(0.8864)*(1-0.8864)*(difference) = </t>
  </si>
  <si>
    <t>(0.85321)*(1-0.85321)*W(az)*(-0.01373) =</t>
  </si>
  <si>
    <t>(0.874352)*(1-0.874352)*W(bz)*(-0.01373) =</t>
  </si>
  <si>
    <t>Change</t>
  </si>
  <si>
    <t>New Weight</t>
  </si>
  <si>
    <t>STEP 2</t>
  </si>
  <si>
    <t>Input</t>
  </si>
  <si>
    <t>Node</t>
  </si>
  <si>
    <r>
      <t>Adjusting the Weights using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 Propogation</t>
    </r>
  </si>
  <si>
    <t>We have continued to back propogation for adjust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</si>
</sst>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5"/>
      <color rgb="FF222222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3" fillId="0" borderId="0" xfId="0" applyFont="1"/>
    <xf numFmtId="0" fontId="4" fillId="6" borderId="0" xfId="0" applyFont="1" applyFill="1"/>
    <xf numFmtId="0" fontId="0" fillId="0" borderId="0" xfId="0" applyAlignment="1">
      <alignment horizontal="center"/>
    </xf>
    <xf numFmtId="0" fontId="0" fillId="0" borderId="1" xfId="0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10</xdr:row>
      <xdr:rowOff>13335</xdr:rowOff>
    </xdr:from>
    <xdr:to>
      <xdr:col>3</xdr:col>
      <xdr:colOff>193358</xdr:colOff>
      <xdr:row>12</xdr:row>
      <xdr:rowOff>170640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35050" y="1918335"/>
          <a:ext cx="1736408" cy="53830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/>
        <a:lstStyle/>
        <a:p>
          <a:pPr algn="ctr"/>
          <a:r>
            <a:rPr lang="en-IN"/>
            <a:t>Node 1</a:t>
          </a:r>
        </a:p>
      </xdr:txBody>
    </xdr:sp>
    <xdr:clientData/>
  </xdr:twoCellAnchor>
  <xdr:twoCellAnchor>
    <xdr:from>
      <xdr:col>1</xdr:col>
      <xdr:colOff>316230</xdr:colOff>
      <xdr:row>13</xdr:row>
      <xdr:rowOff>163830</xdr:rowOff>
    </xdr:from>
    <xdr:to>
      <xdr:col>3</xdr:col>
      <xdr:colOff>147638</xdr:colOff>
      <xdr:row>16</xdr:row>
      <xdr:rowOff>138255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989330" y="2640330"/>
          <a:ext cx="1736408" cy="5459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/>
        <a:lstStyle/>
        <a:p>
          <a:pPr algn="ctr"/>
          <a:r>
            <a:rPr lang="en-IN"/>
            <a:t>Node 2</a:t>
          </a:r>
        </a:p>
      </xdr:txBody>
    </xdr:sp>
    <xdr:clientData/>
  </xdr:twoCellAnchor>
  <xdr:twoCellAnchor>
    <xdr:from>
      <xdr:col>1</xdr:col>
      <xdr:colOff>361950</xdr:colOff>
      <xdr:row>17</xdr:row>
      <xdr:rowOff>140970</xdr:rowOff>
    </xdr:from>
    <xdr:to>
      <xdr:col>3</xdr:col>
      <xdr:colOff>193358</xdr:colOff>
      <xdr:row>20</xdr:row>
      <xdr:rowOff>115395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1035050" y="3379470"/>
          <a:ext cx="1736408" cy="5459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/>
        <a:lstStyle/>
        <a:p>
          <a:pPr algn="ctr"/>
          <a:r>
            <a:rPr lang="en-IN"/>
            <a:t>Node 3</a:t>
          </a:r>
        </a:p>
      </xdr:txBody>
    </xdr:sp>
    <xdr:clientData/>
  </xdr:twoCellAnchor>
  <xdr:twoCellAnchor>
    <xdr:from>
      <xdr:col>7</xdr:col>
      <xdr:colOff>228600</xdr:colOff>
      <xdr:row>12</xdr:row>
      <xdr:rowOff>70485</xdr:rowOff>
    </xdr:from>
    <xdr:to>
      <xdr:col>9</xdr:col>
      <xdr:colOff>60008</xdr:colOff>
      <xdr:row>15</xdr:row>
      <xdr:rowOff>44910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6616700" y="2356485"/>
          <a:ext cx="1736408" cy="5459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endParaRPr lang="en-US"/>
        </a:p>
      </xdr:txBody>
    </xdr:sp>
    <xdr:clientData/>
  </xdr:twoCellAnchor>
  <xdr:twoCellAnchor>
    <xdr:from>
      <xdr:col>7</xdr:col>
      <xdr:colOff>158114</xdr:colOff>
      <xdr:row>16</xdr:row>
      <xdr:rowOff>148590</xdr:rowOff>
    </xdr:from>
    <xdr:to>
      <xdr:col>9</xdr:col>
      <xdr:colOff>104795</xdr:colOff>
      <xdr:row>19</xdr:row>
      <xdr:rowOff>123015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6546214" y="3196590"/>
          <a:ext cx="1851681" cy="5459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  <a:endParaRPr lang="en-US"/>
        </a:p>
      </xdr:txBody>
    </xdr:sp>
    <xdr:clientData/>
  </xdr:twoCellAnchor>
  <xdr:twoCellAnchor>
    <xdr:from>
      <xdr:col>3</xdr:col>
      <xdr:colOff>196215</xdr:colOff>
      <xdr:row>11</xdr:row>
      <xdr:rowOff>129539</xdr:rowOff>
    </xdr:from>
    <xdr:to>
      <xdr:col>7</xdr:col>
      <xdr:colOff>224790</xdr:colOff>
      <xdr:row>13</xdr:row>
      <xdr:rowOff>110490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>
          <a:off x="2774315" y="2225039"/>
          <a:ext cx="3838575" cy="36195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190500</xdr:colOff>
      <xdr:row>11</xdr:row>
      <xdr:rowOff>125730</xdr:rowOff>
    </xdr:from>
    <xdr:to>
      <xdr:col>7</xdr:col>
      <xdr:colOff>152400</xdr:colOff>
      <xdr:row>18</xdr:row>
      <xdr:rowOff>15240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ShapeType="1"/>
        </xdr:cNvSpPr>
      </xdr:nvSpPr>
      <xdr:spPr bwMode="auto">
        <a:xfrm>
          <a:off x="2768600" y="2221230"/>
          <a:ext cx="3771900" cy="12230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148590</xdr:colOff>
      <xdr:row>13</xdr:row>
      <xdr:rowOff>110490</xdr:rowOff>
    </xdr:from>
    <xdr:to>
      <xdr:col>7</xdr:col>
      <xdr:colOff>243840</xdr:colOff>
      <xdr:row>15</xdr:row>
      <xdr:rowOff>36415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 flipV="1">
          <a:off x="2726690" y="2586990"/>
          <a:ext cx="3905250" cy="306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146684</xdr:colOff>
      <xdr:row>15</xdr:row>
      <xdr:rowOff>55245</xdr:rowOff>
    </xdr:from>
    <xdr:to>
      <xdr:col>7</xdr:col>
      <xdr:colOff>137159</xdr:colOff>
      <xdr:row>18</xdr:row>
      <xdr:rowOff>26670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2724784" y="2912745"/>
          <a:ext cx="3800475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190500</xdr:colOff>
      <xdr:row>18</xdr:row>
      <xdr:rowOff>38099</xdr:rowOff>
    </xdr:from>
    <xdr:to>
      <xdr:col>7</xdr:col>
      <xdr:colOff>167640</xdr:colOff>
      <xdr:row>19</xdr:row>
      <xdr:rowOff>24858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ShapeType="1"/>
        </xdr:cNvSpPr>
      </xdr:nvSpPr>
      <xdr:spPr bwMode="auto">
        <a:xfrm flipV="1">
          <a:off x="2768600" y="3467099"/>
          <a:ext cx="3787140" cy="17725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205740</xdr:colOff>
      <xdr:row>13</xdr:row>
      <xdr:rowOff>118109</xdr:rowOff>
    </xdr:from>
    <xdr:to>
      <xdr:col>7</xdr:col>
      <xdr:colOff>232410</xdr:colOff>
      <xdr:row>19</xdr:row>
      <xdr:rowOff>21237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ShapeType="1"/>
        </xdr:cNvSpPr>
      </xdr:nvSpPr>
      <xdr:spPr bwMode="auto">
        <a:xfrm flipV="1">
          <a:off x="2783840" y="2594609"/>
          <a:ext cx="3836670" cy="104612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459105</xdr:colOff>
      <xdr:row>14</xdr:row>
      <xdr:rowOff>114299</xdr:rowOff>
    </xdr:from>
    <xdr:to>
      <xdr:col>14</xdr:col>
      <xdr:colOff>492443</xdr:colOff>
      <xdr:row>17</xdr:row>
      <xdr:rowOff>82472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9704705" y="2781299"/>
          <a:ext cx="3843338" cy="539673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/>
        <a:lstStyle/>
        <a:p>
          <a:pPr algn="ctr"/>
          <a:r>
            <a:rPr lang="en-IN"/>
            <a:t>Z</a:t>
          </a:r>
        </a:p>
        <a:p>
          <a:pPr algn="ctr"/>
          <a:endParaRPr lang="en-IN"/>
        </a:p>
      </xdr:txBody>
    </xdr:sp>
    <xdr:clientData/>
  </xdr:twoCellAnchor>
  <xdr:twoCellAnchor>
    <xdr:from>
      <xdr:col>9</xdr:col>
      <xdr:colOff>60960</xdr:colOff>
      <xdr:row>13</xdr:row>
      <xdr:rowOff>152401</xdr:rowOff>
    </xdr:from>
    <xdr:to>
      <xdr:col>10</xdr:col>
      <xdr:colOff>472625</xdr:colOff>
      <xdr:row>15</xdr:row>
      <xdr:rowOff>155969</xdr:rowOff>
    </xdr:to>
    <xdr:sp macro="" textlink="">
      <xdr:nvSpPr>
        <xdr:cNvPr id="14" name="Lin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ShapeType="1"/>
        </xdr:cNvSpPr>
      </xdr:nvSpPr>
      <xdr:spPr bwMode="auto">
        <a:xfrm>
          <a:off x="8354060" y="2628901"/>
          <a:ext cx="1364165" cy="38456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110489</xdr:colOff>
      <xdr:row>15</xdr:row>
      <xdr:rowOff>156210</xdr:rowOff>
    </xdr:from>
    <xdr:to>
      <xdr:col>10</xdr:col>
      <xdr:colOff>449580</xdr:colOff>
      <xdr:row>18</xdr:row>
      <xdr:rowOff>15240</xdr:rowOff>
    </xdr:to>
    <xdr:sp macro="" textlink="">
      <xdr:nvSpPr>
        <xdr:cNvPr id="15" name="Lin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 flipV="1">
          <a:off x="8403589" y="3013710"/>
          <a:ext cx="1291591" cy="43053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327660</xdr:colOff>
      <xdr:row>5</xdr:row>
      <xdr:rowOff>121920</xdr:rowOff>
    </xdr:from>
    <xdr:to>
      <xdr:col>3</xdr:col>
      <xdr:colOff>159068</xdr:colOff>
      <xdr:row>8</xdr:row>
      <xdr:rowOff>96345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1000760" y="1074420"/>
          <a:ext cx="1736408" cy="5459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</xdr:spPr>
      <xdr:txBody>
        <a:bodyPr anchor="t"/>
        <a:lstStyle/>
        <a:p>
          <a:pPr algn="ctr"/>
          <a:r>
            <a:rPr lang="en-IN"/>
            <a:t>X	</a:t>
          </a:r>
        </a:p>
      </xdr:txBody>
    </xdr:sp>
    <xdr:clientData/>
  </xdr:twoCellAnchor>
  <xdr:twoCellAnchor>
    <xdr:from>
      <xdr:col>3</xdr:col>
      <xdr:colOff>154304</xdr:colOff>
      <xdr:row>7</xdr:row>
      <xdr:rowOff>81915</xdr:rowOff>
    </xdr:from>
    <xdr:to>
      <xdr:col>7</xdr:col>
      <xdr:colOff>232409</xdr:colOff>
      <xdr:row>13</xdr:row>
      <xdr:rowOff>114300</xdr:rowOff>
    </xdr:to>
    <xdr:sp macro="" textlink="">
      <xdr:nvSpPr>
        <xdr:cNvPr id="17" name="Lin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ShapeType="1"/>
        </xdr:cNvSpPr>
      </xdr:nvSpPr>
      <xdr:spPr bwMode="auto">
        <a:xfrm>
          <a:off x="2732404" y="1415415"/>
          <a:ext cx="3888105" cy="117538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161924</xdr:colOff>
      <xdr:row>7</xdr:row>
      <xdr:rowOff>97155</xdr:rowOff>
    </xdr:from>
    <xdr:to>
      <xdr:col>7</xdr:col>
      <xdr:colOff>156210</xdr:colOff>
      <xdr:row>18</xdr:row>
      <xdr:rowOff>15240</xdr:rowOff>
    </xdr:to>
    <xdr:sp macro="" textlink="">
      <xdr:nvSpPr>
        <xdr:cNvPr id="18" name="Lin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ShapeType="1"/>
        </xdr:cNvSpPr>
      </xdr:nvSpPr>
      <xdr:spPr bwMode="auto">
        <a:xfrm>
          <a:off x="2740024" y="1430655"/>
          <a:ext cx="3804286" cy="201358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137160</xdr:colOff>
      <xdr:row>7</xdr:row>
      <xdr:rowOff>131445</xdr:rowOff>
    </xdr:from>
    <xdr:to>
      <xdr:col>8</xdr:col>
      <xdr:colOff>608648</xdr:colOff>
      <xdr:row>10</xdr:row>
      <xdr:rowOff>105870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6525260" y="1464945"/>
          <a:ext cx="1423988" cy="5459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XX</a:t>
          </a:r>
        </a:p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8</xdr:col>
      <xdr:colOff>617220</xdr:colOff>
      <xdr:row>9</xdr:row>
      <xdr:rowOff>11430</xdr:rowOff>
    </xdr:from>
    <xdr:to>
      <xdr:col>10</xdr:col>
      <xdr:colOff>464819</xdr:colOff>
      <xdr:row>15</xdr:row>
      <xdr:rowOff>152401</xdr:rowOff>
    </xdr:to>
    <xdr:sp macro="" textlink="">
      <xdr:nvSpPr>
        <xdr:cNvPr id="20" name="Lin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7957820" y="1725930"/>
          <a:ext cx="1752599" cy="128397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114300</xdr:colOff>
          <xdr:row>0</xdr:row>
          <xdr:rowOff>0</xdr:rowOff>
        </xdr:from>
        <xdr:to>
          <xdr:col>17</xdr:col>
          <xdr:colOff>127000</xdr:colOff>
          <xdr:row>7</xdr:row>
          <xdr:rowOff>127000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406400</xdr:colOff>
          <xdr:row>0</xdr:row>
          <xdr:rowOff>12700</xdr:rowOff>
        </xdr:from>
        <xdr:to>
          <xdr:col>8</xdr:col>
          <xdr:colOff>50800</xdr:colOff>
          <xdr:row>3</xdr:row>
          <xdr:rowOff>38100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/>
            </a:solidFill>
          </xdr:spPr>
        </xdr:sp>
        <xdr:clientData/>
      </xdr:twoCellAnchor>
    </mc:Choice>
    <mc:Fallback/>
  </mc:AlternateContent>
  <xdr:twoCellAnchor>
    <xdr:from>
      <xdr:col>1</xdr:col>
      <xdr:colOff>358140</xdr:colOff>
      <xdr:row>21</xdr:row>
      <xdr:rowOff>125731</xdr:rowOff>
    </xdr:from>
    <xdr:to>
      <xdr:col>3</xdr:col>
      <xdr:colOff>189548</xdr:colOff>
      <xdr:row>24</xdr:row>
      <xdr:rowOff>100156</xdr:rowOff>
    </xdr:to>
    <xdr:sp macro="" textlink="">
      <xdr:nvSpPr>
        <xdr:cNvPr id="23" name="Oval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1031240" y="4126231"/>
          <a:ext cx="1736408" cy="5459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/>
        <a:lstStyle/>
        <a:p>
          <a:pPr algn="ctr"/>
          <a:r>
            <a:rPr lang="en-IN"/>
            <a:t>Node 3</a:t>
          </a:r>
        </a:p>
      </xdr:txBody>
    </xdr:sp>
    <xdr:clientData/>
  </xdr:twoCellAnchor>
  <xdr:twoCellAnchor>
    <xdr:from>
      <xdr:col>3</xdr:col>
      <xdr:colOff>201930</xdr:colOff>
      <xdr:row>18</xdr:row>
      <xdr:rowOff>41908</xdr:rowOff>
    </xdr:from>
    <xdr:to>
      <xdr:col>7</xdr:col>
      <xdr:colOff>179070</xdr:colOff>
      <xdr:row>23</xdr:row>
      <xdr:rowOff>0</xdr:rowOff>
    </xdr:to>
    <xdr:sp macro="" textlink="">
      <xdr:nvSpPr>
        <xdr:cNvPr id="24" name="Line 10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ShapeType="1"/>
        </xdr:cNvSpPr>
      </xdr:nvSpPr>
      <xdr:spPr bwMode="auto">
        <a:xfrm flipV="1">
          <a:off x="2780030" y="3470908"/>
          <a:ext cx="3787140" cy="91059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198120</xdr:colOff>
      <xdr:row>13</xdr:row>
      <xdr:rowOff>137160</xdr:rowOff>
    </xdr:from>
    <xdr:to>
      <xdr:col>7</xdr:col>
      <xdr:colOff>228600</xdr:colOff>
      <xdr:row>23</xdr:row>
      <xdr:rowOff>3810</xdr:rowOff>
    </xdr:to>
    <xdr:sp macro="" textlink="">
      <xdr:nvSpPr>
        <xdr:cNvPr id="25" name="Line 1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ShapeType="1"/>
        </xdr:cNvSpPr>
      </xdr:nvSpPr>
      <xdr:spPr bwMode="auto">
        <a:xfrm flipV="1">
          <a:off x="2776220" y="2613660"/>
          <a:ext cx="3840480" cy="1771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1FF0-B806-C641-BF4A-DED78D37015B}">
  <dimension ref="A1:R76"/>
  <sheetViews>
    <sheetView tabSelected="1" workbookViewId="0">
      <selection activeCell="K71" sqref="K71"/>
    </sheetView>
  </sheetViews>
  <sheetFormatPr baseColWidth="10" defaultRowHeight="16"/>
  <cols>
    <col min="8" max="8" width="12.1640625" customWidth="1"/>
    <col min="9" max="9" width="11.1640625" bestFit="1" customWidth="1"/>
    <col min="10" max="10" width="16.1640625" customWidth="1"/>
    <col min="11" max="11" width="15.83203125" customWidth="1"/>
    <col min="17" max="17" width="17.1640625" customWidth="1"/>
  </cols>
  <sheetData>
    <row r="1" spans="1:10">
      <c r="A1" s="1"/>
    </row>
    <row r="6" spans="1:10">
      <c r="B6" s="2">
        <v>1</v>
      </c>
    </row>
    <row r="8" spans="1:10">
      <c r="H8" s="3">
        <v>1</v>
      </c>
    </row>
    <row r="9" spans="1:10">
      <c r="D9" s="2">
        <v>0.7</v>
      </c>
      <c r="E9" s="2">
        <v>0.5</v>
      </c>
    </row>
    <row r="10" spans="1:10">
      <c r="B10">
        <v>0.4</v>
      </c>
      <c r="J10" s="2">
        <v>0.5</v>
      </c>
    </row>
    <row r="12" spans="1:10">
      <c r="E12" s="2">
        <v>0.6</v>
      </c>
    </row>
    <row r="13" spans="1:10">
      <c r="D13" s="2">
        <v>0.9</v>
      </c>
    </row>
    <row r="14" spans="1:10">
      <c r="B14">
        <v>0.7</v>
      </c>
      <c r="J14" s="2">
        <v>0.9</v>
      </c>
    </row>
    <row r="15" spans="1:10">
      <c r="E15" s="4">
        <v>0.8</v>
      </c>
    </row>
    <row r="17" spans="2:15">
      <c r="D17">
        <v>0.8</v>
      </c>
      <c r="J17">
        <v>0.9</v>
      </c>
    </row>
    <row r="18" spans="2:15">
      <c r="B18">
        <v>0.7</v>
      </c>
      <c r="E18" s="4">
        <v>0.6</v>
      </c>
    </row>
    <row r="20" spans="2:15">
      <c r="D20" s="5">
        <v>0.4</v>
      </c>
    </row>
    <row r="22" spans="2:15">
      <c r="B22" s="5">
        <v>0.2</v>
      </c>
      <c r="D22" s="2">
        <v>0.2</v>
      </c>
    </row>
    <row r="23" spans="2:15">
      <c r="E23" s="4">
        <v>0.2</v>
      </c>
    </row>
    <row r="26" spans="2:15">
      <c r="B26" s="13" t="s">
        <v>0</v>
      </c>
    </row>
    <row r="28" spans="2:15">
      <c r="B28" t="s">
        <v>1</v>
      </c>
      <c r="G28" t="s">
        <v>2</v>
      </c>
      <c r="L28" t="s">
        <v>3</v>
      </c>
    </row>
    <row r="29" spans="2:15">
      <c r="B29" s="6" t="s">
        <v>27</v>
      </c>
      <c r="C29" s="6" t="s">
        <v>26</v>
      </c>
      <c r="D29" s="6" t="s">
        <v>4</v>
      </c>
      <c r="E29" s="6" t="s">
        <v>5</v>
      </c>
      <c r="G29" s="6" t="s">
        <v>27</v>
      </c>
      <c r="H29" s="6" t="s">
        <v>26</v>
      </c>
      <c r="I29" s="6" t="s">
        <v>4</v>
      </c>
      <c r="J29" s="6" t="s">
        <v>5</v>
      </c>
      <c r="L29" s="6" t="s">
        <v>27</v>
      </c>
      <c r="M29" s="6" t="s">
        <v>26</v>
      </c>
      <c r="N29" s="6" t="s">
        <v>4</v>
      </c>
      <c r="O29" s="6" t="s">
        <v>5</v>
      </c>
    </row>
    <row r="30" spans="2:15">
      <c r="B30" s="7" t="s">
        <v>6</v>
      </c>
      <c r="C30">
        <v>1</v>
      </c>
      <c r="D30">
        <v>0.5</v>
      </c>
      <c r="E30">
        <f>$C30*$D30</f>
        <v>0.5</v>
      </c>
      <c r="G30" s="7" t="s">
        <v>6</v>
      </c>
      <c r="H30">
        <v>1</v>
      </c>
      <c r="I30">
        <v>0.7</v>
      </c>
      <c r="J30">
        <f>$H30*$I30</f>
        <v>0.7</v>
      </c>
      <c r="L30" s="6" t="s">
        <v>7</v>
      </c>
      <c r="M30">
        <v>1</v>
      </c>
      <c r="N30">
        <v>0.5</v>
      </c>
      <c r="O30">
        <f>$N30*$M30</f>
        <v>0.5</v>
      </c>
    </row>
    <row r="31" spans="2:15">
      <c r="B31" s="6">
        <v>1</v>
      </c>
      <c r="C31">
        <v>0.4</v>
      </c>
      <c r="D31">
        <v>0.6</v>
      </c>
      <c r="E31">
        <f t="shared" ref="E31:E34" si="0">$C31*$D31</f>
        <v>0.24</v>
      </c>
      <c r="G31" s="6">
        <v>1</v>
      </c>
      <c r="H31">
        <v>0.4</v>
      </c>
      <c r="I31">
        <v>0.9</v>
      </c>
      <c r="J31">
        <f t="shared" ref="J31:J34" si="1">$H31*$I31</f>
        <v>0.36000000000000004</v>
      </c>
      <c r="L31" s="6" t="s">
        <v>8</v>
      </c>
      <c r="M31">
        <v>0.85320969999999996</v>
      </c>
      <c r="N31">
        <v>0.9</v>
      </c>
      <c r="O31">
        <f t="shared" ref="O31:O32" si="2">$N31*$M31</f>
        <v>0.76788873000000002</v>
      </c>
    </row>
    <row r="32" spans="2:15">
      <c r="B32" s="6">
        <v>2</v>
      </c>
      <c r="C32">
        <v>0.7</v>
      </c>
      <c r="D32">
        <v>0.8</v>
      </c>
      <c r="E32">
        <f t="shared" si="0"/>
        <v>0.55999999999999994</v>
      </c>
      <c r="G32" s="6">
        <v>2</v>
      </c>
      <c r="H32">
        <v>0.7</v>
      </c>
      <c r="I32">
        <v>0.8</v>
      </c>
      <c r="J32">
        <f t="shared" si="1"/>
        <v>0.55999999999999994</v>
      </c>
      <c r="L32" s="6" t="s">
        <v>9</v>
      </c>
      <c r="M32">
        <v>0.87435200000000002</v>
      </c>
      <c r="N32">
        <v>0.9</v>
      </c>
      <c r="O32">
        <f t="shared" si="2"/>
        <v>0.78691680000000008</v>
      </c>
    </row>
    <row r="33" spans="1:18">
      <c r="B33" s="6">
        <v>3</v>
      </c>
      <c r="C33">
        <v>0.7</v>
      </c>
      <c r="D33">
        <v>0.6</v>
      </c>
      <c r="E33">
        <f t="shared" si="0"/>
        <v>0.42</v>
      </c>
      <c r="G33" s="6">
        <v>3</v>
      </c>
      <c r="H33">
        <v>0.7</v>
      </c>
      <c r="I33">
        <v>0.4</v>
      </c>
      <c r="J33">
        <f t="shared" si="1"/>
        <v>0.27999999999999997</v>
      </c>
      <c r="O33">
        <f>SUM(O30:O32)</f>
        <v>2.0548055300000003</v>
      </c>
    </row>
    <row r="34" spans="1:18">
      <c r="B34" s="6">
        <v>4</v>
      </c>
      <c r="C34">
        <v>0.2</v>
      </c>
      <c r="D34">
        <v>0.2</v>
      </c>
      <c r="E34">
        <f t="shared" si="0"/>
        <v>4.0000000000000008E-2</v>
      </c>
      <c r="G34" s="6">
        <v>4</v>
      </c>
      <c r="H34">
        <v>0.2</v>
      </c>
      <c r="I34">
        <v>0.2</v>
      </c>
      <c r="J34">
        <f t="shared" si="1"/>
        <v>4.0000000000000008E-2</v>
      </c>
      <c r="N34" t="s">
        <v>10</v>
      </c>
      <c r="O34" s="8">
        <f>1/(1+EXP(-O33))</f>
        <v>0.88643229094086196</v>
      </c>
    </row>
    <row r="35" spans="1:18">
      <c r="E35">
        <f>SUM(E30:E34)</f>
        <v>1.7599999999999998</v>
      </c>
      <c r="J35">
        <f>SUM(J30:J34)</f>
        <v>1.9400000000000002</v>
      </c>
    </row>
    <row r="36" spans="1:18">
      <c r="D36" t="s">
        <v>10</v>
      </c>
      <c r="E36" s="9">
        <f>1/(1+EXP(-$E35))</f>
        <v>0.85320966019861766</v>
      </c>
      <c r="I36" t="s">
        <v>10</v>
      </c>
      <c r="J36" s="9">
        <f>1/(1+EXP(-$J35))</f>
        <v>0.8743521434846544</v>
      </c>
      <c r="O36" t="s">
        <v>11</v>
      </c>
      <c r="P36" s="8">
        <v>0.88643229099999998</v>
      </c>
    </row>
    <row r="38" spans="1:18">
      <c r="G38" s="14" t="s">
        <v>12</v>
      </c>
      <c r="H38" s="14"/>
      <c r="I38" s="14"/>
    </row>
    <row r="39" spans="1:18">
      <c r="H39" s="10" t="s">
        <v>13</v>
      </c>
      <c r="I39" s="11">
        <v>0.886432</v>
      </c>
    </row>
    <row r="40" spans="1:18">
      <c r="H40" t="s">
        <v>14</v>
      </c>
      <c r="I40">
        <v>0.75</v>
      </c>
    </row>
    <row r="41" spans="1:18">
      <c r="H41" t="s">
        <v>15</v>
      </c>
      <c r="I41">
        <v>0.1</v>
      </c>
    </row>
    <row r="43" spans="1:18">
      <c r="H43" t="s">
        <v>16</v>
      </c>
      <c r="I43">
        <f>I40-I39</f>
        <v>-0.136432</v>
      </c>
    </row>
    <row r="44" spans="1:18">
      <c r="B44" s="14" t="s">
        <v>29</v>
      </c>
      <c r="C44" s="14"/>
      <c r="D44" s="14"/>
      <c r="E44" s="14"/>
      <c r="F44" s="14"/>
    </row>
    <row r="45" spans="1:18">
      <c r="B45" s="14" t="s">
        <v>28</v>
      </c>
      <c r="C45" s="14"/>
      <c r="D45" s="14"/>
      <c r="E45" s="14"/>
    </row>
    <row r="47" spans="1:18">
      <c r="A47" t="s">
        <v>17</v>
      </c>
      <c r="B47" s="12"/>
      <c r="H47" t="s">
        <v>18</v>
      </c>
      <c r="N47" t="s">
        <v>19</v>
      </c>
    </row>
    <row r="48" spans="1:18">
      <c r="A48" s="14" t="s">
        <v>20</v>
      </c>
      <c r="B48" s="14"/>
      <c r="C48" s="14"/>
      <c r="D48" s="9">
        <f>($O34)*(1-$O34)*($I43)</f>
        <v>-1.3734620970986655E-2</v>
      </c>
      <c r="H48" s="14" t="s">
        <v>21</v>
      </c>
      <c r="I48" s="14"/>
      <c r="J48" s="14"/>
      <c r="K48" s="9">
        <f>E36*(1-E36)*J14*D48</f>
        <v>-1.5481478290158988E-3</v>
      </c>
      <c r="N48" s="14" t="s">
        <v>22</v>
      </c>
      <c r="O48" s="14"/>
      <c r="P48" s="14"/>
      <c r="Q48" s="14"/>
      <c r="R48" s="9">
        <f>J36*(1-J36)*0.9*D48</f>
        <v>-1.3580027566150745E-3</v>
      </c>
    </row>
    <row r="50" spans="2:18">
      <c r="B50" t="s">
        <v>3</v>
      </c>
      <c r="H50" t="s">
        <v>1</v>
      </c>
      <c r="N50" t="s">
        <v>2</v>
      </c>
    </row>
    <row r="51" spans="2:18">
      <c r="B51" s="6" t="s">
        <v>27</v>
      </c>
      <c r="C51" s="6" t="s">
        <v>26</v>
      </c>
      <c r="D51" s="6" t="s">
        <v>4</v>
      </c>
      <c r="E51" s="6" t="s">
        <v>23</v>
      </c>
      <c r="F51" s="6" t="s">
        <v>24</v>
      </c>
      <c r="H51" s="6" t="s">
        <v>27</v>
      </c>
      <c r="I51" s="6" t="s">
        <v>26</v>
      </c>
      <c r="J51" s="6" t="s">
        <v>4</v>
      </c>
      <c r="K51" s="6" t="s">
        <v>23</v>
      </c>
      <c r="L51" s="6" t="s">
        <v>24</v>
      </c>
      <c r="N51" s="6" t="s">
        <v>27</v>
      </c>
      <c r="O51" s="6" t="s">
        <v>26</v>
      </c>
      <c r="P51" s="6" t="s">
        <v>4</v>
      </c>
      <c r="Q51" s="6" t="s">
        <v>23</v>
      </c>
      <c r="R51" s="6" t="s">
        <v>24</v>
      </c>
    </row>
    <row r="52" spans="2:18">
      <c r="B52" s="6" t="s">
        <v>7</v>
      </c>
      <c r="C52">
        <v>1</v>
      </c>
      <c r="D52">
        <v>0.5</v>
      </c>
      <c r="E52">
        <f>$I$41*$D$48*$C52</f>
        <v>-1.3734620970986657E-3</v>
      </c>
      <c r="F52">
        <f>D52+E52</f>
        <v>0.49862653790290135</v>
      </c>
      <c r="H52" s="7" t="s">
        <v>6</v>
      </c>
      <c r="I52">
        <v>1</v>
      </c>
      <c r="J52">
        <v>0.5</v>
      </c>
      <c r="K52">
        <f>$I$41*$K$48*$I52</f>
        <v>-1.5481478290158988E-4</v>
      </c>
      <c r="L52">
        <f>J52+K52</f>
        <v>0.49984518521709842</v>
      </c>
      <c r="N52" s="7" t="s">
        <v>6</v>
      </c>
      <c r="O52">
        <v>1</v>
      </c>
      <c r="P52">
        <v>0.7</v>
      </c>
      <c r="Q52">
        <f>$I$41*$R$48*O52</f>
        <v>-1.3580027566150745E-4</v>
      </c>
      <c r="R52">
        <f>P52+Q52</f>
        <v>0.69986419972433844</v>
      </c>
    </row>
    <row r="53" spans="2:18">
      <c r="B53" s="6" t="s">
        <v>8</v>
      </c>
      <c r="C53">
        <v>0.85320969999999996</v>
      </c>
      <c r="D53">
        <v>0.9</v>
      </c>
      <c r="E53">
        <f t="shared" ref="E53:E54" si="3">$I$41*$D$48*$C53</f>
        <v>-1.1718511838269233E-3</v>
      </c>
      <c r="F53">
        <f t="shared" ref="F53:F54" si="4">D53+E53</f>
        <v>0.89882814881617312</v>
      </c>
      <c r="H53" s="6">
        <v>1</v>
      </c>
      <c r="I53">
        <v>0.4</v>
      </c>
      <c r="J53">
        <v>0.6</v>
      </c>
      <c r="K53">
        <f t="shared" ref="K53:K56" si="5">$I$41*$K$48*$I53</f>
        <v>-6.1925913160635961E-5</v>
      </c>
      <c r="L53">
        <f t="shared" ref="L53:L56" si="6">J53+K53</f>
        <v>0.5999380740868393</v>
      </c>
      <c r="N53" s="6">
        <v>1</v>
      </c>
      <c r="O53">
        <v>0.4</v>
      </c>
      <c r="P53">
        <v>0.9</v>
      </c>
      <c r="Q53">
        <f t="shared" ref="Q53:Q56" si="7">$I$41*$R$48*O53</f>
        <v>-5.4320110264602985E-5</v>
      </c>
      <c r="R53">
        <f t="shared" ref="R53:R56" si="8">P53+Q53</f>
        <v>0.89994567988973539</v>
      </c>
    </row>
    <row r="54" spans="2:18">
      <c r="B54" s="6" t="s">
        <v>9</v>
      </c>
      <c r="C54">
        <v>0.87435200000000002</v>
      </c>
      <c r="D54">
        <v>0.9</v>
      </c>
      <c r="E54">
        <f t="shared" si="3"/>
        <v>-1.2008893315224125E-3</v>
      </c>
      <c r="F54">
        <f t="shared" si="4"/>
        <v>0.89879911066847762</v>
      </c>
      <c r="H54" s="6">
        <v>2</v>
      </c>
      <c r="I54">
        <v>0.7</v>
      </c>
      <c r="J54">
        <v>0.8</v>
      </c>
      <c r="K54">
        <f t="shared" si="5"/>
        <v>-1.0837034803111292E-4</v>
      </c>
      <c r="L54">
        <f t="shared" si="6"/>
        <v>0.79989162965196892</v>
      </c>
      <c r="N54" s="6">
        <v>2</v>
      </c>
      <c r="O54">
        <v>0.7</v>
      </c>
      <c r="P54">
        <v>0.8</v>
      </c>
      <c r="Q54">
        <f t="shared" si="7"/>
        <v>-9.5060192963055204E-5</v>
      </c>
      <c r="R54">
        <f t="shared" si="8"/>
        <v>0.79990493980703703</v>
      </c>
    </row>
    <row r="55" spans="2:18">
      <c r="H55" s="6">
        <v>3</v>
      </c>
      <c r="I55">
        <v>0.7</v>
      </c>
      <c r="J55">
        <v>0.6</v>
      </c>
      <c r="K55">
        <f t="shared" si="5"/>
        <v>-1.0837034803111292E-4</v>
      </c>
      <c r="L55">
        <f t="shared" si="6"/>
        <v>0.59989162965196885</v>
      </c>
      <c r="N55" s="6">
        <v>3</v>
      </c>
      <c r="O55">
        <v>0.7</v>
      </c>
      <c r="P55">
        <v>0.4</v>
      </c>
      <c r="Q55">
        <f t="shared" si="7"/>
        <v>-9.5060192963055204E-5</v>
      </c>
      <c r="R55">
        <f t="shared" si="8"/>
        <v>0.39990493980703695</v>
      </c>
    </row>
    <row r="56" spans="2:18">
      <c r="H56" s="6">
        <v>4</v>
      </c>
      <c r="I56">
        <v>0.2</v>
      </c>
      <c r="J56">
        <v>0.2</v>
      </c>
      <c r="K56">
        <f t="shared" si="5"/>
        <v>-3.0962956580317981E-5</v>
      </c>
      <c r="L56">
        <f t="shared" si="6"/>
        <v>0.1999690370434197</v>
      </c>
      <c r="N56">
        <v>4</v>
      </c>
      <c r="O56">
        <v>0.2</v>
      </c>
      <c r="P56">
        <v>0.2</v>
      </c>
      <c r="Q56">
        <f t="shared" si="7"/>
        <v>-2.7160055132301493E-5</v>
      </c>
      <c r="R56">
        <f t="shared" si="8"/>
        <v>0.1999728399448677</v>
      </c>
    </row>
    <row r="58" spans="2:18">
      <c r="B58" s="13" t="s">
        <v>25</v>
      </c>
    </row>
    <row r="60" spans="2:18">
      <c r="B60" t="s">
        <v>1</v>
      </c>
      <c r="G60" t="s">
        <v>2</v>
      </c>
      <c r="L60" t="s">
        <v>3</v>
      </c>
    </row>
    <row r="61" spans="2:18">
      <c r="B61" s="6" t="s">
        <v>27</v>
      </c>
      <c r="C61" s="6" t="s">
        <v>26</v>
      </c>
      <c r="D61" s="6" t="s">
        <v>4</v>
      </c>
      <c r="E61" s="6" t="s">
        <v>5</v>
      </c>
      <c r="G61" s="6" t="s">
        <v>27</v>
      </c>
      <c r="H61" s="6" t="s">
        <v>26</v>
      </c>
      <c r="I61" s="6" t="s">
        <v>4</v>
      </c>
      <c r="J61" s="6" t="s">
        <v>5</v>
      </c>
      <c r="L61" s="6" t="s">
        <v>27</v>
      </c>
      <c r="M61" s="6" t="s">
        <v>26</v>
      </c>
      <c r="N61" s="6" t="s">
        <v>4</v>
      </c>
      <c r="O61" s="6" t="s">
        <v>5</v>
      </c>
    </row>
    <row r="62" spans="2:18">
      <c r="B62" s="7" t="s">
        <v>6</v>
      </c>
      <c r="C62">
        <v>1</v>
      </c>
      <c r="D62">
        <v>0.49984499999999998</v>
      </c>
      <c r="E62">
        <f>$C62*$D62</f>
        <v>0.49984499999999998</v>
      </c>
      <c r="G62" s="7" t="s">
        <v>6</v>
      </c>
      <c r="H62">
        <v>1</v>
      </c>
      <c r="I62">
        <v>0.69986420000000005</v>
      </c>
      <c r="J62">
        <f>$H62*$I62</f>
        <v>0.69986420000000005</v>
      </c>
      <c r="L62" s="6" t="s">
        <v>7</v>
      </c>
      <c r="M62">
        <v>1</v>
      </c>
      <c r="N62">
        <v>0.49862649999999997</v>
      </c>
      <c r="O62">
        <f>$N62*$M62</f>
        <v>0.49862649999999997</v>
      </c>
    </row>
    <row r="63" spans="2:18">
      <c r="B63" s="6">
        <v>1</v>
      </c>
      <c r="C63">
        <v>0.4</v>
      </c>
      <c r="D63">
        <v>0.59993806999999999</v>
      </c>
      <c r="E63">
        <f t="shared" ref="E63:E66" si="9">$C63*$D63</f>
        <v>0.23997522800000001</v>
      </c>
      <c r="G63" s="6">
        <v>1</v>
      </c>
      <c r="H63">
        <v>0.4</v>
      </c>
      <c r="I63">
        <v>0.89994567999999997</v>
      </c>
      <c r="J63">
        <f t="shared" ref="J63:J66" si="10">$H63*$I63</f>
        <v>0.35997827199999999</v>
      </c>
      <c r="L63" s="6" t="s">
        <v>8</v>
      </c>
      <c r="M63">
        <v>0.85320969999999996</v>
      </c>
      <c r="N63">
        <v>0.89882810000000002</v>
      </c>
      <c r="O63">
        <f t="shared" ref="O63:O64" si="11">$N63*$M63</f>
        <v>0.76688885355256997</v>
      </c>
    </row>
    <row r="64" spans="2:18">
      <c r="B64" s="6">
        <v>2</v>
      </c>
      <c r="C64">
        <v>0.7</v>
      </c>
      <c r="D64">
        <v>0.79989162999999996</v>
      </c>
      <c r="E64">
        <f t="shared" si="9"/>
        <v>0.55992414099999999</v>
      </c>
      <c r="G64" s="6">
        <v>2</v>
      </c>
      <c r="H64">
        <v>0.7</v>
      </c>
      <c r="I64">
        <v>0.79990494000000001</v>
      </c>
      <c r="J64">
        <f t="shared" si="10"/>
        <v>0.55993345799999994</v>
      </c>
      <c r="L64" s="6" t="s">
        <v>9</v>
      </c>
      <c r="M64">
        <v>0.87435200000000002</v>
      </c>
      <c r="N64">
        <v>0.89879911000000001</v>
      </c>
      <c r="O64">
        <f t="shared" si="11"/>
        <v>0.78586679942672</v>
      </c>
    </row>
    <row r="65" spans="1:18">
      <c r="B65" s="6">
        <v>3</v>
      </c>
      <c r="C65">
        <v>0.7</v>
      </c>
      <c r="D65">
        <v>0.59989163000000001</v>
      </c>
      <c r="E65">
        <f t="shared" si="9"/>
        <v>0.41992414099999997</v>
      </c>
      <c r="G65" s="6">
        <v>3</v>
      </c>
      <c r="H65">
        <v>0.7</v>
      </c>
      <c r="I65">
        <v>0.39990493999999999</v>
      </c>
      <c r="J65">
        <f t="shared" si="10"/>
        <v>0.27993345799999997</v>
      </c>
      <c r="O65">
        <f>SUM(O62:O64)</f>
        <v>2.0513821529792899</v>
      </c>
    </row>
    <row r="66" spans="1:18">
      <c r="B66" s="6">
        <v>4</v>
      </c>
      <c r="C66">
        <v>0.2</v>
      </c>
      <c r="D66">
        <v>0.19996903699999999</v>
      </c>
      <c r="E66">
        <f t="shared" si="9"/>
        <v>3.9993807399999998E-2</v>
      </c>
      <c r="G66" s="6">
        <v>4</v>
      </c>
      <c r="H66">
        <v>0.2</v>
      </c>
      <c r="I66">
        <v>0.19997284000000001</v>
      </c>
      <c r="J66">
        <f t="shared" si="10"/>
        <v>3.9994568000000008E-2</v>
      </c>
      <c r="N66" t="s">
        <v>10</v>
      </c>
      <c r="O66" s="9">
        <f>1/(1+EXP(-O65))</f>
        <v>0.88608720310599243</v>
      </c>
    </row>
    <row r="67" spans="1:18">
      <c r="E67">
        <f>SUM(E62:E66)</f>
        <v>1.7596623173999999</v>
      </c>
      <c r="J67">
        <f>SUM(J62:J66)</f>
        <v>1.939703956</v>
      </c>
    </row>
    <row r="68" spans="1:18">
      <c r="D68" t="s">
        <v>10</v>
      </c>
      <c r="E68" s="9">
        <f>1/(1+EXP(-$E67))</f>
        <v>0.85316736279385086</v>
      </c>
      <c r="I68" t="s">
        <v>10</v>
      </c>
      <c r="J68" s="9">
        <f>1/(1+EXP(-$J67))</f>
        <v>0.87431961634631061</v>
      </c>
    </row>
    <row r="71" spans="1:18">
      <c r="J71" s="15" t="s">
        <v>13</v>
      </c>
      <c r="K71" s="16">
        <v>0.88608699999999996</v>
      </c>
    </row>
    <row r="72" spans="1:18">
      <c r="J72" s="15" t="s">
        <v>14</v>
      </c>
      <c r="K72" s="15">
        <v>0.75</v>
      </c>
    </row>
    <row r="73" spans="1:18">
      <c r="J73" s="15" t="s">
        <v>15</v>
      </c>
      <c r="K73" s="15">
        <v>0.1</v>
      </c>
    </row>
    <row r="74" spans="1:18">
      <c r="J74" s="15"/>
      <c r="K74" s="15"/>
    </row>
    <row r="75" spans="1:18">
      <c r="J75" s="15" t="s">
        <v>16</v>
      </c>
      <c r="K75" s="15">
        <f>K72-K71</f>
        <v>-0.13608699999999996</v>
      </c>
    </row>
    <row r="76" spans="1:18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</sheetData>
  <mergeCells count="6">
    <mergeCell ref="G38:I38"/>
    <mergeCell ref="A48:C48"/>
    <mergeCell ref="H48:J48"/>
    <mergeCell ref="N48:Q48"/>
    <mergeCell ref="B44:F44"/>
    <mergeCell ref="B45:E45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autoPict="0" r:id="rId4">
            <anchor moveWithCells="1" sizeWithCells="1">
              <from>
                <xdr:col>10</xdr:col>
                <xdr:colOff>114300</xdr:colOff>
                <xdr:row>0</xdr:row>
                <xdr:rowOff>0</xdr:rowOff>
              </from>
              <to>
                <xdr:col>17</xdr:col>
                <xdr:colOff>127000</xdr:colOff>
                <xdr:row>7</xdr:row>
                <xdr:rowOff>127000</xdr:rowOff>
              </to>
            </anchor>
          </objectPr>
        </oleObject>
      </mc:Choice>
      <mc:Fallback>
        <oleObject progId="Equation.3" shapeId="1025" r:id="rId3"/>
      </mc:Fallback>
    </mc:AlternateContent>
    <mc:AlternateContent xmlns:mc="http://schemas.openxmlformats.org/markup-compatibility/2006">
      <mc:Choice Requires="x14">
        <oleObject progId="Equation.3" shapeId="1026" r:id="rId5">
          <objectPr defaultSize="0" autoPict="0" r:id="rId6">
            <anchor moveWithCells="1" sizeWithCells="1">
              <from>
                <xdr:col>3</xdr:col>
                <xdr:colOff>406400</xdr:colOff>
                <xdr:row>0</xdr:row>
                <xdr:rowOff>12700</xdr:rowOff>
              </from>
              <to>
                <xdr:col>8</xdr:col>
                <xdr:colOff>50800</xdr:colOff>
                <xdr:row>3</xdr:row>
                <xdr:rowOff>38100</xdr:rowOff>
              </to>
            </anchor>
          </objectPr>
        </oleObject>
      </mc:Choice>
      <mc:Fallback>
        <oleObject progId="Equation.3" shapeId="1026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2019-05-12T16:01:22Z</dcterms:created>
  <dcterms:modified xsi:type="dcterms:W3CDTF">2019-05-12T16:10:17Z</dcterms:modified>
</cp:coreProperties>
</file>