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FF00613C-0B5B-4D08-81E8-B5B110F1ED3C}" xr6:coauthVersionLast="47" xr6:coauthVersionMax="47" xr10:uidLastSave="{00000000-0000-0000-0000-000000000000}"/>
  <bookViews>
    <workbookView xWindow="-30828" yWindow="-6180" windowWidth="30936" windowHeight="16776" firstSheet="3" activeTab="15" xr2:uid="{00000000-000D-0000-FFFF-FFFF00000000}"/>
  </bookViews>
  <sheets>
    <sheet name="Sprint1" sheetId="5" r:id="rId1"/>
    <sheet name="Burndown1" sheetId="6" r:id="rId2"/>
    <sheet name="Sprint2" sheetId="7" r:id="rId3"/>
    <sheet name="Burndown2" sheetId="8" r:id="rId4"/>
    <sheet name="Sprint3" sheetId="1" r:id="rId5"/>
    <sheet name="Burndown3" sheetId="2" r:id="rId6"/>
    <sheet name="Sprint4" sheetId="9" r:id="rId7"/>
    <sheet name="Burndown4" sheetId="10" r:id="rId8"/>
    <sheet name="Sprint5" sheetId="12" r:id="rId9"/>
    <sheet name="Burndown5" sheetId="13" r:id="rId10"/>
    <sheet name="Sprint6" sheetId="15" r:id="rId11"/>
    <sheet name="Burndown6" sheetId="14" r:id="rId12"/>
    <sheet name="Sprint7" sheetId="16" r:id="rId13"/>
    <sheet name="Burndown7" sheetId="17" r:id="rId14"/>
    <sheet name="Sprint8" sheetId="19" r:id="rId15"/>
    <sheet name="Burndown8" sheetId="20" r:id="rId16"/>
  </sheets>
  <externalReferences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9" l="1"/>
  <c r="H5" i="19"/>
  <c r="G5" i="19"/>
  <c r="F5" i="19"/>
  <c r="E5" i="19"/>
  <c r="E4" i="19"/>
  <c r="F4" i="19" s="1"/>
  <c r="G4" i="19" s="1"/>
  <c r="B22" i="16"/>
  <c r="H5" i="16"/>
  <c r="G5" i="16"/>
  <c r="F5" i="16"/>
  <c r="E5" i="16"/>
  <c r="E4" i="16"/>
  <c r="F4" i="16" s="1"/>
  <c r="G4" i="16" s="1"/>
  <c r="B23" i="15"/>
  <c r="H5" i="15"/>
  <c r="G5" i="15"/>
  <c r="F5" i="15"/>
  <c r="E5" i="15"/>
  <c r="E4" i="15"/>
  <c r="F4" i="15" s="1"/>
  <c r="G4" i="15" s="1"/>
  <c r="B23" i="12"/>
  <c r="H5" i="12"/>
  <c r="G5" i="12"/>
  <c r="F5" i="12"/>
  <c r="E5" i="12"/>
  <c r="E4" i="12"/>
  <c r="F4" i="12" s="1"/>
  <c r="G4" i="12" s="1"/>
  <c r="B24" i="9"/>
  <c r="H4" i="9"/>
  <c r="G4" i="9"/>
  <c r="F4" i="9"/>
  <c r="E4" i="9"/>
  <c r="E3" i="9"/>
  <c r="F3" i="9" s="1"/>
  <c r="G3" i="9" s="1"/>
  <c r="E4" i="7"/>
  <c r="F4" i="7" s="1"/>
  <c r="G4" i="7" s="1"/>
  <c r="E5" i="7"/>
  <c r="F5" i="7"/>
  <c r="G5" i="7"/>
  <c r="H5" i="7"/>
  <c r="B21" i="7"/>
  <c r="G4" i="5"/>
  <c r="H4" i="5"/>
  <c r="E5" i="5"/>
  <c r="F5" i="5"/>
  <c r="G5" i="5"/>
  <c r="H5" i="5"/>
  <c r="B20" i="5"/>
  <c r="H5" i="1"/>
  <c r="G5" i="1"/>
  <c r="F5" i="1"/>
  <c r="E5" i="1"/>
  <c r="E4" i="1"/>
  <c r="F4" i="1" s="1"/>
  <c r="G4" i="1" s="1"/>
</calcChain>
</file>

<file path=xl/sharedStrings.xml><?xml version="1.0" encoding="utf-8"?>
<sst xmlns="http://schemas.openxmlformats.org/spreadsheetml/2006/main" count="221" uniqueCount="71">
  <si>
    <t>Week #3  (4 days / week3)</t>
  </si>
  <si>
    <t>Task</t>
  </si>
  <si>
    <t>Task Owner</t>
  </si>
  <si>
    <t>Initial Estimate (Total Sprint Hours = 32*1)</t>
  </si>
  <si>
    <t>D1</t>
  </si>
  <si>
    <t>D2</t>
  </si>
  <si>
    <t>D3</t>
  </si>
  <si>
    <t>D4</t>
  </si>
  <si>
    <t>Ideal Burndown</t>
  </si>
  <si>
    <t>Remaining Hrs (Total)</t>
  </si>
  <si>
    <t>Design</t>
  </si>
  <si>
    <t>Database Design</t>
  </si>
  <si>
    <t>Akhil</t>
  </si>
  <si>
    <t>Sharan</t>
  </si>
  <si>
    <t>Architecture Diagram</t>
  </si>
  <si>
    <t>Raju</t>
  </si>
  <si>
    <t>Class Diagram</t>
  </si>
  <si>
    <t>Prerna</t>
  </si>
  <si>
    <t>Team:</t>
  </si>
  <si>
    <t>8 hours / Week</t>
  </si>
  <si>
    <t>Total Available Hours During Sprint 3:</t>
  </si>
  <si>
    <t>Total Available Hours During Sprint 1:</t>
  </si>
  <si>
    <t>4 hours / Week</t>
  </si>
  <si>
    <t>Figure out the pages design to be included</t>
  </si>
  <si>
    <t>Figure out the technologies</t>
  </si>
  <si>
    <t>Figure out the components</t>
  </si>
  <si>
    <t xml:space="preserve">Understand the requirements &amp; explore other hotel sites </t>
  </si>
  <si>
    <t>Requirement Analysis</t>
  </si>
  <si>
    <t>28/2/2022</t>
  </si>
  <si>
    <t>Initial Estimate (Total Sprint Hours = 16*1)</t>
  </si>
  <si>
    <t>Backlog Item</t>
  </si>
  <si>
    <t>Week #1 (4 days / week)</t>
  </si>
  <si>
    <t>Total Available Hours During Sprint 2:</t>
  </si>
  <si>
    <t>6 hours / Week</t>
  </si>
  <si>
    <t>Configure the project tech stack i.e MongoDB</t>
  </si>
  <si>
    <t>Configure the project tech stack i.e ReactJS</t>
  </si>
  <si>
    <t>Configure the project tech stack i.e ReactJS &amp; Node</t>
  </si>
  <si>
    <t>Environment Setup</t>
  </si>
  <si>
    <t>Initial Estimate (Total Sprint Hours = 24*1)</t>
  </si>
  <si>
    <t>Week #2  (4 days / week)</t>
  </si>
  <si>
    <t>Initial components setup, creating wireframes and basic logic implementation</t>
  </si>
  <si>
    <t>Search API</t>
  </si>
  <si>
    <t>Holiday &amp; Weekend Pricing</t>
  </si>
  <si>
    <t>Sign Up &amp; Login API</t>
  </si>
  <si>
    <t xml:space="preserve">Design wireframes for Sign Up &amp; Login </t>
  </si>
  <si>
    <t>Total Available Hours During Sprint 4:</t>
  </si>
  <si>
    <t>Week #5  (4 days / week)</t>
  </si>
  <si>
    <t>Desgning logic for Login, Signup, Admin &amp; Hotel Components</t>
  </si>
  <si>
    <t>Search UI &amp; Admin API</t>
  </si>
  <si>
    <t>Hotel Page(UI)</t>
  </si>
  <si>
    <t>Logout &amp; User Profile Backend</t>
  </si>
  <si>
    <t xml:space="preserve">Wireframes HotelPage, Login &amp; Sign up </t>
  </si>
  <si>
    <t>Total Available Hours During Sprint 5:</t>
  </si>
  <si>
    <t>Week #6  (4 days / week)</t>
  </si>
  <si>
    <t>UI for Admin, Room &amp; User Profile</t>
  </si>
  <si>
    <t>Admin UI</t>
  </si>
  <si>
    <t>Room UI</t>
  </si>
  <si>
    <t>User Profile UI</t>
  </si>
  <si>
    <t>User Profile Wireframe</t>
  </si>
  <si>
    <t>Week #7  (4 days / week)</t>
  </si>
  <si>
    <t>Booking Component &amp; Testing</t>
  </si>
  <si>
    <t>Bookings API</t>
  </si>
  <si>
    <t>Bookings UI</t>
  </si>
  <si>
    <t>Testing</t>
  </si>
  <si>
    <t>Bookings Wireframe</t>
  </si>
  <si>
    <t>Total Available Hours During Sprint 7:</t>
  </si>
  <si>
    <t>Week #8  (4 days / week)</t>
  </si>
  <si>
    <t>Testing &amp; Bug Fixing</t>
  </si>
  <si>
    <t>Bug Fixing</t>
  </si>
  <si>
    <t>AWS Deployment Information</t>
  </si>
  <si>
    <t>Total Available Hours During Sprint 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</si>
</sst>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64" fontId="7" fillId="3" borderId="6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0" xfId="0" applyFont="1" applyBorder="1"/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/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9" fillId="0" borderId="1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10" xfId="0" applyFont="1" applyBorder="1"/>
    <xf numFmtId="0" fontId="3" fillId="0" borderId="11" xfId="0" applyFont="1" applyBorder="1" applyAlignment="1">
      <alignment horizontal="center" vertical="center" wrapText="1"/>
    </xf>
    <xf numFmtId="0" fontId="15" fillId="0" borderId="17" xfId="0" applyFont="1" applyBorder="1"/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BED-97C3-0FDDCEB72F1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[2]Sprint1!$E$5:$H$5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BED-97C3-0FDDCEB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[1]Sprint2!$E$4:$H$4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3-4436-9509-DC4BB6137D43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Sprint2!$E$5:$H$5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3-4436-9509-DC4BB613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6033"/>
        <c:axId val="1662617950"/>
      </c:areaChart>
      <c:dateAx>
        <c:axId val="75942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2617950"/>
        <c:crosses val="autoZero"/>
        <c:auto val="1"/>
        <c:lblOffset val="100"/>
        <c:baseTimeUnit val="months"/>
      </c:dateAx>
      <c:valAx>
        <c:axId val="166261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426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[1]Sprint3!$E$4:$H$4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A04-BE09-6DE4BB95878D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Sprint3!$E$5:$H$5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A04-BE09-6DE4BB95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011"/>
        <c:axId val="428469870"/>
      </c:areaChart>
      <c:dateAx>
        <c:axId val="181389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8469870"/>
        <c:crosses val="autoZero"/>
        <c:auto val="1"/>
        <c:lblOffset val="100"/>
        <c:baseTimeUnit val="days"/>
      </c:dateAx>
      <c:valAx>
        <c:axId val="42846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38990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Sprint4!$E$4:$H$4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493-8155-BFBBDE5270D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Sprint4!$E$5:$H$5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493-8155-BFBBDE52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32141"/>
        <c:axId val="1310802712"/>
      </c:areaChart>
      <c:catAx>
        <c:axId val="186803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0802712"/>
        <c:crosses val="autoZero"/>
        <c:auto val="1"/>
        <c:lblAlgn val="ctr"/>
        <c:lblOffset val="100"/>
        <c:noMultiLvlLbl val="0"/>
      </c:catAx>
      <c:valAx>
        <c:axId val="131080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80321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1A0-8004-A19D2BBE1152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Sprint5!$E$5:$H$5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B-41A0-8004-A19D2BBE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846"/>
        <c:axId val="2047506451"/>
      </c:areaChart>
      <c:dateAx>
        <c:axId val="9238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7506451"/>
        <c:crosses val="autoZero"/>
        <c:auto val="1"/>
        <c:lblOffset val="100"/>
        <c:baseTimeUnit val="days"/>
      </c:dateAx>
      <c:valAx>
        <c:axId val="2047506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3858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Sprint6!$E$3:$H$3</c:f>
              <c:numCache>
                <c:formatCode>m"/"d</c:formatCode>
                <c:ptCount val="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</c:numCache>
            </c:numRef>
          </c:cat>
          <c:val>
            <c:numRef>
              <c:f>Sprint6!$E$4:$H$4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D-4340-A7D3-EE4AE9D45951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Sprint6!$E$3:$H$3</c:f>
              <c:numCache>
                <c:formatCode>m"/"d</c:formatCode>
                <c:ptCount val="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</c:numCache>
            </c:numRef>
          </c:cat>
          <c:val>
            <c:numRef>
              <c:f>Sprint6!$E$5:$H$5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D-4340-A7D3-EE4AE9D4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25759"/>
        <c:axId val="294563099"/>
      </c:areaChart>
      <c:dateAx>
        <c:axId val="174902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4563099"/>
        <c:crosses val="autoZero"/>
        <c:auto val="1"/>
        <c:lblOffset val="100"/>
        <c:baseTimeUnit val="days"/>
      </c:dateAx>
      <c:valAx>
        <c:axId val="294563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9025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Sprint7!$E$3:$H$3</c:f>
              <c:numCache>
                <c:formatCode>m"/"d</c:formatCode>
                <c:ptCount val="4"/>
                <c:pt idx="0">
                  <c:v>44662</c:v>
                </c:pt>
                <c:pt idx="1">
                  <c:v>44663</c:v>
                </c:pt>
                <c:pt idx="2">
                  <c:v>44664</c:v>
                </c:pt>
                <c:pt idx="3">
                  <c:v>44665</c:v>
                </c:pt>
              </c:numCache>
            </c:numRef>
          </c:cat>
          <c:val>
            <c:numRef>
              <c:f>Sprint7!$E$4:$H$4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A-4E77-867A-0070E8A9897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Sprint7!$E$3:$H$3</c:f>
              <c:numCache>
                <c:formatCode>m"/"d</c:formatCode>
                <c:ptCount val="4"/>
                <c:pt idx="0">
                  <c:v>44662</c:v>
                </c:pt>
                <c:pt idx="1">
                  <c:v>44663</c:v>
                </c:pt>
                <c:pt idx="2">
                  <c:v>44664</c:v>
                </c:pt>
                <c:pt idx="3">
                  <c:v>44665</c:v>
                </c:pt>
              </c:numCache>
            </c:numRef>
          </c:cat>
          <c:val>
            <c:numRef>
              <c:f>Sprint7!$E$5:$H$5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A-4E77-867A-0070E8A9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1166"/>
        <c:axId val="298883260"/>
      </c:areaChart>
      <c:dateAx>
        <c:axId val="637951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883260"/>
        <c:crosses val="autoZero"/>
        <c:auto val="1"/>
        <c:lblOffset val="100"/>
        <c:baseTimeUnit val="days"/>
      </c:dateAx>
      <c:valAx>
        <c:axId val="29888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79511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Sprint8!$E$3:$H$3</c:f>
              <c:numCache>
                <c:formatCode>m"/"d</c:formatCode>
                <c:ptCount val="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</c:numCache>
            </c:numRef>
          </c:cat>
          <c:val>
            <c:numRef>
              <c:f>Sprint8!$E$4:$H$4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489F-B7E5-AAEC449F949E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Sprint8!$E$3:$H$3</c:f>
              <c:numCache>
                <c:formatCode>m"/"d</c:formatCode>
                <c:ptCount val="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</c:numCache>
            </c:numRef>
          </c:cat>
          <c:val>
            <c:numRef>
              <c:f>Sprint8!$E$5:$H$5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E-489F-B7E5-AAEC449F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19328"/>
        <c:axId val="33871973"/>
      </c:areaChart>
      <c:dateAx>
        <c:axId val="13156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871973"/>
        <c:crosses val="autoZero"/>
        <c:auto val="1"/>
        <c:lblOffset val="100"/>
        <c:baseTimeUnit val="days"/>
      </c:dateAx>
      <c:valAx>
        <c:axId val="33871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561932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DCF71A-21AB-4190-875F-DBC430C55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A29C2ED-5A11-4914-BD1C-8BAD1A28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9763125" cy="4914900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7E258383-F52B-4AD5-9C65-B6286A93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47948AFC-3B42-44B1-9147-CEDBF1C4E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8B6D14D0-04DD-44C2-A9EA-12A8BE7E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9763125" cy="4914900"/>
    <xdr:graphicFrame macro="">
      <xdr:nvGraphicFramePr>
        <xdr:cNvPr id="2" name="Chart 6" title="Chart">
          <a:extLst>
            <a:ext uri="{FF2B5EF4-FFF2-40B4-BE49-F238E27FC236}">
              <a16:creationId xmlns:a16="http://schemas.microsoft.com/office/drawing/2014/main" id="{F866FC03-9D9C-4A91-88D0-47F9E11E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7" title="Chart">
          <a:extLst>
            <a:ext uri="{FF2B5EF4-FFF2-40B4-BE49-F238E27FC236}">
              <a16:creationId xmlns:a16="http://schemas.microsoft.com/office/drawing/2014/main" id="{854D7718-EA13-4A3B-A57D-C870EFD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8" title="Chart">
          <a:extLst>
            <a:ext uri="{FF2B5EF4-FFF2-40B4-BE49-F238E27FC236}">
              <a16:creationId xmlns:a16="http://schemas.microsoft.com/office/drawing/2014/main" id="{4DE105A6-BF43-49AC-9346-BB164830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</sheetData>
      <sheetData sheetId="1"/>
      <sheetData sheetId="2">
        <row r="4">
          <cell r="E4">
            <v>24</v>
          </cell>
          <cell r="F4">
            <v>15</v>
          </cell>
          <cell r="G4">
            <v>7</v>
          </cell>
          <cell r="H4">
            <v>0</v>
          </cell>
        </row>
      </sheetData>
      <sheetData sheetId="3"/>
      <sheetData sheetId="4">
        <row r="3">
          <cell r="E3">
            <v>44634</v>
          </cell>
          <cell r="F3">
            <v>44635</v>
          </cell>
          <cell r="G3">
            <v>44636</v>
          </cell>
          <cell r="H3">
            <v>44637</v>
          </cell>
        </row>
        <row r="4">
          <cell r="E4">
            <v>32</v>
          </cell>
          <cell r="F4">
            <v>21</v>
          </cell>
          <cell r="G4">
            <v>10</v>
          </cell>
          <cell r="H4">
            <v>0</v>
          </cell>
        </row>
        <row r="5">
          <cell r="E5">
            <v>29</v>
          </cell>
          <cell r="F5">
            <v>19</v>
          </cell>
          <cell r="G5">
            <v>9</v>
          </cell>
          <cell r="H5">
            <v>0</v>
          </cell>
        </row>
      </sheetData>
      <sheetData sheetId="5"/>
      <sheetData sheetId="6">
        <row r="3">
          <cell r="E3">
            <v>44672</v>
          </cell>
          <cell r="F3">
            <v>44673</v>
          </cell>
          <cell r="G3">
            <v>44674</v>
          </cell>
          <cell r="H3">
            <v>44675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25</v>
          </cell>
          <cell r="F5">
            <v>18</v>
          </cell>
          <cell r="G5">
            <v>9</v>
          </cell>
          <cell r="H5">
            <v>0</v>
          </cell>
        </row>
      </sheetData>
      <sheetData sheetId="7"/>
      <sheetData sheetId="8">
        <row r="3">
          <cell r="E3">
            <v>44648</v>
          </cell>
          <cell r="F3">
            <v>44649</v>
          </cell>
          <cell r="G3">
            <v>44650</v>
          </cell>
          <cell r="H3">
            <v>44651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28</v>
          </cell>
          <cell r="F5">
            <v>24</v>
          </cell>
          <cell r="G5">
            <v>10</v>
          </cell>
          <cell r="H5">
            <v>0</v>
          </cell>
        </row>
      </sheetData>
      <sheetData sheetId="9"/>
      <sheetData sheetId="10">
        <row r="3">
          <cell r="E3">
            <v>44655</v>
          </cell>
          <cell r="F3">
            <v>44656</v>
          </cell>
          <cell r="G3">
            <v>44657</v>
          </cell>
          <cell r="H3">
            <v>44658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21</v>
          </cell>
          <cell r="G5">
            <v>8</v>
          </cell>
          <cell r="H5">
            <v>0</v>
          </cell>
        </row>
      </sheetData>
      <sheetData sheetId="11"/>
      <sheetData sheetId="12">
        <row r="3">
          <cell r="E3">
            <v>44662</v>
          </cell>
          <cell r="F3">
            <v>44663</v>
          </cell>
          <cell r="G3">
            <v>44664</v>
          </cell>
          <cell r="H3">
            <v>44665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22</v>
          </cell>
          <cell r="G5">
            <v>11</v>
          </cell>
          <cell r="H5">
            <v>0</v>
          </cell>
        </row>
      </sheetData>
      <sheetData sheetId="13"/>
      <sheetData sheetId="14">
        <row r="3">
          <cell r="E3">
            <v>44669</v>
          </cell>
          <cell r="F3">
            <v>44670</v>
          </cell>
          <cell r="G3">
            <v>44671</v>
          </cell>
          <cell r="H3">
            <v>44672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19</v>
          </cell>
          <cell r="G5">
            <v>12</v>
          </cell>
          <cell r="H5">
            <v>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5">
          <cell r="E5">
            <v>16</v>
          </cell>
          <cell r="F5">
            <v>14</v>
          </cell>
          <cell r="G5">
            <v>9</v>
          </cell>
          <cell r="H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D23B-50CF-4C3C-B5E9-7AF9823A643C}">
  <dimension ref="A1:I20"/>
  <sheetViews>
    <sheetView workbookViewId="0">
      <selection activeCell="D18" sqref="D18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  <col min="5" max="5" width="9.42578125" bestFit="1" customWidth="1"/>
  </cols>
  <sheetData>
    <row r="1" spans="1:9" x14ac:dyDescent="0.25">
      <c r="A1" s="39"/>
      <c r="B1" s="1"/>
      <c r="C1" s="2"/>
      <c r="D1" s="2"/>
      <c r="E1" s="3" t="s">
        <v>31</v>
      </c>
      <c r="F1" s="4"/>
      <c r="G1" s="4"/>
      <c r="H1" s="4"/>
      <c r="I1" s="5"/>
    </row>
    <row r="2" spans="1:9" x14ac:dyDescent="0.25">
      <c r="A2" s="7" t="s">
        <v>30</v>
      </c>
      <c r="B2" s="7" t="s">
        <v>1</v>
      </c>
      <c r="C2" s="7" t="s">
        <v>2</v>
      </c>
      <c r="D2" s="8" t="s">
        <v>29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11"/>
      <c r="B3" s="11"/>
      <c r="C3" s="11"/>
      <c r="D3" s="12"/>
      <c r="E3" s="13" t="s">
        <v>28</v>
      </c>
      <c r="F3" s="13">
        <v>44621</v>
      </c>
      <c r="G3" s="13">
        <v>44622</v>
      </c>
      <c r="H3" s="13">
        <v>44623</v>
      </c>
      <c r="I3" s="15"/>
    </row>
    <row r="4" spans="1:9" x14ac:dyDescent="0.25">
      <c r="A4" s="11"/>
      <c r="B4" s="11"/>
      <c r="C4" s="11"/>
      <c r="D4" s="16"/>
      <c r="E4" s="17">
        <v>16</v>
      </c>
      <c r="F4" s="18">
        <v>11</v>
      </c>
      <c r="G4" s="18">
        <f>6</f>
        <v>6</v>
      </c>
      <c r="H4" s="18">
        <f>0</f>
        <v>0</v>
      </c>
      <c r="I4" s="19" t="s">
        <v>8</v>
      </c>
    </row>
    <row r="5" spans="1:9" x14ac:dyDescent="0.25">
      <c r="A5" s="11"/>
      <c r="B5" s="21"/>
      <c r="C5" s="21"/>
      <c r="D5" s="16">
        <v>16</v>
      </c>
      <c r="E5" s="17">
        <f>SUM(E6:E11)</f>
        <v>16</v>
      </c>
      <c r="F5" s="18">
        <f>SUM(F6:F11)</f>
        <v>14</v>
      </c>
      <c r="G5" s="18">
        <f>SUM(G6:G11)</f>
        <v>9</v>
      </c>
      <c r="H5" s="18">
        <f>SUM(H6:H11)</f>
        <v>1</v>
      </c>
      <c r="I5" s="19" t="s">
        <v>9</v>
      </c>
    </row>
    <row r="6" spans="1:9" x14ac:dyDescent="0.25">
      <c r="A6" s="38" t="s">
        <v>27</v>
      </c>
      <c r="B6" s="35" t="s">
        <v>26</v>
      </c>
      <c r="C6" s="34" t="s">
        <v>12</v>
      </c>
      <c r="D6" s="25">
        <v>4</v>
      </c>
      <c r="E6" s="26">
        <v>4</v>
      </c>
      <c r="F6" s="27">
        <v>4</v>
      </c>
      <c r="G6" s="27">
        <v>3</v>
      </c>
      <c r="H6" s="27">
        <v>0</v>
      </c>
      <c r="I6" s="5"/>
    </row>
    <row r="7" spans="1:9" x14ac:dyDescent="0.25">
      <c r="A7" s="37"/>
      <c r="B7" s="35" t="s">
        <v>25</v>
      </c>
      <c r="C7" s="34" t="s">
        <v>13</v>
      </c>
      <c r="D7" s="25">
        <v>4</v>
      </c>
      <c r="E7" s="26">
        <v>4</v>
      </c>
      <c r="F7" s="27">
        <v>3</v>
      </c>
      <c r="G7" s="27">
        <v>2</v>
      </c>
      <c r="H7" s="27">
        <v>0</v>
      </c>
      <c r="I7" s="5"/>
    </row>
    <row r="8" spans="1:9" x14ac:dyDescent="0.25">
      <c r="A8" s="37"/>
      <c r="B8" s="35" t="s">
        <v>24</v>
      </c>
      <c r="C8" s="34" t="s">
        <v>15</v>
      </c>
      <c r="D8" s="25">
        <v>4</v>
      </c>
      <c r="E8" s="26">
        <v>4</v>
      </c>
      <c r="F8" s="27">
        <v>4</v>
      </c>
      <c r="G8" s="27">
        <v>0</v>
      </c>
      <c r="H8" s="27">
        <v>1</v>
      </c>
      <c r="I8" s="5"/>
    </row>
    <row r="9" spans="1:9" x14ac:dyDescent="0.25">
      <c r="A9" s="36"/>
      <c r="B9" s="35" t="s">
        <v>23</v>
      </c>
      <c r="C9" s="34" t="s">
        <v>17</v>
      </c>
      <c r="D9" s="25">
        <v>4</v>
      </c>
      <c r="E9" s="26">
        <v>4</v>
      </c>
      <c r="F9" s="27">
        <v>3</v>
      </c>
      <c r="G9" s="27">
        <v>4</v>
      </c>
      <c r="H9" s="27">
        <v>0</v>
      </c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29"/>
      <c r="D12" s="29"/>
      <c r="E12" s="29"/>
      <c r="F12" s="29"/>
      <c r="G12" s="29"/>
      <c r="H12" s="29"/>
      <c r="I12" s="5"/>
    </row>
    <row r="13" spans="1:9" x14ac:dyDescent="0.25">
      <c r="A13" s="30" t="s">
        <v>18</v>
      </c>
      <c r="B13" s="29"/>
      <c r="C13" s="29"/>
      <c r="D13" s="29"/>
      <c r="E13" s="29"/>
      <c r="F13" s="29"/>
      <c r="G13" s="29"/>
      <c r="H13" s="29"/>
      <c r="I13" s="5"/>
    </row>
    <row r="14" spans="1:9" x14ac:dyDescent="0.25">
      <c r="A14" s="31" t="s">
        <v>12</v>
      </c>
      <c r="B14" s="29" t="s">
        <v>22</v>
      </c>
      <c r="C14" s="29"/>
      <c r="D14" s="29"/>
      <c r="E14" s="29"/>
      <c r="F14" s="29"/>
      <c r="G14" s="29"/>
      <c r="H14" s="29"/>
      <c r="I14" s="5"/>
    </row>
    <row r="15" spans="1:9" x14ac:dyDescent="0.25">
      <c r="A15" s="31" t="s">
        <v>13</v>
      </c>
      <c r="B15" s="29" t="s">
        <v>22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15</v>
      </c>
      <c r="B16" s="29" t="s">
        <v>22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17</v>
      </c>
      <c r="B17" s="29" t="s">
        <v>22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/>
      <c r="B18" s="29"/>
      <c r="C18" s="29"/>
      <c r="D18" s="29"/>
      <c r="E18" s="5"/>
      <c r="F18" s="29"/>
      <c r="G18" s="29"/>
      <c r="H18" s="29"/>
      <c r="I18" s="5"/>
    </row>
    <row r="19" spans="1:9" x14ac:dyDescent="0.25">
      <c r="A19" s="31"/>
      <c r="B19" s="29"/>
      <c r="C19" s="29"/>
      <c r="D19" s="29"/>
      <c r="E19" s="5"/>
      <c r="F19" s="29"/>
      <c r="G19" s="29"/>
      <c r="H19" s="29"/>
      <c r="I19" s="5"/>
    </row>
    <row r="20" spans="1:9" x14ac:dyDescent="0.25">
      <c r="A20" s="32" t="s">
        <v>21</v>
      </c>
      <c r="B20" s="32">
        <f>4*4</f>
        <v>16</v>
      </c>
      <c r="C20" s="29"/>
      <c r="D20" s="29"/>
      <c r="E20" s="5"/>
      <c r="F20" s="29"/>
      <c r="G20" s="29"/>
      <c r="H20" s="29"/>
      <c r="I20" s="5"/>
    </row>
  </sheetData>
  <mergeCells count="6">
    <mergeCell ref="A6:A9"/>
    <mergeCell ref="E1:H1"/>
    <mergeCell ref="A2:A5"/>
    <mergeCell ref="B2:B5"/>
    <mergeCell ref="C2:C5"/>
    <mergeCell ref="D2:D3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8666-840A-4BA3-956A-525133551A49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2693-F578-41E2-BE89-3AAAEC47269D}">
  <dimension ref="A1:H27"/>
  <sheetViews>
    <sheetView workbookViewId="0">
      <selection activeCell="I21" sqref="I21"/>
    </sheetView>
  </sheetViews>
  <sheetFormatPr defaultRowHeight="15" x14ac:dyDescent="0.25"/>
  <cols>
    <col min="1" max="1" width="36" bestFit="1" customWidth="1"/>
    <col min="2" max="2" width="25.85546875" customWidth="1"/>
    <col min="3" max="3" width="11.85546875" bestFit="1" customWidth="1"/>
  </cols>
  <sheetData>
    <row r="1" spans="1:8" x14ac:dyDescent="0.25">
      <c r="A1" s="1"/>
      <c r="B1" s="1"/>
      <c r="C1" s="2"/>
      <c r="D1" s="2"/>
      <c r="E1" s="3" t="s">
        <v>53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44655</v>
      </c>
      <c r="F3" s="14">
        <v>44656</v>
      </c>
      <c r="G3" s="14">
        <v>44657</v>
      </c>
      <c r="H3" s="14">
        <v>44658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32</v>
      </c>
      <c r="F5" s="18">
        <f>SUM(F6:F9)</f>
        <v>21</v>
      </c>
      <c r="G5" s="18">
        <f>SUM(G6:G9)</f>
        <v>8</v>
      </c>
      <c r="H5" s="18">
        <f>SUM(H8:H9)</f>
        <v>0</v>
      </c>
    </row>
    <row r="6" spans="1:8" ht="15.75" x14ac:dyDescent="0.25">
      <c r="A6" s="47" t="s">
        <v>54</v>
      </c>
      <c r="B6" s="23" t="s">
        <v>55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56</v>
      </c>
      <c r="C7" s="24" t="s">
        <v>13</v>
      </c>
      <c r="D7" s="25">
        <v>8</v>
      </c>
      <c r="E7" s="26">
        <v>8</v>
      </c>
      <c r="F7" s="27">
        <v>7</v>
      </c>
      <c r="G7" s="27">
        <v>3</v>
      </c>
      <c r="H7" s="27">
        <v>0</v>
      </c>
    </row>
    <row r="8" spans="1:8" x14ac:dyDescent="0.25">
      <c r="A8" s="47"/>
      <c r="B8" s="49" t="s">
        <v>57</v>
      </c>
      <c r="C8" s="24" t="s">
        <v>15</v>
      </c>
      <c r="D8" s="25">
        <v>8</v>
      </c>
      <c r="E8" s="26">
        <v>8</v>
      </c>
      <c r="F8" s="27">
        <v>4</v>
      </c>
      <c r="G8" s="27">
        <v>1</v>
      </c>
      <c r="H8" s="27">
        <v>0</v>
      </c>
    </row>
    <row r="9" spans="1:8" ht="15.75" x14ac:dyDescent="0.25">
      <c r="A9" s="47"/>
      <c r="B9" s="23" t="s">
        <v>58</v>
      </c>
      <c r="C9" s="24" t="s">
        <v>17</v>
      </c>
      <c r="D9" s="25">
        <v>8</v>
      </c>
      <c r="E9" s="26">
        <v>8</v>
      </c>
      <c r="F9" s="27">
        <v>5</v>
      </c>
      <c r="G9" s="27">
        <v>2</v>
      </c>
      <c r="H9" s="27">
        <v>0</v>
      </c>
    </row>
    <row r="14" spans="1:8" x14ac:dyDescent="0.25">
      <c r="A14" s="48"/>
    </row>
    <row r="15" spans="1:8" x14ac:dyDescent="0.25">
      <c r="A15" s="48"/>
    </row>
    <row r="16" spans="1:8" x14ac:dyDescent="0.25">
      <c r="A16" s="30" t="s">
        <v>18</v>
      </c>
    </row>
    <row r="17" spans="1:2" x14ac:dyDescent="0.25">
      <c r="A17" s="31" t="s">
        <v>12</v>
      </c>
      <c r="B17" s="29" t="s">
        <v>19</v>
      </c>
    </row>
    <row r="18" spans="1:2" x14ac:dyDescent="0.25">
      <c r="A18" s="31" t="s">
        <v>13</v>
      </c>
      <c r="B18" s="29" t="s">
        <v>19</v>
      </c>
    </row>
    <row r="19" spans="1:2" x14ac:dyDescent="0.25">
      <c r="A19" s="31" t="s">
        <v>15</v>
      </c>
      <c r="B19" s="29" t="s">
        <v>19</v>
      </c>
    </row>
    <row r="20" spans="1:2" x14ac:dyDescent="0.25">
      <c r="A20" s="31" t="s">
        <v>17</v>
      </c>
      <c r="B20" s="29" t="s">
        <v>19</v>
      </c>
    </row>
    <row r="21" spans="1:2" x14ac:dyDescent="0.25">
      <c r="A21" s="29"/>
      <c r="B21" s="48"/>
    </row>
    <row r="22" spans="1:2" x14ac:dyDescent="0.25">
      <c r="A22" s="48"/>
      <c r="B22" s="5"/>
    </row>
    <row r="23" spans="1:2" x14ac:dyDescent="0.25">
      <c r="A23" s="32" t="s">
        <v>52</v>
      </c>
      <c r="B23" s="32">
        <f>4*8</f>
        <v>32</v>
      </c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6A23-F0D2-44F1-AFD4-4E5765787C9C}">
  <dimension ref="A1"/>
  <sheetViews>
    <sheetView topLeftCell="A4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4AA3-354E-4870-929C-A07360F96334}">
  <dimension ref="A1:H25"/>
  <sheetViews>
    <sheetView workbookViewId="0">
      <selection activeCell="D26" sqref="D26"/>
    </sheetView>
  </sheetViews>
  <sheetFormatPr defaultRowHeight="15" x14ac:dyDescent="0.25"/>
  <cols>
    <col min="1" max="1" width="36" bestFit="1" customWidth="1"/>
    <col min="2" max="2" width="23.85546875" bestFit="1" customWidth="1"/>
    <col min="4" max="4" width="39.5703125" bestFit="1" customWidth="1"/>
  </cols>
  <sheetData>
    <row r="1" spans="1:8" x14ac:dyDescent="0.25">
      <c r="A1" s="33"/>
      <c r="B1" s="50"/>
      <c r="C1" s="51"/>
      <c r="D1" s="51"/>
      <c r="E1" s="3" t="s">
        <v>59</v>
      </c>
      <c r="F1" s="52"/>
      <c r="G1" s="52"/>
      <c r="H1" s="52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53"/>
      <c r="C3" s="53"/>
      <c r="D3" s="54"/>
      <c r="E3" s="13">
        <v>44662</v>
      </c>
      <c r="F3" s="14">
        <v>44663</v>
      </c>
      <c r="G3" s="14">
        <v>44664</v>
      </c>
      <c r="H3" s="14">
        <v>44665</v>
      </c>
    </row>
    <row r="4" spans="1:8" x14ac:dyDescent="0.25">
      <c r="A4" s="6"/>
      <c r="B4" s="53"/>
      <c r="C4" s="53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55"/>
      <c r="C5" s="55"/>
      <c r="D5" s="16">
        <v>32</v>
      </c>
      <c r="E5" s="17">
        <f>SUM(E6:E9)</f>
        <v>32</v>
      </c>
      <c r="F5" s="18">
        <f>SUM(F6:F9)</f>
        <v>22</v>
      </c>
      <c r="G5" s="18">
        <f>SUM(G6:G9)</f>
        <v>11</v>
      </c>
      <c r="H5" s="18">
        <f>SUM(H7:H9)</f>
        <v>0</v>
      </c>
    </row>
    <row r="6" spans="1:8" ht="15.75" x14ac:dyDescent="0.25">
      <c r="A6" s="56" t="s">
        <v>60</v>
      </c>
      <c r="B6" s="57" t="s">
        <v>61</v>
      </c>
      <c r="C6" s="58" t="s">
        <v>12</v>
      </c>
      <c r="D6" s="59">
        <v>8</v>
      </c>
      <c r="E6" s="60">
        <v>8</v>
      </c>
      <c r="F6" s="61">
        <v>7</v>
      </c>
      <c r="G6" s="61">
        <v>4</v>
      </c>
      <c r="H6" s="61">
        <v>0</v>
      </c>
    </row>
    <row r="7" spans="1:8" ht="15.75" x14ac:dyDescent="0.25">
      <c r="A7" s="56"/>
      <c r="B7" s="62" t="s">
        <v>62</v>
      </c>
      <c r="C7" s="58" t="s">
        <v>13</v>
      </c>
      <c r="D7" s="59">
        <v>8</v>
      </c>
      <c r="E7" s="60">
        <v>8</v>
      </c>
      <c r="F7" s="61">
        <v>6</v>
      </c>
      <c r="G7" s="61">
        <v>2</v>
      </c>
      <c r="H7" s="61">
        <v>0</v>
      </c>
    </row>
    <row r="8" spans="1:8" ht="15.75" x14ac:dyDescent="0.25">
      <c r="A8" s="56"/>
      <c r="B8" s="63" t="s">
        <v>63</v>
      </c>
      <c r="C8" s="58" t="s">
        <v>15</v>
      </c>
      <c r="D8" s="59">
        <v>8</v>
      </c>
      <c r="E8" s="60">
        <v>8</v>
      </c>
      <c r="F8" s="61">
        <v>5</v>
      </c>
      <c r="G8" s="61">
        <v>3</v>
      </c>
      <c r="H8" s="61">
        <v>0</v>
      </c>
    </row>
    <row r="9" spans="1:8" ht="15.75" x14ac:dyDescent="0.25">
      <c r="A9" s="56"/>
      <c r="B9" s="63" t="s">
        <v>64</v>
      </c>
      <c r="C9" s="58" t="s">
        <v>17</v>
      </c>
      <c r="D9" s="59">
        <v>8</v>
      </c>
      <c r="E9" s="60">
        <v>8</v>
      </c>
      <c r="F9" s="61">
        <v>4</v>
      </c>
      <c r="G9" s="61">
        <v>2</v>
      </c>
      <c r="H9" s="61">
        <v>0</v>
      </c>
    </row>
    <row r="10" spans="1:8" x14ac:dyDescent="0.25">
      <c r="A10" s="64"/>
      <c r="B10" s="33"/>
      <c r="C10" s="33"/>
      <c r="D10" s="33"/>
      <c r="E10" s="33"/>
      <c r="F10" s="33"/>
      <c r="G10" s="33"/>
      <c r="H10" s="33"/>
    </row>
    <row r="11" spans="1:8" x14ac:dyDescent="0.25">
      <c r="A11" s="65"/>
      <c r="B11" s="33"/>
      <c r="C11" s="33"/>
      <c r="D11" s="33"/>
      <c r="E11" s="33"/>
      <c r="F11" s="33"/>
      <c r="G11" s="33"/>
      <c r="H11" s="33"/>
    </row>
    <row r="12" spans="1:8" x14ac:dyDescent="0.25">
      <c r="A12" s="65"/>
      <c r="B12" s="65"/>
      <c r="C12" s="33"/>
      <c r="D12" s="33"/>
      <c r="E12" s="33"/>
      <c r="F12" s="33"/>
      <c r="G12" s="33"/>
      <c r="H12" s="33"/>
    </row>
    <row r="13" spans="1:8" x14ac:dyDescent="0.25">
      <c r="A13" s="65"/>
      <c r="B13" s="65"/>
      <c r="C13" s="33"/>
      <c r="D13" s="33"/>
      <c r="E13" s="33"/>
      <c r="F13" s="33"/>
      <c r="G13" s="33"/>
      <c r="H13" s="33"/>
    </row>
    <row r="14" spans="1:8" x14ac:dyDescent="0.25">
      <c r="A14" s="65"/>
      <c r="B14" s="65"/>
      <c r="C14" s="33"/>
      <c r="D14" s="33"/>
      <c r="E14" s="33"/>
      <c r="F14" s="33"/>
      <c r="G14" s="33"/>
      <c r="H14" s="33"/>
    </row>
    <row r="15" spans="1:8" x14ac:dyDescent="0.25">
      <c r="A15" s="30" t="s">
        <v>18</v>
      </c>
      <c r="B15" s="33"/>
      <c r="C15" s="33"/>
      <c r="D15" s="33"/>
      <c r="E15" s="33"/>
      <c r="F15" s="33"/>
      <c r="G15" s="33"/>
      <c r="H15" s="33"/>
    </row>
    <row r="16" spans="1:8" x14ac:dyDescent="0.25">
      <c r="A16" s="66" t="s">
        <v>12</v>
      </c>
      <c r="B16" s="32" t="s">
        <v>19</v>
      </c>
      <c r="C16" s="33"/>
      <c r="D16" s="33"/>
      <c r="E16" s="33"/>
      <c r="F16" s="33"/>
      <c r="G16" s="33"/>
      <c r="H16" s="33"/>
    </row>
    <row r="17" spans="1:8" x14ac:dyDescent="0.25">
      <c r="A17" s="66" t="s">
        <v>13</v>
      </c>
      <c r="B17" s="32" t="s">
        <v>19</v>
      </c>
      <c r="C17" s="33"/>
      <c r="D17" s="33"/>
      <c r="E17" s="33"/>
      <c r="F17" s="33"/>
      <c r="G17" s="33"/>
      <c r="H17" s="33"/>
    </row>
    <row r="18" spans="1:8" x14ac:dyDescent="0.25">
      <c r="A18" s="66" t="s">
        <v>15</v>
      </c>
      <c r="B18" s="32" t="s">
        <v>19</v>
      </c>
      <c r="C18" s="33"/>
      <c r="D18" s="33"/>
      <c r="E18" s="33"/>
      <c r="F18" s="33"/>
      <c r="G18" s="33"/>
      <c r="H18" s="33"/>
    </row>
    <row r="19" spans="1:8" x14ac:dyDescent="0.25">
      <c r="A19" s="66" t="s">
        <v>17</v>
      </c>
      <c r="B19" s="32" t="s">
        <v>19</v>
      </c>
      <c r="C19" s="33"/>
      <c r="D19" s="33"/>
      <c r="E19" s="33"/>
      <c r="F19" s="33"/>
      <c r="G19" s="33"/>
      <c r="H19" s="33"/>
    </row>
    <row r="20" spans="1:8" x14ac:dyDescent="0.25">
      <c r="A20" s="32"/>
      <c r="B20" s="65"/>
      <c r="C20" s="33"/>
      <c r="D20" s="33"/>
      <c r="E20" s="33"/>
      <c r="F20" s="33"/>
      <c r="G20" s="33"/>
      <c r="H20" s="33"/>
    </row>
    <row r="21" spans="1:8" x14ac:dyDescent="0.25">
      <c r="A21" s="65"/>
      <c r="B21" s="33"/>
      <c r="C21" s="33"/>
      <c r="D21" s="33"/>
      <c r="E21" s="33"/>
      <c r="F21" s="33"/>
      <c r="G21" s="33"/>
      <c r="H21" s="33"/>
    </row>
    <row r="22" spans="1:8" x14ac:dyDescent="0.25">
      <c r="A22" s="32" t="s">
        <v>65</v>
      </c>
      <c r="B22" s="32">
        <f>4*8</f>
        <v>32</v>
      </c>
      <c r="C22" s="33"/>
      <c r="D22" s="33"/>
      <c r="E22" s="33"/>
      <c r="F22" s="33"/>
      <c r="G22" s="33"/>
      <c r="H22" s="33"/>
    </row>
    <row r="23" spans="1:8" x14ac:dyDescent="0.25">
      <c r="B23" s="33"/>
      <c r="C23" s="33"/>
      <c r="D23" s="33"/>
      <c r="E23" s="33"/>
      <c r="F23" s="33"/>
      <c r="G23" s="33"/>
      <c r="H23" s="33"/>
    </row>
    <row r="24" spans="1:8" x14ac:dyDescent="0.25">
      <c r="B24" s="33"/>
      <c r="C24" s="33"/>
      <c r="D24" s="33"/>
      <c r="E24" s="33"/>
      <c r="F24" s="33"/>
      <c r="G24" s="33"/>
      <c r="H24" s="33"/>
    </row>
    <row r="25" spans="1:8" x14ac:dyDescent="0.25">
      <c r="B25" s="33"/>
      <c r="C25" s="33"/>
      <c r="D25" s="33"/>
      <c r="E25" s="33"/>
      <c r="F25" s="33"/>
      <c r="G25" s="33"/>
      <c r="H25" s="33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6214-CA43-4B8E-9568-77420DFBE98B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ED3-C983-4757-85DD-2335C9DF4D8A}">
  <dimension ref="A1:H22"/>
  <sheetViews>
    <sheetView workbookViewId="0">
      <selection activeCell="E18" sqref="E18"/>
    </sheetView>
  </sheetViews>
  <sheetFormatPr defaultRowHeight="15" x14ac:dyDescent="0.25"/>
  <cols>
    <col min="1" max="1" width="36" bestFit="1" customWidth="1"/>
    <col min="2" max="2" width="31.28515625" bestFit="1" customWidth="1"/>
    <col min="4" max="4" width="39.5703125" bestFit="1" customWidth="1"/>
  </cols>
  <sheetData>
    <row r="1" spans="1:8" x14ac:dyDescent="0.25">
      <c r="A1" s="5"/>
      <c r="B1" s="1"/>
      <c r="C1" s="2"/>
      <c r="D1" s="2"/>
      <c r="E1" s="3" t="s">
        <v>66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44669</v>
      </c>
      <c r="F3" s="14">
        <v>44670</v>
      </c>
      <c r="G3" s="14">
        <v>44671</v>
      </c>
      <c r="H3" s="14">
        <v>44672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32</v>
      </c>
      <c r="F5" s="18">
        <f>SUM(F6:F9)</f>
        <v>19</v>
      </c>
      <c r="G5" s="18">
        <f>SUM(G6:G9)</f>
        <v>12</v>
      </c>
      <c r="H5" s="18">
        <f>SUM(H7:H9)</f>
        <v>0</v>
      </c>
    </row>
    <row r="6" spans="1:8" ht="15.75" x14ac:dyDescent="0.25">
      <c r="A6" s="67" t="s">
        <v>67</v>
      </c>
      <c r="B6" s="23" t="s">
        <v>68</v>
      </c>
      <c r="C6" s="24" t="s">
        <v>12</v>
      </c>
      <c r="D6" s="25">
        <v>8</v>
      </c>
      <c r="E6" s="26">
        <v>8</v>
      </c>
      <c r="F6" s="27">
        <v>7</v>
      </c>
      <c r="G6" s="27">
        <v>3</v>
      </c>
      <c r="H6" s="27">
        <v>0</v>
      </c>
    </row>
    <row r="7" spans="1:8" ht="15.75" x14ac:dyDescent="0.25">
      <c r="A7" s="68"/>
      <c r="B7" s="23" t="s">
        <v>68</v>
      </c>
      <c r="C7" s="24" t="s">
        <v>13</v>
      </c>
      <c r="D7" s="25">
        <v>8</v>
      </c>
      <c r="E7" s="26">
        <v>8</v>
      </c>
      <c r="F7" s="27">
        <v>4</v>
      </c>
      <c r="G7" s="27">
        <v>3</v>
      </c>
      <c r="H7" s="27">
        <v>0</v>
      </c>
    </row>
    <row r="8" spans="1:8" ht="15.75" x14ac:dyDescent="0.25">
      <c r="A8" s="68"/>
      <c r="B8" s="23" t="s">
        <v>69</v>
      </c>
      <c r="C8" s="24" t="s">
        <v>15</v>
      </c>
      <c r="D8" s="25">
        <v>8</v>
      </c>
      <c r="E8" s="26">
        <v>8</v>
      </c>
      <c r="F8" s="27">
        <v>4</v>
      </c>
      <c r="G8" s="27">
        <v>2</v>
      </c>
      <c r="H8" s="27">
        <v>0</v>
      </c>
    </row>
    <row r="9" spans="1:8" ht="15.75" x14ac:dyDescent="0.25">
      <c r="A9" s="68"/>
      <c r="B9" s="23" t="s">
        <v>63</v>
      </c>
      <c r="C9" s="24" t="s">
        <v>17</v>
      </c>
      <c r="D9" s="25">
        <v>8</v>
      </c>
      <c r="E9" s="26">
        <v>8</v>
      </c>
      <c r="F9" s="27">
        <v>4</v>
      </c>
      <c r="G9" s="27">
        <v>4</v>
      </c>
      <c r="H9" s="27">
        <v>0</v>
      </c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48"/>
      <c r="C12" s="5"/>
      <c r="D12" s="5"/>
      <c r="E12" s="5"/>
      <c r="F12" s="5"/>
      <c r="G12" s="5"/>
      <c r="H12" s="5"/>
    </row>
    <row r="13" spans="1:8" x14ac:dyDescent="0.25">
      <c r="A13" s="5"/>
      <c r="B13" s="48"/>
      <c r="C13" s="5"/>
      <c r="D13" s="5"/>
      <c r="E13" s="5"/>
      <c r="F13" s="5"/>
      <c r="G13" s="5"/>
      <c r="H13" s="5"/>
    </row>
    <row r="14" spans="1:8" x14ac:dyDescent="0.25">
      <c r="A14" s="30" t="s">
        <v>18</v>
      </c>
      <c r="B14" s="5"/>
      <c r="C14" s="5"/>
      <c r="D14" s="5"/>
      <c r="E14" s="5"/>
      <c r="F14" s="5"/>
      <c r="G14" s="1"/>
      <c r="H14" s="5"/>
    </row>
    <row r="15" spans="1:8" x14ac:dyDescent="0.25">
      <c r="A15" s="31" t="s">
        <v>12</v>
      </c>
      <c r="B15" s="29" t="s">
        <v>19</v>
      </c>
      <c r="C15" s="5"/>
      <c r="D15" s="5"/>
      <c r="E15" s="5"/>
      <c r="F15" s="5"/>
      <c r="G15" s="5"/>
      <c r="H15" s="5"/>
    </row>
    <row r="16" spans="1:8" x14ac:dyDescent="0.25">
      <c r="A16" s="31" t="s">
        <v>13</v>
      </c>
      <c r="B16" s="29" t="s">
        <v>19</v>
      </c>
      <c r="C16" s="5"/>
      <c r="D16" s="5"/>
      <c r="E16" s="5"/>
      <c r="F16" s="5"/>
      <c r="G16" s="5"/>
      <c r="H16" s="5"/>
    </row>
    <row r="17" spans="1:8" x14ac:dyDescent="0.25">
      <c r="A17" s="31" t="s">
        <v>15</v>
      </c>
      <c r="B17" s="29" t="s">
        <v>19</v>
      </c>
      <c r="C17" s="5"/>
      <c r="D17" s="5"/>
      <c r="E17" s="5"/>
      <c r="F17" s="5"/>
      <c r="G17" s="5"/>
      <c r="H17" s="5"/>
    </row>
    <row r="18" spans="1:8" x14ac:dyDescent="0.25">
      <c r="A18" s="31" t="s">
        <v>17</v>
      </c>
      <c r="B18" s="29" t="s">
        <v>19</v>
      </c>
      <c r="C18" s="5"/>
      <c r="D18" s="5"/>
      <c r="E18" s="5"/>
      <c r="F18" s="5"/>
      <c r="G18" s="5"/>
      <c r="H18" s="5"/>
    </row>
    <row r="19" spans="1:8" x14ac:dyDescent="0.25">
      <c r="A19" s="29"/>
      <c r="B19" s="48"/>
      <c r="C19" s="5"/>
      <c r="D19" s="5"/>
      <c r="E19" s="5"/>
      <c r="F19" s="5"/>
      <c r="G19" s="5"/>
      <c r="H19" s="5"/>
    </row>
    <row r="20" spans="1:8" x14ac:dyDescent="0.25">
      <c r="A20" s="48"/>
      <c r="B20" s="5"/>
      <c r="C20" s="5"/>
      <c r="D20" s="5"/>
      <c r="E20" s="5"/>
      <c r="F20" s="5"/>
      <c r="G20" s="5"/>
      <c r="H20" s="5"/>
    </row>
    <row r="21" spans="1:8" x14ac:dyDescent="0.25">
      <c r="A21" s="32" t="s">
        <v>70</v>
      </c>
      <c r="B21" s="32">
        <f>4*8</f>
        <v>32</v>
      </c>
      <c r="C21" s="5"/>
      <c r="D21" s="5"/>
      <c r="E21" s="5"/>
      <c r="F21" s="5"/>
      <c r="G21" s="5"/>
      <c r="H21" s="5"/>
    </row>
    <row r="22" spans="1:8" x14ac:dyDescent="0.25">
      <c r="B22" s="5"/>
      <c r="C22" s="5"/>
      <c r="D22" s="5"/>
      <c r="E22" s="5"/>
      <c r="F22" s="5"/>
      <c r="G22" s="5"/>
      <c r="H22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13C1-7552-41C6-AB54-36607AED73C5}">
  <dimension ref="A1"/>
  <sheetViews>
    <sheetView tabSelected="1"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3B7-6D3F-40EE-9281-BA03E6B3264A}">
  <dimension ref="A1"/>
  <sheetViews>
    <sheetView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5CCF-906A-4C74-9279-87E54946CEAE}">
  <dimension ref="A1:H21"/>
  <sheetViews>
    <sheetView workbookViewId="0">
      <selection activeCell="L13" sqref="L13"/>
    </sheetView>
  </sheetViews>
  <sheetFormatPr defaultRowHeight="15" x14ac:dyDescent="0.25"/>
  <cols>
    <col min="1" max="1" width="36" bestFit="1" customWidth="1"/>
    <col min="2" max="2" width="54.140625" bestFit="1" customWidth="1"/>
    <col min="3" max="3" width="11.7109375" bestFit="1" customWidth="1"/>
    <col min="4" max="4" width="39.42578125" bestFit="1" customWidth="1"/>
  </cols>
  <sheetData>
    <row r="1" spans="1:8" x14ac:dyDescent="0.25">
      <c r="A1" s="1"/>
      <c r="B1" s="1"/>
      <c r="C1" s="2"/>
      <c r="D1" s="2"/>
      <c r="E1" s="3" t="s">
        <v>39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38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44745</v>
      </c>
      <c r="F3" s="14">
        <v>44776</v>
      </c>
      <c r="G3" s="14">
        <v>44807</v>
      </c>
      <c r="H3" s="14">
        <v>44837</v>
      </c>
    </row>
    <row r="4" spans="1:8" x14ac:dyDescent="0.25">
      <c r="A4" s="6"/>
      <c r="B4" s="11"/>
      <c r="C4" s="11"/>
      <c r="D4" s="16"/>
      <c r="E4" s="17">
        <f>24</f>
        <v>24</v>
      </c>
      <c r="F4" s="18">
        <f>E4-9</f>
        <v>15</v>
      </c>
      <c r="G4" s="18">
        <f>F4-8</f>
        <v>7</v>
      </c>
      <c r="H4" s="18">
        <v>0</v>
      </c>
    </row>
    <row r="5" spans="1:8" x14ac:dyDescent="0.25">
      <c r="A5" s="20"/>
      <c r="B5" s="11"/>
      <c r="C5" s="21"/>
      <c r="D5" s="16">
        <v>24</v>
      </c>
      <c r="E5" s="17">
        <f>SUM(E6:E9)</f>
        <v>24</v>
      </c>
      <c r="F5" s="18">
        <f>SUM(F6:F9)</f>
        <v>12</v>
      </c>
      <c r="G5" s="18">
        <f>SUM(G6:G9)</f>
        <v>10</v>
      </c>
      <c r="H5" s="18">
        <f>SUM(H6:H9)</f>
        <v>3</v>
      </c>
    </row>
    <row r="6" spans="1:8" ht="15.75" x14ac:dyDescent="0.25">
      <c r="A6" s="22" t="s">
        <v>37</v>
      </c>
      <c r="B6" s="23" t="s">
        <v>36</v>
      </c>
      <c r="C6" s="24" t="s">
        <v>12</v>
      </c>
      <c r="D6" s="25">
        <v>6</v>
      </c>
      <c r="E6" s="26">
        <v>6</v>
      </c>
      <c r="F6" s="27">
        <v>3</v>
      </c>
      <c r="G6" s="27">
        <v>3</v>
      </c>
      <c r="H6" s="27">
        <v>0</v>
      </c>
    </row>
    <row r="7" spans="1:8" ht="15.75" x14ac:dyDescent="0.25">
      <c r="A7" s="22"/>
      <c r="B7" s="23" t="s">
        <v>36</v>
      </c>
      <c r="C7" s="24" t="s">
        <v>13</v>
      </c>
      <c r="D7" s="25">
        <v>6</v>
      </c>
      <c r="E7" s="26">
        <v>6</v>
      </c>
      <c r="F7" s="27">
        <v>2</v>
      </c>
      <c r="G7" s="27">
        <v>2</v>
      </c>
      <c r="H7" s="27">
        <v>3</v>
      </c>
    </row>
    <row r="8" spans="1:8" ht="15.75" x14ac:dyDescent="0.25">
      <c r="A8" s="22"/>
      <c r="B8" s="23" t="s">
        <v>35</v>
      </c>
      <c r="C8" s="24" t="s">
        <v>15</v>
      </c>
      <c r="D8" s="25">
        <v>6</v>
      </c>
      <c r="E8" s="26">
        <v>6</v>
      </c>
      <c r="F8" s="27">
        <v>4</v>
      </c>
      <c r="G8" s="27">
        <v>3</v>
      </c>
      <c r="H8" s="27">
        <v>0</v>
      </c>
    </row>
    <row r="9" spans="1:8" ht="15.75" x14ac:dyDescent="0.25">
      <c r="A9" s="22"/>
      <c r="B9" s="23" t="s">
        <v>34</v>
      </c>
      <c r="C9" s="24" t="s">
        <v>17</v>
      </c>
      <c r="D9" s="25">
        <v>6</v>
      </c>
      <c r="E9" s="26">
        <v>6</v>
      </c>
      <c r="F9" s="27">
        <v>3</v>
      </c>
      <c r="G9" s="27">
        <v>2</v>
      </c>
      <c r="H9" s="27">
        <v>0</v>
      </c>
    </row>
    <row r="10" spans="1:8" x14ac:dyDescent="0.25">
      <c r="A10" s="19"/>
      <c r="B10" s="19"/>
      <c r="C10" s="29"/>
      <c r="D10" s="29"/>
      <c r="E10" s="40"/>
      <c r="F10" s="40"/>
      <c r="G10" s="40"/>
      <c r="H10" s="40"/>
    </row>
    <row r="11" spans="1:8" x14ac:dyDescent="0.25">
      <c r="A11" s="19"/>
      <c r="B11" s="19"/>
      <c r="C11" s="29"/>
      <c r="D11" s="29"/>
      <c r="E11" s="40"/>
      <c r="F11" s="40"/>
      <c r="G11" s="40"/>
      <c r="H11" s="40"/>
    </row>
    <row r="12" spans="1:8" x14ac:dyDescent="0.25">
      <c r="A12" s="19"/>
      <c r="B12" s="19"/>
      <c r="C12" s="29"/>
      <c r="D12" s="29"/>
      <c r="E12" s="40"/>
      <c r="F12" s="40"/>
      <c r="G12" s="40"/>
      <c r="H12" s="40"/>
    </row>
    <row r="13" spans="1:8" x14ac:dyDescent="0.25">
      <c r="A13" s="19"/>
      <c r="B13" s="19"/>
      <c r="C13" s="29"/>
      <c r="D13" s="29"/>
      <c r="E13" s="40"/>
      <c r="F13" s="40"/>
      <c r="G13" s="40"/>
      <c r="H13" s="40"/>
    </row>
    <row r="14" spans="1:8" x14ac:dyDescent="0.25">
      <c r="A14" s="30" t="s">
        <v>18</v>
      </c>
      <c r="B14" s="29"/>
      <c r="C14" s="29"/>
      <c r="D14" s="29"/>
      <c r="E14" s="29"/>
      <c r="F14" s="29"/>
      <c r="G14" s="29"/>
      <c r="H14" s="29"/>
    </row>
    <row r="15" spans="1:8" x14ac:dyDescent="0.25">
      <c r="A15" s="31" t="s">
        <v>12</v>
      </c>
      <c r="B15" s="29" t="s">
        <v>33</v>
      </c>
      <c r="C15" s="29"/>
      <c r="D15" s="29"/>
      <c r="E15" s="29"/>
      <c r="F15" s="29"/>
      <c r="G15" s="29"/>
      <c r="H15" s="29"/>
    </row>
    <row r="16" spans="1:8" x14ac:dyDescent="0.25">
      <c r="A16" s="31" t="s">
        <v>13</v>
      </c>
      <c r="B16" s="29" t="s">
        <v>33</v>
      </c>
      <c r="C16" s="29"/>
      <c r="D16" s="29"/>
      <c r="E16" s="29"/>
      <c r="F16" s="29"/>
      <c r="G16" s="29"/>
      <c r="H16" s="29"/>
    </row>
    <row r="17" spans="1:8" x14ac:dyDescent="0.25">
      <c r="A17" s="31" t="s">
        <v>15</v>
      </c>
      <c r="B17" s="29" t="s">
        <v>33</v>
      </c>
      <c r="C17" s="29"/>
      <c r="D17" s="29"/>
      <c r="E17" s="29"/>
      <c r="F17" s="29"/>
      <c r="G17" s="29"/>
      <c r="H17" s="29"/>
    </row>
    <row r="18" spans="1:8" x14ac:dyDescent="0.25">
      <c r="A18" s="31" t="s">
        <v>17</v>
      </c>
      <c r="B18" s="29" t="s">
        <v>33</v>
      </c>
      <c r="C18" s="29"/>
      <c r="D18" s="29"/>
      <c r="E18" s="29"/>
      <c r="F18" s="29"/>
      <c r="G18" s="29"/>
      <c r="H18" s="29"/>
    </row>
    <row r="19" spans="1:8" x14ac:dyDescent="0.25">
      <c r="A19" s="29"/>
      <c r="B19" s="29"/>
      <c r="C19" s="29"/>
      <c r="D19" s="29"/>
      <c r="E19" s="29"/>
      <c r="F19" s="29"/>
      <c r="G19" s="29"/>
      <c r="H19" s="29"/>
    </row>
    <row r="20" spans="1:8" x14ac:dyDescent="0.25">
      <c r="A20" s="29"/>
      <c r="B20" s="29"/>
      <c r="C20" s="29"/>
      <c r="D20" s="29"/>
      <c r="E20" s="29"/>
      <c r="F20" s="29"/>
      <c r="G20" s="29"/>
      <c r="H20" s="29"/>
    </row>
    <row r="21" spans="1:8" x14ac:dyDescent="0.25">
      <c r="A21" s="32" t="s">
        <v>32</v>
      </c>
      <c r="B21" s="32">
        <f>4*6</f>
        <v>24</v>
      </c>
      <c r="C21" s="29"/>
      <c r="D21" s="29"/>
      <c r="E21" s="29"/>
      <c r="F21" s="29"/>
      <c r="G21" s="29"/>
      <c r="H21" s="29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917-8F4F-4FCB-9E56-7F439F120389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3" sqref="H13"/>
    </sheetView>
  </sheetViews>
  <sheetFormatPr defaultRowHeight="15" x14ac:dyDescent="0.25"/>
  <cols>
    <col min="1" max="1" width="36" bestFit="1" customWidth="1"/>
    <col min="2" max="2" width="22.85546875" bestFit="1" customWidth="1"/>
    <col min="3" max="3" width="11.7109375" bestFit="1" customWidth="1"/>
    <col min="4" max="4" width="39.42578125" bestFit="1" customWidth="1"/>
  </cols>
  <sheetData>
    <row r="1" spans="1:9" x14ac:dyDescent="0.25">
      <c r="A1" s="1"/>
      <c r="B1" s="1"/>
      <c r="C1" s="2"/>
      <c r="D1" s="2"/>
      <c r="E1" s="3" t="s">
        <v>0</v>
      </c>
      <c r="F1" s="4"/>
      <c r="G1" s="4"/>
      <c r="H1" s="4"/>
      <c r="I1" s="5"/>
    </row>
    <row r="2" spans="1:9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6"/>
      <c r="B3" s="11"/>
      <c r="C3" s="11"/>
      <c r="D3" s="12"/>
      <c r="E3" s="13">
        <v>44634</v>
      </c>
      <c r="F3" s="14">
        <v>44635</v>
      </c>
      <c r="G3" s="14">
        <v>44636</v>
      </c>
      <c r="H3" s="14">
        <v>44637</v>
      </c>
      <c r="I3" s="15"/>
    </row>
    <row r="4" spans="1:9" x14ac:dyDescent="0.25">
      <c r="A4" s="6"/>
      <c r="B4" s="11"/>
      <c r="C4" s="11"/>
      <c r="D4" s="16"/>
      <c r="E4" s="17">
        <f>32</f>
        <v>32</v>
      </c>
      <c r="F4" s="18">
        <f t="shared" ref="F4:G4" si="0">E4-11</f>
        <v>21</v>
      </c>
      <c r="G4" s="18">
        <f t="shared" si="0"/>
        <v>10</v>
      </c>
      <c r="H4" s="18">
        <v>0</v>
      </c>
      <c r="I4" s="19" t="s">
        <v>8</v>
      </c>
    </row>
    <row r="5" spans="1:9" x14ac:dyDescent="0.25">
      <c r="A5" s="20"/>
      <c r="B5" s="11"/>
      <c r="C5" s="21"/>
      <c r="D5" s="16">
        <v>32</v>
      </c>
      <c r="E5" s="17">
        <f t="shared" ref="E5:G5" si="1">SUM(E6:E10)</f>
        <v>29</v>
      </c>
      <c r="F5" s="18">
        <f t="shared" si="1"/>
        <v>19</v>
      </c>
      <c r="G5" s="18">
        <f t="shared" si="1"/>
        <v>9</v>
      </c>
      <c r="H5" s="18">
        <f>SUM(H6:H9)</f>
        <v>0</v>
      </c>
      <c r="I5" s="19" t="s">
        <v>9</v>
      </c>
    </row>
    <row r="6" spans="1:9" ht="15.75" x14ac:dyDescent="0.25">
      <c r="A6" s="22" t="s">
        <v>10</v>
      </c>
      <c r="B6" s="23" t="s">
        <v>11</v>
      </c>
      <c r="C6" s="24" t="s">
        <v>12</v>
      </c>
      <c r="D6" s="25">
        <v>8</v>
      </c>
      <c r="E6" s="26">
        <v>8</v>
      </c>
      <c r="F6" s="27">
        <v>6</v>
      </c>
      <c r="G6" s="27">
        <v>3</v>
      </c>
      <c r="H6" s="27">
        <v>0</v>
      </c>
      <c r="I6" s="5"/>
    </row>
    <row r="7" spans="1:9" ht="15.75" x14ac:dyDescent="0.25">
      <c r="A7" s="22"/>
      <c r="B7" s="23" t="s">
        <v>11</v>
      </c>
      <c r="C7" s="24" t="s">
        <v>13</v>
      </c>
      <c r="D7" s="25">
        <v>8</v>
      </c>
      <c r="E7" s="26">
        <v>8</v>
      </c>
      <c r="F7" s="27">
        <v>5</v>
      </c>
      <c r="G7" s="27">
        <v>2</v>
      </c>
      <c r="H7" s="27">
        <v>0</v>
      </c>
      <c r="I7" s="5"/>
    </row>
    <row r="8" spans="1:9" ht="15.75" x14ac:dyDescent="0.25">
      <c r="A8" s="22"/>
      <c r="B8" s="23" t="s">
        <v>14</v>
      </c>
      <c r="C8" s="24" t="s">
        <v>15</v>
      </c>
      <c r="D8" s="25">
        <v>8</v>
      </c>
      <c r="E8" s="26">
        <v>8</v>
      </c>
      <c r="F8" s="27">
        <v>4</v>
      </c>
      <c r="G8" s="27">
        <v>3</v>
      </c>
      <c r="H8" s="27">
        <v>0</v>
      </c>
      <c r="I8" s="5"/>
    </row>
    <row r="9" spans="1:9" ht="15.75" x14ac:dyDescent="0.25">
      <c r="A9" s="22"/>
      <c r="B9" s="23" t="s">
        <v>16</v>
      </c>
      <c r="C9" s="24" t="s">
        <v>17</v>
      </c>
      <c r="D9" s="25">
        <v>8</v>
      </c>
      <c r="E9" s="26">
        <v>5</v>
      </c>
      <c r="F9" s="27">
        <v>4</v>
      </c>
      <c r="G9" s="27">
        <v>1</v>
      </c>
      <c r="H9" s="27">
        <v>0</v>
      </c>
      <c r="I9" s="5"/>
    </row>
    <row r="10" spans="1:9" x14ac:dyDescent="0.25">
      <c r="A10" s="19"/>
      <c r="B10" s="28"/>
      <c r="C10" s="19"/>
      <c r="D10" s="5"/>
      <c r="E10" s="28"/>
      <c r="F10" s="19"/>
      <c r="G10" s="28"/>
      <c r="H10" s="19"/>
      <c r="I10" s="5"/>
    </row>
    <row r="11" spans="1:9" x14ac:dyDescent="0.25">
      <c r="A11" s="19"/>
      <c r="B11" s="5"/>
      <c r="C11" s="19"/>
      <c r="D11" s="19"/>
      <c r="E11" s="5"/>
      <c r="F11" s="19"/>
      <c r="G11" s="5"/>
      <c r="H11" s="19"/>
      <c r="I11" s="5"/>
    </row>
    <row r="12" spans="1:9" x14ac:dyDescent="0.25">
      <c r="A12" s="19"/>
      <c r="B12" s="19"/>
      <c r="C12" s="29"/>
      <c r="D12" s="29"/>
      <c r="E12" s="28"/>
      <c r="F12" s="19"/>
      <c r="G12" s="28"/>
      <c r="H12" s="19"/>
      <c r="I12" s="5"/>
    </row>
    <row r="13" spans="1:9" x14ac:dyDescent="0.25">
      <c r="A13" s="19"/>
      <c r="B13" s="29"/>
      <c r="C13" s="29"/>
      <c r="D13" s="29"/>
      <c r="E13" s="5"/>
      <c r="F13" s="19"/>
      <c r="G13" s="5"/>
      <c r="H13" s="19"/>
      <c r="I13" s="5"/>
    </row>
    <row r="14" spans="1:9" x14ac:dyDescent="0.25">
      <c r="A14" s="30" t="s">
        <v>18</v>
      </c>
      <c r="B14" s="29" t="s">
        <v>19</v>
      </c>
      <c r="C14" s="29"/>
      <c r="D14" s="29"/>
      <c r="E14" s="19"/>
      <c r="F14" s="29"/>
      <c r="G14" s="19"/>
      <c r="H14" s="29"/>
      <c r="I14" s="5"/>
    </row>
    <row r="15" spans="1:9" x14ac:dyDescent="0.25">
      <c r="A15" s="31" t="s">
        <v>12</v>
      </c>
      <c r="B15" s="29" t="s">
        <v>19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13</v>
      </c>
      <c r="B16" s="29" t="s">
        <v>19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15</v>
      </c>
      <c r="B17" s="29" t="s">
        <v>19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 t="s">
        <v>17</v>
      </c>
      <c r="B18" s="29"/>
      <c r="C18" s="29"/>
      <c r="D18" s="29"/>
      <c r="E18" s="29"/>
      <c r="F18" s="29"/>
      <c r="G18" s="29"/>
      <c r="H18" s="29"/>
      <c r="I18" s="5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5"/>
    </row>
    <row r="20" spans="1:9" x14ac:dyDescent="0.25">
      <c r="A20" s="29"/>
      <c r="B20" s="32"/>
      <c r="C20" s="29"/>
      <c r="D20" s="29"/>
      <c r="E20" s="29"/>
      <c r="F20" s="29"/>
      <c r="G20" s="29"/>
      <c r="H20" s="29"/>
      <c r="I20" s="5"/>
    </row>
    <row r="21" spans="1:9" x14ac:dyDescent="0.25">
      <c r="A21" s="32" t="s">
        <v>20</v>
      </c>
      <c r="B21" s="33">
        <v>32</v>
      </c>
      <c r="C21" s="5"/>
      <c r="D21" s="5"/>
      <c r="E21" s="29"/>
      <c r="F21" s="29"/>
      <c r="G21" s="29"/>
      <c r="H21" s="29"/>
      <c r="I21" s="5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2D45-B214-47E3-B816-08B7A65968C9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13D9-BF48-4209-952E-8CD36B152D9A}">
  <dimension ref="A1:H24"/>
  <sheetViews>
    <sheetView workbookViewId="0">
      <selection activeCell="F21" sqref="F21"/>
    </sheetView>
  </sheetViews>
  <sheetFormatPr defaultRowHeight="15" x14ac:dyDescent="0.25"/>
  <cols>
    <col min="1" max="1" width="45.5703125" customWidth="1"/>
    <col min="2" max="2" width="41.5703125" bestFit="1" customWidth="1"/>
  </cols>
  <sheetData>
    <row r="1" spans="1:8" x14ac:dyDescent="0.25">
      <c r="A1" s="6"/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6"/>
      <c r="B2" s="11"/>
      <c r="C2" s="11"/>
      <c r="D2" s="12"/>
      <c r="E2" s="13">
        <v>44672</v>
      </c>
      <c r="F2" s="14">
        <v>44673</v>
      </c>
      <c r="G2" s="14">
        <v>44674</v>
      </c>
      <c r="H2" s="14">
        <v>44675</v>
      </c>
    </row>
    <row r="3" spans="1:8" x14ac:dyDescent="0.25">
      <c r="A3" s="6"/>
      <c r="B3" s="11"/>
      <c r="C3" s="11"/>
      <c r="D3" s="16"/>
      <c r="E3" s="17">
        <f>32</f>
        <v>32</v>
      </c>
      <c r="F3" s="18">
        <f t="shared" ref="F3:G3" si="0">E3-10</f>
        <v>22</v>
      </c>
      <c r="G3" s="18">
        <f t="shared" si="0"/>
        <v>12</v>
      </c>
      <c r="H3" s="18">
        <v>0</v>
      </c>
    </row>
    <row r="4" spans="1:8" x14ac:dyDescent="0.25">
      <c r="A4" s="20"/>
      <c r="B4" s="11"/>
      <c r="C4" s="11"/>
      <c r="D4" s="44">
        <v>32</v>
      </c>
      <c r="E4" s="45">
        <f>SUM(E5:E10)</f>
        <v>25</v>
      </c>
      <c r="F4" s="46">
        <f>SUM(F5:F10)</f>
        <v>18</v>
      </c>
      <c r="G4" s="46">
        <f>SUM(G5:G10)</f>
        <v>9</v>
      </c>
      <c r="H4" s="46">
        <f>SUM(H5:H10)</f>
        <v>0</v>
      </c>
    </row>
    <row r="5" spans="1:8" ht="25.5" customHeight="1" x14ac:dyDescent="0.25">
      <c r="A5" s="47" t="s">
        <v>40</v>
      </c>
      <c r="B5" s="23" t="s">
        <v>41</v>
      </c>
      <c r="C5" s="42" t="s">
        <v>12</v>
      </c>
      <c r="D5" s="42">
        <v>8</v>
      </c>
      <c r="E5" s="43">
        <v>8</v>
      </c>
      <c r="F5" s="43">
        <v>6</v>
      </c>
      <c r="G5" s="43">
        <v>2</v>
      </c>
      <c r="H5" s="43">
        <v>0</v>
      </c>
    </row>
    <row r="6" spans="1:8" ht="15.75" x14ac:dyDescent="0.25">
      <c r="A6" s="47"/>
      <c r="B6" s="23" t="s">
        <v>42</v>
      </c>
      <c r="C6" s="42" t="s">
        <v>13</v>
      </c>
      <c r="D6" s="42">
        <v>8</v>
      </c>
      <c r="E6" s="43">
        <v>5</v>
      </c>
      <c r="F6" s="43">
        <v>3</v>
      </c>
      <c r="G6" s="43">
        <v>2</v>
      </c>
      <c r="H6" s="43">
        <v>0</v>
      </c>
    </row>
    <row r="7" spans="1:8" ht="15.75" x14ac:dyDescent="0.25">
      <c r="A7" s="47"/>
      <c r="B7" s="23" t="s">
        <v>43</v>
      </c>
      <c r="C7" s="42" t="s">
        <v>15</v>
      </c>
      <c r="D7" s="42">
        <v>4</v>
      </c>
      <c r="E7" s="43">
        <v>4</v>
      </c>
      <c r="F7" s="43">
        <v>4</v>
      </c>
      <c r="G7" s="43">
        <v>2</v>
      </c>
      <c r="H7" s="43">
        <v>0</v>
      </c>
    </row>
    <row r="8" spans="1:8" ht="15.75" x14ac:dyDescent="0.25">
      <c r="A8" s="47"/>
      <c r="B8" s="23" t="s">
        <v>44</v>
      </c>
      <c r="C8" s="42" t="s">
        <v>17</v>
      </c>
      <c r="D8" s="42">
        <v>8</v>
      </c>
      <c r="E8" s="43">
        <v>8</v>
      </c>
      <c r="F8" s="43">
        <v>5</v>
      </c>
      <c r="G8" s="43">
        <v>3</v>
      </c>
      <c r="H8" s="43">
        <v>0</v>
      </c>
    </row>
    <row r="17" spans="1:2" x14ac:dyDescent="0.25">
      <c r="A17" s="30" t="s">
        <v>18</v>
      </c>
    </row>
    <row r="18" spans="1:2" x14ac:dyDescent="0.25">
      <c r="A18" s="31" t="s">
        <v>12</v>
      </c>
      <c r="B18" s="29" t="s">
        <v>19</v>
      </c>
    </row>
    <row r="19" spans="1:2" x14ac:dyDescent="0.25">
      <c r="A19" s="31" t="s">
        <v>13</v>
      </c>
      <c r="B19" s="29" t="s">
        <v>19</v>
      </c>
    </row>
    <row r="20" spans="1:2" x14ac:dyDescent="0.25">
      <c r="A20" s="31" t="s">
        <v>15</v>
      </c>
      <c r="B20" s="29" t="s">
        <v>19</v>
      </c>
    </row>
    <row r="21" spans="1:2" x14ac:dyDescent="0.25">
      <c r="A21" s="31" t="s">
        <v>17</v>
      </c>
      <c r="B21" s="29" t="s">
        <v>19</v>
      </c>
    </row>
    <row r="22" spans="1:2" x14ac:dyDescent="0.25">
      <c r="B22" s="48"/>
    </row>
    <row r="23" spans="1:2" x14ac:dyDescent="0.25">
      <c r="B23" s="5"/>
    </row>
    <row r="24" spans="1:2" x14ac:dyDescent="0.25">
      <c r="A24" s="32" t="s">
        <v>45</v>
      </c>
      <c r="B24" s="32">
        <f>4*8</f>
        <v>32</v>
      </c>
    </row>
  </sheetData>
  <mergeCells count="4">
    <mergeCell ref="B1:B4"/>
    <mergeCell ref="C1:C4"/>
    <mergeCell ref="D1:D2"/>
    <mergeCell ref="A5:A8"/>
  </mergeCells>
  <conditionalFormatting sqref="A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A136-E296-43BA-B2A1-5D99FD250533}">
  <dimension ref="A1"/>
  <sheetViews>
    <sheetView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B168-A9F9-4C49-8B30-065B7A7D99C0}">
  <dimension ref="A1:H26"/>
  <sheetViews>
    <sheetView workbookViewId="0">
      <selection activeCell="I13" sqref="I13"/>
    </sheetView>
  </sheetViews>
  <sheetFormatPr defaultRowHeight="15" x14ac:dyDescent="0.25"/>
  <cols>
    <col min="1" max="1" width="53.42578125" bestFit="1" customWidth="1"/>
    <col min="2" max="2" width="42.7109375" bestFit="1" customWidth="1"/>
    <col min="3" max="3" width="11.85546875" bestFit="1" customWidth="1"/>
    <col min="4" max="4" width="39.5703125" bestFit="1" customWidth="1"/>
  </cols>
  <sheetData>
    <row r="1" spans="1:8" x14ac:dyDescent="0.25">
      <c r="A1" s="1"/>
      <c r="B1" s="1"/>
      <c r="C1" s="2"/>
      <c r="D1" s="2"/>
      <c r="E1" s="3" t="s">
        <v>46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44648</v>
      </c>
      <c r="F3" s="14">
        <v>44649</v>
      </c>
      <c r="G3" s="14">
        <v>44650</v>
      </c>
      <c r="H3" s="14">
        <v>44651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28</v>
      </c>
      <c r="F5" s="18">
        <f>SUM(F6:F9)</f>
        <v>24</v>
      </c>
      <c r="G5" s="18">
        <f>SUM(G6:G9)</f>
        <v>10</v>
      </c>
      <c r="H5" s="18">
        <f>SUM(H7:H9)</f>
        <v>0</v>
      </c>
    </row>
    <row r="6" spans="1:8" ht="15.75" x14ac:dyDescent="0.25">
      <c r="A6" s="47" t="s">
        <v>47</v>
      </c>
      <c r="B6" s="23" t="s">
        <v>48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49</v>
      </c>
      <c r="C7" s="24" t="s">
        <v>13</v>
      </c>
      <c r="D7" s="25">
        <v>8</v>
      </c>
      <c r="E7" s="26">
        <v>8</v>
      </c>
      <c r="F7" s="27">
        <v>10</v>
      </c>
      <c r="G7" s="27">
        <v>4</v>
      </c>
      <c r="H7" s="27">
        <v>0</v>
      </c>
    </row>
    <row r="8" spans="1:8" ht="15.75" x14ac:dyDescent="0.25">
      <c r="A8" s="47"/>
      <c r="B8" s="23" t="s">
        <v>50</v>
      </c>
      <c r="C8" s="24" t="s">
        <v>15</v>
      </c>
      <c r="D8" s="25">
        <v>8</v>
      </c>
      <c r="E8" s="26">
        <v>8</v>
      </c>
      <c r="F8" s="27">
        <v>6</v>
      </c>
      <c r="G8" s="27">
        <v>3</v>
      </c>
      <c r="H8" s="27">
        <v>0</v>
      </c>
    </row>
    <row r="9" spans="1:8" ht="15.75" x14ac:dyDescent="0.25">
      <c r="A9" s="47"/>
      <c r="B9" s="23" t="s">
        <v>51</v>
      </c>
      <c r="C9" s="24" t="s">
        <v>17</v>
      </c>
      <c r="D9" s="25">
        <v>4</v>
      </c>
      <c r="E9" s="26">
        <v>4</v>
      </c>
      <c r="F9" s="27">
        <v>3</v>
      </c>
      <c r="G9" s="27">
        <v>1</v>
      </c>
      <c r="H9" s="27">
        <v>0</v>
      </c>
    </row>
    <row r="10" spans="1:8" ht="15.75" x14ac:dyDescent="0.25">
      <c r="B10" s="41"/>
      <c r="C10" s="5"/>
      <c r="D10" s="5"/>
      <c r="E10" s="5"/>
      <c r="F10" s="5"/>
      <c r="G10" s="5"/>
      <c r="H10" s="5"/>
    </row>
    <row r="11" spans="1:8" x14ac:dyDescent="0.25"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48"/>
      <c r="C13" s="5"/>
      <c r="D13" s="5"/>
      <c r="E13" s="5"/>
      <c r="F13" s="5"/>
      <c r="G13" s="5"/>
      <c r="H13" s="5"/>
    </row>
    <row r="14" spans="1:8" x14ac:dyDescent="0.25">
      <c r="A14" s="5"/>
      <c r="B14" s="48"/>
      <c r="C14" s="5"/>
      <c r="D14" s="5"/>
      <c r="E14" s="5"/>
      <c r="F14" s="5"/>
      <c r="G14" s="5"/>
      <c r="H14" s="5"/>
    </row>
    <row r="15" spans="1:8" x14ac:dyDescent="0.25">
      <c r="A15" s="5"/>
      <c r="B15" s="48"/>
      <c r="C15" s="5"/>
      <c r="D15" s="5"/>
      <c r="E15" s="5"/>
      <c r="F15" s="5"/>
      <c r="G15" s="5"/>
      <c r="H15" s="5"/>
    </row>
    <row r="16" spans="1:8" x14ac:dyDescent="0.25">
      <c r="A16" s="30" t="s">
        <v>18</v>
      </c>
      <c r="B16" s="5"/>
      <c r="C16" s="5"/>
      <c r="D16" s="5"/>
      <c r="E16" s="5"/>
      <c r="F16" s="5"/>
      <c r="G16" s="5"/>
      <c r="H16" s="5"/>
    </row>
    <row r="17" spans="1:8" x14ac:dyDescent="0.25">
      <c r="A17" s="31" t="s">
        <v>12</v>
      </c>
      <c r="B17" s="29" t="s">
        <v>19</v>
      </c>
      <c r="C17" s="5"/>
      <c r="D17" s="5"/>
      <c r="E17" s="5"/>
      <c r="F17" s="5"/>
      <c r="G17" s="5"/>
      <c r="H17" s="5"/>
    </row>
    <row r="18" spans="1:8" x14ac:dyDescent="0.25">
      <c r="A18" s="31" t="s">
        <v>13</v>
      </c>
      <c r="B18" s="29" t="s">
        <v>19</v>
      </c>
      <c r="C18" s="5"/>
      <c r="D18" s="5"/>
      <c r="E18" s="5"/>
      <c r="F18" s="5"/>
      <c r="G18" s="5"/>
      <c r="H18" s="5"/>
    </row>
    <row r="19" spans="1:8" x14ac:dyDescent="0.25">
      <c r="A19" s="31" t="s">
        <v>15</v>
      </c>
      <c r="B19" s="29" t="s">
        <v>19</v>
      </c>
      <c r="C19" s="5"/>
      <c r="D19" s="5"/>
      <c r="E19" s="5"/>
      <c r="F19" s="5"/>
      <c r="G19" s="5"/>
      <c r="H19" s="5"/>
    </row>
    <row r="20" spans="1:8" x14ac:dyDescent="0.25">
      <c r="A20" s="31" t="s">
        <v>17</v>
      </c>
      <c r="B20" s="29" t="s">
        <v>19</v>
      </c>
      <c r="C20" s="5"/>
      <c r="D20" s="5"/>
      <c r="E20" s="5"/>
      <c r="F20" s="5"/>
      <c r="G20" s="5"/>
      <c r="H20" s="5"/>
    </row>
    <row r="21" spans="1:8" x14ac:dyDescent="0.25">
      <c r="B21" s="48"/>
      <c r="C21" s="5"/>
      <c r="D21" s="5"/>
      <c r="E21" s="5"/>
      <c r="F21" s="5"/>
      <c r="G21" s="5"/>
      <c r="H21" s="5"/>
    </row>
    <row r="22" spans="1:8" x14ac:dyDescent="0.25">
      <c r="B22" s="5"/>
      <c r="C22" s="5"/>
      <c r="D22" s="5"/>
      <c r="E22" s="5"/>
      <c r="F22" s="5"/>
      <c r="G22" s="5"/>
      <c r="H22" s="5"/>
    </row>
    <row r="23" spans="1:8" x14ac:dyDescent="0.25">
      <c r="B23" s="32">
        <f>4*8</f>
        <v>32</v>
      </c>
      <c r="C23" s="5"/>
      <c r="D23" s="5"/>
      <c r="E23" s="5"/>
      <c r="F23" s="5"/>
      <c r="G23" s="5"/>
      <c r="H23" s="5"/>
    </row>
    <row r="24" spans="1:8" x14ac:dyDescent="0.25">
      <c r="A24" s="29"/>
      <c r="B24" s="48"/>
      <c r="C24" s="5"/>
      <c r="D24" s="5"/>
      <c r="E24" s="5"/>
      <c r="F24" s="5"/>
      <c r="G24" s="5"/>
      <c r="H24" s="5"/>
    </row>
    <row r="25" spans="1:8" x14ac:dyDescent="0.25">
      <c r="A25" s="48"/>
      <c r="B25" s="48"/>
      <c r="C25" s="5"/>
      <c r="D25" s="5"/>
      <c r="E25" s="5"/>
      <c r="F25" s="5"/>
      <c r="G25" s="5"/>
      <c r="H25" s="5"/>
    </row>
    <row r="26" spans="1:8" x14ac:dyDescent="0.25">
      <c r="A26" s="32" t="s">
        <v>52</v>
      </c>
      <c r="B26" s="5"/>
      <c r="C26" s="5"/>
      <c r="D26" s="5"/>
      <c r="E26" s="5"/>
      <c r="F26" s="5"/>
      <c r="G26" s="5"/>
      <c r="H26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Sprint1</vt:lpstr>
      <vt:lpstr>Burndown1</vt:lpstr>
      <vt:lpstr>Sprint2</vt:lpstr>
      <vt:lpstr>Burndown2</vt:lpstr>
      <vt:lpstr>Sprint3</vt:lpstr>
      <vt:lpstr>Burndown3</vt:lpstr>
      <vt:lpstr>Sprint4</vt:lpstr>
      <vt:lpstr>Burndown4</vt:lpstr>
      <vt:lpstr>Sprint5</vt:lpstr>
      <vt:lpstr>Burndown5</vt:lpstr>
      <vt:lpstr>Sprint6</vt:lpstr>
      <vt:lpstr>Burndown6</vt:lpstr>
      <vt:lpstr>Sprint7</vt:lpstr>
      <vt:lpstr>Burndown7</vt:lpstr>
      <vt:lpstr>Sprint8</vt:lpstr>
      <vt:lpstr>Burndown8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2022-05-12T19:04:17Z</dcterms:modified>
</cp:coreProperties>
</file>