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filterPrivacy="1" defaultThemeVersion="124226"/>
  <xr:revisionPtr revIDLastSave="0" documentId="13_ncr:1_{535EDC3D-56BD-4F58-8F98-BB0B6BC87B64}" xr6:coauthVersionLast="28" xr6:coauthVersionMax="28" xr10:uidLastSave="{00000000-0000-0000-0000-000000000000}"/>
  <bookViews>
    <workbookView xWindow="0" yWindow="0" windowWidth="19200" windowHeight="6940" xr2:uid="{00000000-000D-0000-FFFF-FFFF00000000}"/>
  </bookViews>
  <sheets>
    <sheet name="ABC" sheetId="2" r:id="rId1"/>
  </sheets>
  <definedNames>
    <definedName name="ABCTable">ABC!$I$2:$J$4</definedName>
  </definedNames>
  <calcPr calcId="171027"/>
  <pivotCaches>
    <pivotCache cacheId="27" r:id="rId2"/>
  </pivotCaches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E3" i="2"/>
  <c r="D3" i="2"/>
</calcChain>
</file>

<file path=xl/sharedStrings.xml><?xml version="1.0" encoding="utf-8"?>
<sst xmlns="http://schemas.openxmlformats.org/spreadsheetml/2006/main" count="43" uniqueCount="39">
  <si>
    <t>ProductID</t>
  </si>
  <si>
    <t>Total Profit</t>
  </si>
  <si>
    <t>Cuml. % Products</t>
  </si>
  <si>
    <t>Cuml. % Profit</t>
  </si>
  <si>
    <t>Class</t>
  </si>
  <si>
    <t>A</t>
  </si>
  <si>
    <t>B</t>
  </si>
  <si>
    <t>C</t>
  </si>
  <si>
    <t>B11030</t>
  </si>
  <si>
    <t>B11798</t>
  </si>
  <si>
    <t>C29566</t>
  </si>
  <si>
    <t>C77925</t>
  </si>
  <si>
    <t>E36986</t>
  </si>
  <si>
    <t>G37848</t>
  </si>
  <si>
    <t>G71507</t>
  </si>
  <si>
    <t>H14328</t>
  </si>
  <si>
    <t>I47274</t>
  </si>
  <si>
    <t>I71020</t>
  </si>
  <si>
    <t>I77157</t>
  </si>
  <si>
    <t>I94365</t>
  </si>
  <si>
    <t>J70931</t>
  </si>
  <si>
    <t>K54082</t>
  </si>
  <si>
    <t>L28569</t>
  </si>
  <si>
    <t>L33482</t>
  </si>
  <si>
    <t>O95539</t>
  </si>
  <si>
    <t>Q14475</t>
  </si>
  <si>
    <t>Q39756</t>
  </si>
  <si>
    <t>Q41764</t>
  </si>
  <si>
    <t>U40855</t>
  </si>
  <si>
    <t>V46019</t>
  </si>
  <si>
    <t>W36627</t>
  </si>
  <si>
    <t>W89075</t>
  </si>
  <si>
    <t>Y43058</t>
  </si>
  <si>
    <t>Y90229</t>
  </si>
  <si>
    <t>Grand Total</t>
  </si>
  <si>
    <t>Sum of Total Profit</t>
  </si>
  <si>
    <t>Count of Products</t>
  </si>
  <si>
    <t>% of Total Products</t>
  </si>
  <si>
    <t>% of 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</si>
</sst>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%"/>
    <numFmt numFmtId="166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horizontal="center"/>
    </xf>
    <xf numFmtId="9" fontId="3" fillId="2" borderId="2" xfId="1" applyFont="1" applyFill="1" applyBorder="1"/>
    <xf numFmtId="0" fontId="3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1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ABC!$D$3:$D$28</c:f>
              <c:numCache>
                <c:formatCode>0.00%</c:formatCode>
                <c:ptCount val="26"/>
                <c:pt idx="0">
                  <c:v>3.8461538461538464E-2</c:v>
                </c:pt>
                <c:pt idx="1">
                  <c:v>7.6923076923076927E-2</c:v>
                </c:pt>
                <c:pt idx="2">
                  <c:v>0.11538461538461539</c:v>
                </c:pt>
                <c:pt idx="3">
                  <c:v>0.15384615384615385</c:v>
                </c:pt>
                <c:pt idx="4">
                  <c:v>0.19230769230769232</c:v>
                </c:pt>
                <c:pt idx="5">
                  <c:v>0.23076923076923078</c:v>
                </c:pt>
                <c:pt idx="6">
                  <c:v>0.26923076923076922</c:v>
                </c:pt>
                <c:pt idx="7">
                  <c:v>0.30769230769230771</c:v>
                </c:pt>
                <c:pt idx="8">
                  <c:v>0.34615384615384615</c:v>
                </c:pt>
                <c:pt idx="9">
                  <c:v>0.38461538461538464</c:v>
                </c:pt>
                <c:pt idx="10">
                  <c:v>0.42307692307692307</c:v>
                </c:pt>
                <c:pt idx="11">
                  <c:v>0.46153846153846156</c:v>
                </c:pt>
                <c:pt idx="12">
                  <c:v>0.5</c:v>
                </c:pt>
                <c:pt idx="13">
                  <c:v>0.53846153846153844</c:v>
                </c:pt>
                <c:pt idx="14">
                  <c:v>0.57692307692307687</c:v>
                </c:pt>
                <c:pt idx="15">
                  <c:v>0.61538461538461542</c:v>
                </c:pt>
                <c:pt idx="16">
                  <c:v>0.65384615384615385</c:v>
                </c:pt>
                <c:pt idx="17">
                  <c:v>0.69230769230769229</c:v>
                </c:pt>
                <c:pt idx="18">
                  <c:v>0.73076923076923073</c:v>
                </c:pt>
                <c:pt idx="19">
                  <c:v>0.76923076923076927</c:v>
                </c:pt>
                <c:pt idx="20">
                  <c:v>0.80769230769230771</c:v>
                </c:pt>
                <c:pt idx="21">
                  <c:v>0.84615384615384615</c:v>
                </c:pt>
                <c:pt idx="22">
                  <c:v>0.88461538461538458</c:v>
                </c:pt>
                <c:pt idx="23">
                  <c:v>0.92307692307692313</c:v>
                </c:pt>
                <c:pt idx="24">
                  <c:v>0.96153846153846156</c:v>
                </c:pt>
                <c:pt idx="25">
                  <c:v>1</c:v>
                </c:pt>
              </c:numCache>
            </c:numRef>
          </c:xVal>
          <c:yVal>
            <c:numRef>
              <c:f>ABC!$E$3:$E$28</c:f>
              <c:numCache>
                <c:formatCode>0.00%</c:formatCode>
                <c:ptCount val="26"/>
                <c:pt idx="0">
                  <c:v>0.36605303152179486</c:v>
                </c:pt>
                <c:pt idx="1">
                  <c:v>0.55506864067229778</c:v>
                </c:pt>
                <c:pt idx="2">
                  <c:v>0.66648938499539134</c:v>
                </c:pt>
                <c:pt idx="3">
                  <c:v>0.73872120854877221</c:v>
                </c:pt>
                <c:pt idx="4">
                  <c:v>0.78933260519935022</c:v>
                </c:pt>
                <c:pt idx="5">
                  <c:v>0.82677806636850282</c:v>
                </c:pt>
                <c:pt idx="6">
                  <c:v>0.85567203886568077</c:v>
                </c:pt>
                <c:pt idx="7">
                  <c:v>0.87834583526524523</c:v>
                </c:pt>
                <c:pt idx="8">
                  <c:v>0.89667579543460307</c:v>
                </c:pt>
                <c:pt idx="9">
                  <c:v>0.91143905955925664</c:v>
                </c:pt>
                <c:pt idx="10">
                  <c:v>0.92413941446051628</c:v>
                </c:pt>
                <c:pt idx="11">
                  <c:v>0.93484693872107105</c:v>
                </c:pt>
                <c:pt idx="12">
                  <c:v>0.94408768109276242</c:v>
                </c:pt>
                <c:pt idx="13">
                  <c:v>0.95201100833689711</c:v>
                </c:pt>
                <c:pt idx="14">
                  <c:v>0.95889406486766815</c:v>
                </c:pt>
                <c:pt idx="15">
                  <c:v>0.96507814564515115</c:v>
                </c:pt>
                <c:pt idx="16">
                  <c:v>0.97046199635989983</c:v>
                </c:pt>
                <c:pt idx="17">
                  <c:v>0.97528100161881526</c:v>
                </c:pt>
                <c:pt idx="18">
                  <c:v>0.9794894062751951</c:v>
                </c:pt>
                <c:pt idx="19">
                  <c:v>0.98337208553281918</c:v>
                </c:pt>
                <c:pt idx="20">
                  <c:v>0.98680318162475666</c:v>
                </c:pt>
                <c:pt idx="21">
                  <c:v>0.98991251837405447</c:v>
                </c:pt>
                <c:pt idx="22">
                  <c:v>0.99279249372396339</c:v>
                </c:pt>
                <c:pt idx="23">
                  <c:v>0.99540841063163588</c:v>
                </c:pt>
                <c:pt idx="24">
                  <c:v>0.9978997289540148</c:v>
                </c:pt>
                <c:pt idx="2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90-4769-BD93-C2AF2E17F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85984"/>
        <c:axId val="2123487952"/>
      </c:scatterChart>
      <c:valAx>
        <c:axId val="21234859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Percent 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87952"/>
        <c:crosses val="autoZero"/>
        <c:crossBetween val="midCat"/>
      </c:valAx>
      <c:valAx>
        <c:axId val="2123487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Cumulatve</a:t>
                </a:r>
                <a:r>
                  <a:rPr lang="en-US" baseline="0"/>
                  <a:t> Percent Profit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8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5</xdr:row>
      <xdr:rowOff>15875</xdr:rowOff>
    </xdr:from>
    <xdr:to>
      <xdr:col>14</xdr:col>
      <xdr:colOff>288925</xdr:colOff>
      <xdr:row>19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AA10B1-3C05-479B-A9A6-CDB6147F4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82.104864814813" createdVersion="6" refreshedVersion="6" minRefreshableVersion="3" recordCount="26" xr:uid="{889D2961-E714-47AE-8AB6-6AFC7404C86B}">
  <cacheSource type="worksheet">
    <worksheetSource ref="B2:F28" sheet="ABC"/>
  </cacheSource>
  <cacheFields count="5">
    <cacheField name="ProductID" numFmtId="0">
      <sharedItems/>
    </cacheField>
    <cacheField name="Total Profit" numFmtId="164">
      <sharedItems containsSemiMixedTypes="0" containsString="0" containsNumber="1" minValue="11475.6" maxValue="2000064.7899999998"/>
    </cacheField>
    <cacheField name="Cuml. % Products" numFmtId="0">
      <sharedItems containsSemiMixedTypes="0" containsString="0" containsNumber="1" minValue="3.8461538461538464E-2" maxValue="1"/>
    </cacheField>
    <cacheField name="Cuml. % Profit" numFmtId="0">
      <sharedItems containsSemiMixedTypes="0" containsString="0" containsNumber="1" minValue="0.36605303152179486" maxValue="1"/>
    </cacheField>
    <cacheField name="Class" numFmtId="0">
      <sharedItems count="3">
        <s v="A"/>
        <s v="B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O95539"/>
    <n v="2000064.7899999998"/>
    <n v="3.8461538461538464E-2"/>
    <n v="0.36605303152179486"/>
    <x v="0"/>
  </r>
  <r>
    <s v="E36986"/>
    <n v="1032755.9999999999"/>
    <n v="7.6923076923076927E-2"/>
    <n v="0.55506864067229778"/>
    <x v="0"/>
  </r>
  <r>
    <s v="B11798"/>
    <n v="608788.04000000015"/>
    <n v="0.11538461538461539"/>
    <n v="0.66648938499539134"/>
    <x v="0"/>
  </r>
  <r>
    <s v="Q39756"/>
    <n v="394665.01999999996"/>
    <n v="0.15384615384615385"/>
    <n v="0.73872120854877221"/>
    <x v="0"/>
  </r>
  <r>
    <s v="I47274"/>
    <n v="276533.90000000008"/>
    <n v="0.19230769230769232"/>
    <n v="0.78933260519935022"/>
    <x v="0"/>
  </r>
  <r>
    <s v="Q14475"/>
    <n v="204596.98999999993"/>
    <n v="0.23076923076923078"/>
    <n v="0.82677806636850282"/>
    <x v="1"/>
  </r>
  <r>
    <s v="L28569"/>
    <n v="157872.79999999999"/>
    <n v="0.26923076923076922"/>
    <n v="0.85567203886568077"/>
    <x v="1"/>
  </r>
  <r>
    <s v="H14328"/>
    <n v="123886.59000000001"/>
    <n v="0.30769230769230771"/>
    <n v="0.87834583526524523"/>
    <x v="1"/>
  </r>
  <r>
    <s v="U40855"/>
    <n v="100152.45"/>
    <n v="0.34615384615384615"/>
    <n v="0.89667579543460307"/>
    <x v="1"/>
  </r>
  <r>
    <s v="C29566"/>
    <n v="80664.499999999985"/>
    <n v="0.38461538461538464"/>
    <n v="0.91143905955925664"/>
    <x v="1"/>
  </r>
  <r>
    <s v="B11030"/>
    <n v="69393.039999999994"/>
    <n v="0.42307692307692307"/>
    <n v="0.92413941446051628"/>
    <x v="1"/>
  </r>
  <r>
    <s v="Y90229"/>
    <n v="58504.48000000001"/>
    <n v="0.46153846153846156"/>
    <n v="0.93484693872107105"/>
    <x v="1"/>
  </r>
  <r>
    <s v="Y43058"/>
    <n v="50490.180000000008"/>
    <n v="0.5"/>
    <n v="0.94408768109276242"/>
    <x v="1"/>
  </r>
  <r>
    <s v="I71020"/>
    <n v="43292"/>
    <n v="0.53846153846153844"/>
    <n v="0.95201100833689711"/>
    <x v="2"/>
  </r>
  <r>
    <s v="C77925"/>
    <n v="37608.1"/>
    <n v="0.57692307692307687"/>
    <n v="0.95889406486766815"/>
    <x v="2"/>
  </r>
  <r>
    <s v="J70931"/>
    <n v="33788.99"/>
    <n v="0.61538461538461542"/>
    <n v="0.96507814564515115"/>
    <x v="2"/>
  </r>
  <r>
    <s v="K54082"/>
    <n v="29416.640000000003"/>
    <n v="0.65384615384615385"/>
    <n v="0.97046199635989983"/>
    <x v="2"/>
  </r>
  <r>
    <s v="Q41764"/>
    <n v="26330.400000000001"/>
    <n v="0.69230769230769229"/>
    <n v="0.97528100161881526"/>
    <x v="2"/>
  </r>
  <r>
    <s v="I94365"/>
    <n v="22994.160000000003"/>
    <n v="0.73076923076923073"/>
    <n v="0.9794894062751951"/>
    <x v="2"/>
  </r>
  <r>
    <s v="G37848"/>
    <n v="21214.440000000002"/>
    <n v="0.76923076923076927"/>
    <n v="0.98337208553281918"/>
    <x v="2"/>
  </r>
  <r>
    <s v="W36627"/>
    <n v="18747.050000000003"/>
    <n v="0.80769230769230771"/>
    <n v="0.98680318162475666"/>
    <x v="2"/>
  </r>
  <r>
    <s v="L33482"/>
    <n v="16989"/>
    <n v="0.84615384615384615"/>
    <n v="0.98991251837405447"/>
    <x v="2"/>
  </r>
  <r>
    <s v="G71507"/>
    <n v="15735.8"/>
    <n v="0.88461538461538458"/>
    <n v="0.99279249372396339"/>
    <x v="2"/>
  </r>
  <r>
    <s v="W89075"/>
    <n v="14293.019999999999"/>
    <n v="0.92307692307692313"/>
    <n v="0.99540841063163588"/>
    <x v="2"/>
  </r>
  <r>
    <s v="V46019"/>
    <n v="13612.23"/>
    <n v="0.96153846153846156"/>
    <n v="0.9978997289540148"/>
    <x v="2"/>
  </r>
  <r>
    <s v="I77157"/>
    <n v="11475.6"/>
    <n v="1"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2783C-C4EC-451E-AB12-DD9033A40EB0}" name="PivotTable2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30:F34" firstHeaderRow="0" firstDataRow="1" firstDataCol="1"/>
  <pivotFields count="5">
    <pivotField dataField="1" compact="0" outline="0" showAll="0"/>
    <pivotField dataField="1" compact="0" numFmtId="164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Products" fld="0" subtotal="count" baseField="4" baseItem="1"/>
    <dataField name="% of Total Products" fld="0" subtotal="count" showDataAs="percentOfTotal" baseField="4" baseItem="1" numFmtId="10"/>
    <dataField name="Sum of Total Profit" fld="1" baseField="4" baseItem="1" numFmtId="166"/>
    <dataField name="% of Total Profit" fld="1" showDataAs="percentOfTotal" baseField="4" baseItem="0" numFmtId="165"/>
  </dataFields>
  <formats count="6">
    <format dxfId="11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outline="0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4"/>
  <sheetViews>
    <sheetView tabSelected="1" topLeftCell="B4" workbookViewId="0">
      <selection activeCell="G16" sqref="G16"/>
    </sheetView>
  </sheetViews>
  <sheetFormatPr defaultRowHeight="14.5" x14ac:dyDescent="0.35"/>
  <cols>
    <col min="1" max="1" width="5.90625" customWidth="1"/>
    <col min="2" max="2" width="10.7265625" bestFit="1" customWidth="1"/>
    <col min="3" max="3" width="16.08984375" bestFit="1" customWidth="1"/>
    <col min="4" max="4" width="17.26953125" bestFit="1" customWidth="1"/>
    <col min="5" max="5" width="16.6328125" bestFit="1" customWidth="1"/>
    <col min="6" max="6" width="14.453125" bestFit="1" customWidth="1"/>
  </cols>
  <sheetData>
    <row r="1" spans="2:10" ht="15" thickBot="1" x14ac:dyDescent="0.4">
      <c r="B1" s="1"/>
      <c r="C1" s="1"/>
      <c r="D1" s="1"/>
      <c r="E1" s="1"/>
      <c r="F1" s="1"/>
    </row>
    <row r="2" spans="2:10" ht="15" thickBot="1" x14ac:dyDescent="0.4">
      <c r="B2" s="2" t="s">
        <v>0</v>
      </c>
      <c r="C2" s="2" t="s">
        <v>1</v>
      </c>
      <c r="D2" s="5" t="s">
        <v>2</v>
      </c>
      <c r="E2" s="5" t="s">
        <v>3</v>
      </c>
      <c r="F2" s="5" t="s">
        <v>4</v>
      </c>
      <c r="I2" s="3">
        <v>0</v>
      </c>
      <c r="J2" s="4" t="s">
        <v>5</v>
      </c>
    </row>
    <row r="3" spans="2:10" ht="15.5" x14ac:dyDescent="0.35">
      <c r="B3" s="6" t="s">
        <v>24</v>
      </c>
      <c r="C3" s="7">
        <v>2000064.7899999998</v>
      </c>
      <c r="D3" s="8">
        <f>COUNTA($B$3:B3)/COUNTA($B$3:$B$28)</f>
        <v>3.8461538461538464E-2</v>
      </c>
      <c r="E3" s="9">
        <f>SUM($C$3:C3)/SUM($C$3:$C$28)</f>
        <v>0.36605303152179486</v>
      </c>
      <c r="F3" s="10" t="str">
        <f t="shared" ref="F3:F28" si="0">VLOOKUP(E3,ABCTable,2)</f>
        <v>A</v>
      </c>
      <c r="I3" s="3">
        <v>0.8</v>
      </c>
      <c r="J3" s="4" t="s">
        <v>6</v>
      </c>
    </row>
    <row r="4" spans="2:10" ht="15.5" x14ac:dyDescent="0.35">
      <c r="B4" s="6" t="s">
        <v>12</v>
      </c>
      <c r="C4" s="7">
        <v>1032755.9999999999</v>
      </c>
      <c r="D4" s="8">
        <f>COUNTA($B$3:B4)/COUNTA($B$3:$B$28)</f>
        <v>7.6923076923076927E-2</v>
      </c>
      <c r="E4" s="9">
        <f>SUM($C$3:C4)/SUM($C$3:$C$28)</f>
        <v>0.55506864067229778</v>
      </c>
      <c r="F4" s="10" t="str">
        <f t="shared" si="0"/>
        <v>A</v>
      </c>
      <c r="I4" s="3">
        <v>0.95</v>
      </c>
      <c r="J4" s="4" t="s">
        <v>7</v>
      </c>
    </row>
    <row r="5" spans="2:10" ht="15.5" x14ac:dyDescent="0.35">
      <c r="B5" s="6" t="s">
        <v>9</v>
      </c>
      <c r="C5" s="7">
        <v>608788.04000000015</v>
      </c>
      <c r="D5" s="8">
        <f>COUNTA($B$3:B5)/COUNTA($B$3:$B$28)</f>
        <v>0.11538461538461539</v>
      </c>
      <c r="E5" s="9">
        <f>SUM($C$3:C5)/SUM($C$3:$C$28)</f>
        <v>0.66648938499539134</v>
      </c>
      <c r="F5" s="10" t="str">
        <f t="shared" si="0"/>
        <v>A</v>
      </c>
    </row>
    <row r="6" spans="2:10" ht="15.5" x14ac:dyDescent="0.35">
      <c r="B6" s="6" t="s">
        <v>26</v>
      </c>
      <c r="C6" s="7">
        <v>394665.01999999996</v>
      </c>
      <c r="D6" s="8">
        <f>COUNTA($B$3:B6)/COUNTA($B$3:$B$28)</f>
        <v>0.15384615384615385</v>
      </c>
      <c r="E6" s="9">
        <f>SUM($C$3:C6)/SUM($C$3:$C$28)</f>
        <v>0.73872120854877221</v>
      </c>
      <c r="F6" s="10" t="str">
        <f t="shared" si="0"/>
        <v>A</v>
      </c>
    </row>
    <row r="7" spans="2:10" ht="15.5" x14ac:dyDescent="0.35">
      <c r="B7" s="6" t="s">
        <v>16</v>
      </c>
      <c r="C7" s="7">
        <v>276533.90000000008</v>
      </c>
      <c r="D7" s="8">
        <f>COUNTA($B$3:B7)/COUNTA($B$3:$B$28)</f>
        <v>0.19230769230769232</v>
      </c>
      <c r="E7" s="9">
        <f>SUM($C$3:C7)/SUM($C$3:$C$28)</f>
        <v>0.78933260519935022</v>
      </c>
      <c r="F7" s="10" t="str">
        <f t="shared" si="0"/>
        <v>A</v>
      </c>
    </row>
    <row r="8" spans="2:10" ht="15.5" x14ac:dyDescent="0.35">
      <c r="B8" s="6" t="s">
        <v>25</v>
      </c>
      <c r="C8" s="7">
        <v>204596.98999999993</v>
      </c>
      <c r="D8" s="8">
        <f>COUNTA($B$3:B8)/COUNTA($B$3:$B$28)</f>
        <v>0.23076923076923078</v>
      </c>
      <c r="E8" s="9">
        <f>SUM($C$3:C8)/SUM($C$3:$C$28)</f>
        <v>0.82677806636850282</v>
      </c>
      <c r="F8" s="10" t="str">
        <f t="shared" si="0"/>
        <v>B</v>
      </c>
    </row>
    <row r="9" spans="2:10" ht="15.5" x14ac:dyDescent="0.35">
      <c r="B9" s="6" t="s">
        <v>22</v>
      </c>
      <c r="C9" s="7">
        <v>157872.79999999999</v>
      </c>
      <c r="D9" s="8">
        <f>COUNTA($B$3:B9)/COUNTA($B$3:$B$28)</f>
        <v>0.26923076923076922</v>
      </c>
      <c r="E9" s="9">
        <f>SUM($C$3:C9)/SUM($C$3:$C$28)</f>
        <v>0.85567203886568077</v>
      </c>
      <c r="F9" s="10" t="str">
        <f t="shared" si="0"/>
        <v>B</v>
      </c>
    </row>
    <row r="10" spans="2:10" ht="15.5" x14ac:dyDescent="0.35">
      <c r="B10" s="6" t="s">
        <v>15</v>
      </c>
      <c r="C10" s="7">
        <v>123886.59000000001</v>
      </c>
      <c r="D10" s="8">
        <f>COUNTA($B$3:B10)/COUNTA($B$3:$B$28)</f>
        <v>0.30769230769230771</v>
      </c>
      <c r="E10" s="9">
        <f>SUM($C$3:C10)/SUM($C$3:$C$28)</f>
        <v>0.87834583526524523</v>
      </c>
      <c r="F10" s="10" t="str">
        <f t="shared" si="0"/>
        <v>B</v>
      </c>
    </row>
    <row r="11" spans="2:10" ht="15.5" x14ac:dyDescent="0.35">
      <c r="B11" s="6" t="s">
        <v>28</v>
      </c>
      <c r="C11" s="7">
        <v>100152.45</v>
      </c>
      <c r="D11" s="8">
        <f>COUNTA($B$3:B11)/COUNTA($B$3:$B$28)</f>
        <v>0.34615384615384615</v>
      </c>
      <c r="E11" s="9">
        <f>SUM($C$3:C11)/SUM($C$3:$C$28)</f>
        <v>0.89667579543460307</v>
      </c>
      <c r="F11" s="10" t="str">
        <f t="shared" si="0"/>
        <v>B</v>
      </c>
    </row>
    <row r="12" spans="2:10" ht="15.5" x14ac:dyDescent="0.35">
      <c r="B12" s="6" t="s">
        <v>10</v>
      </c>
      <c r="C12" s="7">
        <v>80664.499999999985</v>
      </c>
      <c r="D12" s="8">
        <f>COUNTA($B$3:B12)/COUNTA($B$3:$B$28)</f>
        <v>0.38461538461538464</v>
      </c>
      <c r="E12" s="9">
        <f>SUM($C$3:C12)/SUM($C$3:$C$28)</f>
        <v>0.91143905955925664</v>
      </c>
      <c r="F12" s="10" t="str">
        <f t="shared" si="0"/>
        <v>B</v>
      </c>
    </row>
    <row r="13" spans="2:10" ht="15.5" x14ac:dyDescent="0.35">
      <c r="B13" s="6" t="s">
        <v>8</v>
      </c>
      <c r="C13" s="7">
        <v>69393.039999999994</v>
      </c>
      <c r="D13" s="8">
        <f>COUNTA($B$3:B13)/COUNTA($B$3:$B$28)</f>
        <v>0.42307692307692307</v>
      </c>
      <c r="E13" s="9">
        <f>SUM($C$3:C13)/SUM($C$3:$C$28)</f>
        <v>0.92413941446051628</v>
      </c>
      <c r="F13" s="10" t="str">
        <f t="shared" si="0"/>
        <v>B</v>
      </c>
    </row>
    <row r="14" spans="2:10" ht="15.5" x14ac:dyDescent="0.35">
      <c r="B14" s="6" t="s">
        <v>33</v>
      </c>
      <c r="C14" s="7">
        <v>58504.48000000001</v>
      </c>
      <c r="D14" s="8">
        <f>COUNTA($B$3:B14)/COUNTA($B$3:$B$28)</f>
        <v>0.46153846153846156</v>
      </c>
      <c r="E14" s="9">
        <f>SUM($C$3:C14)/SUM($C$3:$C$28)</f>
        <v>0.93484693872107105</v>
      </c>
      <c r="F14" s="10" t="str">
        <f t="shared" si="0"/>
        <v>B</v>
      </c>
    </row>
    <row r="15" spans="2:10" ht="15.5" x14ac:dyDescent="0.35">
      <c r="B15" s="6" t="s">
        <v>32</v>
      </c>
      <c r="C15" s="7">
        <v>50490.180000000008</v>
      </c>
      <c r="D15" s="8">
        <f>COUNTA($B$3:B15)/COUNTA($B$3:$B$28)</f>
        <v>0.5</v>
      </c>
      <c r="E15" s="9">
        <f>SUM($C$3:C15)/SUM($C$3:$C$28)</f>
        <v>0.94408768109276242</v>
      </c>
      <c r="F15" s="10" t="str">
        <f t="shared" si="0"/>
        <v>B</v>
      </c>
    </row>
    <row r="16" spans="2:10" ht="15.5" x14ac:dyDescent="0.35">
      <c r="B16" s="6" t="s">
        <v>17</v>
      </c>
      <c r="C16" s="7">
        <v>43292</v>
      </c>
      <c r="D16" s="8">
        <f>COUNTA($B$3:B16)/COUNTA($B$3:$B$28)</f>
        <v>0.53846153846153844</v>
      </c>
      <c r="E16" s="9">
        <f>SUM($C$3:C16)/SUM($C$3:$C$28)</f>
        <v>0.95201100833689711</v>
      </c>
      <c r="F16" s="10" t="str">
        <f t="shared" si="0"/>
        <v>C</v>
      </c>
    </row>
    <row r="17" spans="2:6" ht="15.5" x14ac:dyDescent="0.35">
      <c r="B17" s="6" t="s">
        <v>11</v>
      </c>
      <c r="C17" s="7">
        <v>37608.1</v>
      </c>
      <c r="D17" s="8">
        <f>COUNTA($B$3:B17)/COUNTA($B$3:$B$28)</f>
        <v>0.57692307692307687</v>
      </c>
      <c r="E17" s="9">
        <f>SUM($C$3:C17)/SUM($C$3:$C$28)</f>
        <v>0.95889406486766815</v>
      </c>
      <c r="F17" s="10" t="str">
        <f t="shared" si="0"/>
        <v>C</v>
      </c>
    </row>
    <row r="18" spans="2:6" ht="15.5" x14ac:dyDescent="0.35">
      <c r="B18" s="6" t="s">
        <v>20</v>
      </c>
      <c r="C18" s="7">
        <v>33788.99</v>
      </c>
      <c r="D18" s="8">
        <f>COUNTA($B$3:B18)/COUNTA($B$3:$B$28)</f>
        <v>0.61538461538461542</v>
      </c>
      <c r="E18" s="9">
        <f>SUM($C$3:C18)/SUM($C$3:$C$28)</f>
        <v>0.96507814564515115</v>
      </c>
      <c r="F18" s="10" t="str">
        <f t="shared" si="0"/>
        <v>C</v>
      </c>
    </row>
    <row r="19" spans="2:6" ht="15.5" x14ac:dyDescent="0.35">
      <c r="B19" s="6" t="s">
        <v>21</v>
      </c>
      <c r="C19" s="7">
        <v>29416.640000000003</v>
      </c>
      <c r="D19" s="8">
        <f>COUNTA($B$3:B19)/COUNTA($B$3:$B$28)</f>
        <v>0.65384615384615385</v>
      </c>
      <c r="E19" s="9">
        <f>SUM($C$3:C19)/SUM($C$3:$C$28)</f>
        <v>0.97046199635989983</v>
      </c>
      <c r="F19" s="10" t="str">
        <f t="shared" si="0"/>
        <v>C</v>
      </c>
    </row>
    <row r="20" spans="2:6" ht="15.5" x14ac:dyDescent="0.35">
      <c r="B20" s="6" t="s">
        <v>27</v>
      </c>
      <c r="C20" s="7">
        <v>26330.400000000001</v>
      </c>
      <c r="D20" s="8">
        <f>COUNTA($B$3:B20)/COUNTA($B$3:$B$28)</f>
        <v>0.69230769230769229</v>
      </c>
      <c r="E20" s="9">
        <f>SUM($C$3:C20)/SUM($C$3:$C$28)</f>
        <v>0.97528100161881526</v>
      </c>
      <c r="F20" s="10" t="str">
        <f t="shared" si="0"/>
        <v>C</v>
      </c>
    </row>
    <row r="21" spans="2:6" ht="15.5" x14ac:dyDescent="0.35">
      <c r="B21" s="6" t="s">
        <v>19</v>
      </c>
      <c r="C21" s="7">
        <v>22994.160000000003</v>
      </c>
      <c r="D21" s="8">
        <f>COUNTA($B$3:B21)/COUNTA($B$3:$B$28)</f>
        <v>0.73076923076923073</v>
      </c>
      <c r="E21" s="9">
        <f>SUM($C$3:C21)/SUM($C$3:$C$28)</f>
        <v>0.9794894062751951</v>
      </c>
      <c r="F21" s="10" t="str">
        <f t="shared" si="0"/>
        <v>C</v>
      </c>
    </row>
    <row r="22" spans="2:6" ht="15.5" x14ac:dyDescent="0.35">
      <c r="B22" s="6" t="s">
        <v>13</v>
      </c>
      <c r="C22" s="7">
        <v>21214.440000000002</v>
      </c>
      <c r="D22" s="8">
        <f>COUNTA($B$3:B22)/COUNTA($B$3:$B$28)</f>
        <v>0.76923076923076927</v>
      </c>
      <c r="E22" s="9">
        <f>SUM($C$3:C22)/SUM($C$3:$C$28)</f>
        <v>0.98337208553281918</v>
      </c>
      <c r="F22" s="10" t="str">
        <f t="shared" si="0"/>
        <v>C</v>
      </c>
    </row>
    <row r="23" spans="2:6" ht="15.5" x14ac:dyDescent="0.35">
      <c r="B23" s="6" t="s">
        <v>30</v>
      </c>
      <c r="C23" s="7">
        <v>18747.050000000003</v>
      </c>
      <c r="D23" s="8">
        <f>COUNTA($B$3:B23)/COUNTA($B$3:$B$28)</f>
        <v>0.80769230769230771</v>
      </c>
      <c r="E23" s="9">
        <f>SUM($C$3:C23)/SUM($C$3:$C$28)</f>
        <v>0.98680318162475666</v>
      </c>
      <c r="F23" s="10" t="str">
        <f t="shared" si="0"/>
        <v>C</v>
      </c>
    </row>
    <row r="24" spans="2:6" ht="15.5" x14ac:dyDescent="0.35">
      <c r="B24" s="6" t="s">
        <v>23</v>
      </c>
      <c r="C24" s="7">
        <v>16989</v>
      </c>
      <c r="D24" s="8">
        <f>COUNTA($B$3:B24)/COUNTA($B$3:$B$28)</f>
        <v>0.84615384615384615</v>
      </c>
      <c r="E24" s="9">
        <f>SUM($C$3:C24)/SUM($C$3:$C$28)</f>
        <v>0.98991251837405447</v>
      </c>
      <c r="F24" s="10" t="str">
        <f t="shared" si="0"/>
        <v>C</v>
      </c>
    </row>
    <row r="25" spans="2:6" ht="15.5" x14ac:dyDescent="0.35">
      <c r="B25" s="6" t="s">
        <v>14</v>
      </c>
      <c r="C25" s="7">
        <v>15735.8</v>
      </c>
      <c r="D25" s="8">
        <f>COUNTA($B$3:B25)/COUNTA($B$3:$B$28)</f>
        <v>0.88461538461538458</v>
      </c>
      <c r="E25" s="9">
        <f>SUM($C$3:C25)/SUM($C$3:$C$28)</f>
        <v>0.99279249372396339</v>
      </c>
      <c r="F25" s="10" t="str">
        <f t="shared" si="0"/>
        <v>C</v>
      </c>
    </row>
    <row r="26" spans="2:6" ht="15.5" x14ac:dyDescent="0.35">
      <c r="B26" s="6" t="s">
        <v>31</v>
      </c>
      <c r="C26" s="7">
        <v>14293.019999999999</v>
      </c>
      <c r="D26" s="8">
        <f>COUNTA($B$3:B26)/COUNTA($B$3:$B$28)</f>
        <v>0.92307692307692313</v>
      </c>
      <c r="E26" s="9">
        <f>SUM($C$3:C26)/SUM($C$3:$C$28)</f>
        <v>0.99540841063163588</v>
      </c>
      <c r="F26" s="10" t="str">
        <f t="shared" si="0"/>
        <v>C</v>
      </c>
    </row>
    <row r="27" spans="2:6" ht="15.5" x14ac:dyDescent="0.35">
      <c r="B27" s="6" t="s">
        <v>29</v>
      </c>
      <c r="C27" s="7">
        <v>13612.23</v>
      </c>
      <c r="D27" s="8">
        <f>COUNTA($B$3:B27)/COUNTA($B$3:$B$28)</f>
        <v>0.96153846153846156</v>
      </c>
      <c r="E27" s="9">
        <f>SUM($C$3:C27)/SUM($C$3:$C$28)</f>
        <v>0.9978997289540148</v>
      </c>
      <c r="F27" s="10" t="str">
        <f t="shared" si="0"/>
        <v>C</v>
      </c>
    </row>
    <row r="28" spans="2:6" ht="15.5" x14ac:dyDescent="0.35">
      <c r="B28" s="6" t="s">
        <v>18</v>
      </c>
      <c r="C28" s="7">
        <v>11475.6</v>
      </c>
      <c r="D28" s="8">
        <f>COUNTA($B$3:B28)/COUNTA($B$3:$B$28)</f>
        <v>1</v>
      </c>
      <c r="E28" s="9">
        <f>SUM($C$3:C28)/SUM($C$3:$C$28)</f>
        <v>1</v>
      </c>
      <c r="F28" s="10" t="str">
        <f t="shared" si="0"/>
        <v>C</v>
      </c>
    </row>
    <row r="29" spans="2:6" x14ac:dyDescent="0.35">
      <c r="B29" s="6"/>
      <c r="C29" s="6"/>
      <c r="D29" s="6"/>
      <c r="E29" s="6"/>
      <c r="F29" s="6"/>
    </row>
    <row r="30" spans="2:6" x14ac:dyDescent="0.35">
      <c r="B30" s="11" t="s">
        <v>4</v>
      </c>
      <c r="C30" s="6" t="s">
        <v>36</v>
      </c>
      <c r="D30" s="6" t="s">
        <v>37</v>
      </c>
      <c r="E30" s="6" t="s">
        <v>35</v>
      </c>
      <c r="F30" s="6" t="s">
        <v>38</v>
      </c>
    </row>
    <row r="31" spans="2:6" x14ac:dyDescent="0.35">
      <c r="B31" s="6" t="s">
        <v>5</v>
      </c>
      <c r="C31" s="12">
        <v>5</v>
      </c>
      <c r="D31" s="13">
        <v>0.19230769230769232</v>
      </c>
      <c r="E31" s="14">
        <v>4312807.75</v>
      </c>
      <c r="F31" s="15">
        <v>0.78933260519935022</v>
      </c>
    </row>
    <row r="32" spans="2:6" x14ac:dyDescent="0.35">
      <c r="B32" s="6" t="s">
        <v>6</v>
      </c>
      <c r="C32" s="12">
        <v>8</v>
      </c>
      <c r="D32" s="13">
        <v>0.30769230769230771</v>
      </c>
      <c r="E32" s="14">
        <v>845561.03</v>
      </c>
      <c r="F32" s="15">
        <v>0.15475507589341211</v>
      </c>
    </row>
    <row r="33" spans="2:6" x14ac:dyDescent="0.35">
      <c r="B33" s="6" t="s">
        <v>7</v>
      </c>
      <c r="C33" s="12">
        <v>13</v>
      </c>
      <c r="D33" s="13">
        <v>0.5</v>
      </c>
      <c r="E33" s="14">
        <v>305497.43</v>
      </c>
      <c r="F33" s="15">
        <v>5.5912318907237663E-2</v>
      </c>
    </row>
    <row r="34" spans="2:6" x14ac:dyDescent="0.35">
      <c r="B34" s="6" t="s">
        <v>34</v>
      </c>
      <c r="C34" s="12">
        <v>26</v>
      </c>
      <c r="D34" s="13">
        <v>1</v>
      </c>
      <c r="E34" s="14">
        <v>5463866.21</v>
      </c>
      <c r="F34" s="15">
        <v>1</v>
      </c>
    </row>
  </sheetData>
  <sortState ref="B3:F28">
    <sortCondition descending="1" ref="C3:C28"/>
  </sortState>
  <pageMargins left="0.7" right="0.7" top="0.75" bottom="0.75" header="0.3" footer="0.3"/>
  <pageSetup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ABC</vt:lpstr>
      <vt:lpstr>ABCTable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2018-03-23T21:36:53Z</dcterms:modified>
</cp:coreProperties>
</file>