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\Desktop\NIPA\"/>
    </mc:Choice>
  </mc:AlternateContent>
  <xr:revisionPtr revIDLastSave="0" documentId="8_{824913F0-46C6-4E5D-8312-2B17537C6BF9}" xr6:coauthVersionLast="47" xr6:coauthVersionMax="47" xr10:uidLastSave="{00000000-0000-0000-0000-000000000000}"/>
  <bookViews>
    <workbookView xWindow="3195" yWindow="2820" windowWidth="21600" windowHeight="11385" xr2:uid="{684BBF8D-DCFF-4AED-AA36-561DDBAF2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  <c r="E4" i="1"/>
</calcChain>
</file>

<file path=xl/sharedStrings.xml><?xml version="1.0" encoding="utf-8"?>
<sst xmlns="http://schemas.openxmlformats.org/spreadsheetml/2006/main" count="77" uniqueCount="37">
  <si>
    <t>No.</t>
    <phoneticPr fontId="4" type="noConversion"/>
  </si>
  <si>
    <t>AGE</t>
    <phoneticPr fontId="4" type="noConversion"/>
  </si>
  <si>
    <t>대상자
식별코드</t>
    <phoneticPr fontId="4" type="noConversion"/>
  </si>
  <si>
    <t>PGT-A</t>
    <phoneticPr fontId="4" type="noConversion"/>
  </si>
  <si>
    <t>추출이미지
(EA)</t>
    <phoneticPr fontId="4" type="noConversion"/>
  </si>
  <si>
    <t>임신</t>
    <phoneticPr fontId="4" type="noConversion"/>
  </si>
  <si>
    <t>비고</t>
    <phoneticPr fontId="4" type="noConversion"/>
  </si>
  <si>
    <t>58675</t>
    <phoneticPr fontId="4" type="noConversion"/>
  </si>
  <si>
    <t>X</t>
    <phoneticPr fontId="4" type="noConversion"/>
  </si>
  <si>
    <t>92655</t>
    <phoneticPr fontId="4" type="noConversion"/>
  </si>
  <si>
    <t>FRZ</t>
    <phoneticPr fontId="4" type="noConversion"/>
  </si>
  <si>
    <t>89922</t>
    <phoneticPr fontId="4" type="noConversion"/>
  </si>
  <si>
    <t>66767</t>
    <phoneticPr fontId="4" type="noConversion"/>
  </si>
  <si>
    <t>60061</t>
    <phoneticPr fontId="4" type="noConversion"/>
  </si>
  <si>
    <t>67741</t>
    <phoneticPr fontId="4" type="noConversion"/>
  </si>
  <si>
    <t>67781</t>
    <phoneticPr fontId="4" type="noConversion"/>
  </si>
  <si>
    <t>FRZ → ET</t>
    <phoneticPr fontId="4" type="noConversion"/>
  </si>
  <si>
    <t>62749</t>
    <phoneticPr fontId="4" type="noConversion"/>
  </si>
  <si>
    <t>65846</t>
    <phoneticPr fontId="4" type="noConversion"/>
  </si>
  <si>
    <t>FRZ → X</t>
    <phoneticPr fontId="4" type="noConversion"/>
  </si>
  <si>
    <t>68198</t>
    <phoneticPr fontId="4" type="noConversion"/>
  </si>
  <si>
    <t>58117</t>
    <phoneticPr fontId="4" type="noConversion"/>
  </si>
  <si>
    <t>78743</t>
  </si>
  <si>
    <t>38680</t>
  </si>
  <si>
    <t>40 대</t>
  </si>
  <si>
    <t>40 대</t>
    <phoneticPr fontId="3" type="noConversion"/>
  </si>
  <si>
    <t>30 대</t>
  </si>
  <si>
    <t>30 대</t>
    <phoneticPr fontId="3" type="noConversion"/>
  </si>
  <si>
    <t>임신 설명</t>
    <phoneticPr fontId="3" type="noConversion"/>
  </si>
  <si>
    <t>수정 안됨</t>
    <phoneticPr fontId="3" type="noConversion"/>
  </si>
  <si>
    <t>수정 후 냉동된 수정란을 해동 시킨 후 착상 실패</t>
    <phoneticPr fontId="3" type="noConversion"/>
  </si>
  <si>
    <t>PGT-A 설명</t>
    <phoneticPr fontId="3" type="noConversion"/>
  </si>
  <si>
    <t>수정 시도 X</t>
    <phoneticPr fontId="3" type="noConversion"/>
  </si>
  <si>
    <t>수정 성공 후 냉동</t>
    <phoneticPr fontId="3" type="noConversion"/>
  </si>
  <si>
    <t>수정 성공 후 냉동된 수정란을 해동 시킨 후 착상(임신)</t>
    <phoneticPr fontId="3" type="noConversion"/>
  </si>
  <si>
    <t>digit(퍼센트)</t>
    <phoneticPr fontId="3" type="noConversion"/>
  </si>
  <si>
    <t>n개의 수정란을 염색체 수 검사를 했을 때, 정상이 나올 확률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</si>
</sst>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2" fillId="2" borderId="10" xfId="1" applyFont="1" applyBorder="1" applyAlignment="1">
      <alignment horizontal="center" vertical="center"/>
    </xf>
    <xf numFmtId="0" fontId="2" fillId="2" borderId="11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6" xfId="0" quotePrefix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9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21" xfId="0" applyBorder="1">
      <alignment vertical="center"/>
    </xf>
  </cellXfs>
  <cellStyles count="2">
    <cellStyle name="20% - 강조색4" xfId="1" builtinId="42"/>
    <cellStyle name="표준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682-A138-4B57-A2FB-3C782D071F3F}">
  <dimension ref="B1:O23"/>
  <sheetViews>
    <sheetView tabSelected="1" workbookViewId="0">
      <selection activeCell="O18" sqref="O18"/>
    </sheetView>
  </sheetViews>
  <sheetFormatPr defaultRowHeight="16.5"/>
  <cols>
    <col min="6" max="6" width="11.125" customWidth="1"/>
    <col min="10" max="10" width="10.75" customWidth="1"/>
    <col min="14" max="14" width="15.75" customWidth="1"/>
    <col min="15" max="15" width="11.75" customWidth="1"/>
  </cols>
  <sheetData>
    <row r="1" spans="2:15" ht="17.25" thickBot="1"/>
    <row r="2" spans="2:15" ht="17.25" thickBot="1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6" t="s">
        <v>5</v>
      </c>
      <c r="H2" s="7" t="s">
        <v>6</v>
      </c>
    </row>
    <row r="3" spans="2:15" ht="17.25" thickBot="1">
      <c r="B3" s="8"/>
      <c r="C3" s="9"/>
      <c r="D3" s="10"/>
      <c r="E3" s="10"/>
      <c r="F3" s="11"/>
      <c r="G3" s="12"/>
      <c r="H3" s="13"/>
      <c r="J3" s="28" t="s">
        <v>28</v>
      </c>
      <c r="K3" s="29"/>
      <c r="L3" s="29"/>
      <c r="M3" s="29"/>
      <c r="N3" s="29"/>
      <c r="O3" s="30"/>
    </row>
    <row r="4" spans="2:15">
      <c r="B4" s="14">
        <v>1</v>
      </c>
      <c r="C4" s="17" t="s">
        <v>25</v>
      </c>
      <c r="D4" s="18" t="s">
        <v>7</v>
      </c>
      <c r="E4" s="18">
        <f>0/2*100</f>
        <v>0</v>
      </c>
      <c r="F4" s="19">
        <v>10</v>
      </c>
      <c r="G4" s="20" t="s">
        <v>8</v>
      </c>
      <c r="H4" s="15"/>
      <c r="J4" s="31" t="s">
        <v>8</v>
      </c>
      <c r="K4" s="27" t="s">
        <v>29</v>
      </c>
      <c r="L4" s="27"/>
      <c r="M4" s="27"/>
      <c r="N4" s="27"/>
      <c r="O4" s="32"/>
    </row>
    <row r="5" spans="2:15">
      <c r="B5" s="16">
        <v>2</v>
      </c>
      <c r="C5" s="17" t="s">
        <v>25</v>
      </c>
      <c r="D5" s="18" t="s">
        <v>9</v>
      </c>
      <c r="E5" s="22">
        <f>0/3*100</f>
        <v>0</v>
      </c>
      <c r="F5" s="19">
        <v>10</v>
      </c>
      <c r="G5" s="23" t="s">
        <v>8</v>
      </c>
      <c r="H5" s="21"/>
      <c r="J5" s="33" t="s">
        <v>10</v>
      </c>
      <c r="K5" s="27" t="s">
        <v>33</v>
      </c>
      <c r="L5" s="27"/>
      <c r="M5" s="27"/>
      <c r="N5" s="27"/>
      <c r="O5" s="32"/>
    </row>
    <row r="6" spans="2:15">
      <c r="B6" s="16">
        <v>3</v>
      </c>
      <c r="C6" s="17" t="s">
        <v>24</v>
      </c>
      <c r="D6" s="18" t="s">
        <v>11</v>
      </c>
      <c r="E6" s="22" t="s">
        <v>8</v>
      </c>
      <c r="F6" s="19">
        <v>10</v>
      </c>
      <c r="G6" s="23" t="s">
        <v>8</v>
      </c>
      <c r="H6" s="21"/>
      <c r="J6" s="33" t="s">
        <v>16</v>
      </c>
      <c r="K6" s="27" t="s">
        <v>34</v>
      </c>
      <c r="L6" s="27"/>
      <c r="M6" s="27"/>
      <c r="N6" s="27"/>
      <c r="O6" s="32"/>
    </row>
    <row r="7" spans="2:15" ht="17.25" thickBot="1">
      <c r="B7" s="16">
        <v>4</v>
      </c>
      <c r="C7" s="17" t="s">
        <v>24</v>
      </c>
      <c r="D7" s="18" t="s">
        <v>12</v>
      </c>
      <c r="E7" s="18" t="s">
        <v>8</v>
      </c>
      <c r="F7" s="19">
        <v>10</v>
      </c>
      <c r="G7" s="20" t="s">
        <v>8</v>
      </c>
      <c r="H7" s="21"/>
      <c r="J7" s="34" t="s">
        <v>19</v>
      </c>
      <c r="K7" s="35" t="s">
        <v>30</v>
      </c>
      <c r="L7" s="35"/>
      <c r="M7" s="35"/>
      <c r="N7" s="35"/>
      <c r="O7" s="36"/>
    </row>
    <row r="8" spans="2:15" ht="17.25" thickBot="1">
      <c r="B8" s="16">
        <v>5</v>
      </c>
      <c r="C8" s="17" t="s">
        <v>24</v>
      </c>
      <c r="D8" s="25">
        <v>55587</v>
      </c>
      <c r="E8" s="18" t="s">
        <v>8</v>
      </c>
      <c r="F8" s="19">
        <v>10</v>
      </c>
      <c r="G8" s="20" t="s">
        <v>8</v>
      </c>
      <c r="H8" s="21"/>
    </row>
    <row r="9" spans="2:15">
      <c r="B9" s="16">
        <v>6</v>
      </c>
      <c r="C9" s="17" t="s">
        <v>24</v>
      </c>
      <c r="D9" s="18" t="s">
        <v>13</v>
      </c>
      <c r="E9" s="18">
        <f>1/4*100</f>
        <v>25</v>
      </c>
      <c r="F9" s="19">
        <v>10</v>
      </c>
      <c r="G9" s="20" t="s">
        <v>10</v>
      </c>
      <c r="H9" s="21"/>
      <c r="J9" s="28" t="s">
        <v>31</v>
      </c>
      <c r="K9" s="29"/>
      <c r="L9" s="29"/>
      <c r="M9" s="29"/>
      <c r="N9" s="29"/>
      <c r="O9" s="30"/>
    </row>
    <row r="10" spans="2:15">
      <c r="B10" s="16">
        <v>7</v>
      </c>
      <c r="C10" s="17" t="s">
        <v>27</v>
      </c>
      <c r="D10" s="18" t="s">
        <v>14</v>
      </c>
      <c r="E10" s="24">
        <f>2/2*100</f>
        <v>100</v>
      </c>
      <c r="F10" s="19">
        <v>10</v>
      </c>
      <c r="G10" s="20" t="s">
        <v>10</v>
      </c>
      <c r="H10" s="21"/>
      <c r="J10" s="31" t="s">
        <v>8</v>
      </c>
      <c r="K10" s="27" t="s">
        <v>32</v>
      </c>
      <c r="L10" s="27"/>
      <c r="M10" s="27"/>
      <c r="N10" s="27"/>
      <c r="O10" s="32"/>
    </row>
    <row r="11" spans="2:15" ht="17.25" thickBot="1">
      <c r="B11" s="16">
        <v>8</v>
      </c>
      <c r="C11" s="17" t="s">
        <v>26</v>
      </c>
      <c r="D11" s="18" t="s">
        <v>15</v>
      </c>
      <c r="E11" s="24">
        <f>1/1*100</f>
        <v>100</v>
      </c>
      <c r="F11" s="19">
        <v>10</v>
      </c>
      <c r="G11" s="20" t="s">
        <v>10</v>
      </c>
      <c r="H11" s="21"/>
      <c r="J11" s="34" t="s">
        <v>35</v>
      </c>
      <c r="K11" s="35" t="s">
        <v>36</v>
      </c>
      <c r="L11" s="35"/>
      <c r="M11" s="35"/>
      <c r="N11" s="35"/>
      <c r="O11" s="36"/>
    </row>
    <row r="12" spans="2:15">
      <c r="B12" s="16">
        <v>9</v>
      </c>
      <c r="C12" s="17" t="s">
        <v>26</v>
      </c>
      <c r="D12" s="26" t="s">
        <v>17</v>
      </c>
      <c r="E12" s="18">
        <f>1/5*100</f>
        <v>20</v>
      </c>
      <c r="F12" s="19">
        <v>10</v>
      </c>
      <c r="G12" s="20" t="s">
        <v>10</v>
      </c>
      <c r="H12" s="21"/>
    </row>
    <row r="13" spans="2:15">
      <c r="B13" s="16">
        <v>10</v>
      </c>
      <c r="C13" s="17" t="s">
        <v>24</v>
      </c>
      <c r="D13" s="26" t="s">
        <v>18</v>
      </c>
      <c r="E13" s="18">
        <f>1/4*100</f>
        <v>25</v>
      </c>
      <c r="F13" s="19">
        <v>10</v>
      </c>
      <c r="G13" s="20" t="s">
        <v>10</v>
      </c>
      <c r="H13" s="21"/>
    </row>
    <row r="14" spans="2:15">
      <c r="B14" s="16">
        <v>11</v>
      </c>
      <c r="C14" s="17" t="s">
        <v>24</v>
      </c>
      <c r="D14" s="18">
        <v>49361</v>
      </c>
      <c r="E14" s="18">
        <f t="shared" ref="E14:E19" si="0">1/2*100</f>
        <v>50</v>
      </c>
      <c r="F14" s="19">
        <v>10</v>
      </c>
      <c r="G14" s="20" t="s">
        <v>16</v>
      </c>
      <c r="H14" s="21"/>
    </row>
    <row r="15" spans="2:15">
      <c r="B15" s="16">
        <v>12</v>
      </c>
      <c r="C15" s="17" t="s">
        <v>24</v>
      </c>
      <c r="D15" s="18">
        <v>49362</v>
      </c>
      <c r="E15" s="18">
        <f t="shared" si="0"/>
        <v>50</v>
      </c>
      <c r="F15" s="19">
        <v>10</v>
      </c>
      <c r="G15" s="20" t="s">
        <v>16</v>
      </c>
      <c r="H15" s="21"/>
    </row>
    <row r="16" spans="2:15">
      <c r="B16" s="16">
        <v>13</v>
      </c>
      <c r="C16" s="17" t="s">
        <v>24</v>
      </c>
      <c r="D16" s="18">
        <v>49363</v>
      </c>
      <c r="E16" s="18">
        <f t="shared" si="0"/>
        <v>50</v>
      </c>
      <c r="F16" s="19">
        <v>10</v>
      </c>
      <c r="G16" s="20" t="s">
        <v>16</v>
      </c>
      <c r="H16" s="21"/>
    </row>
    <row r="17" spans="2:8">
      <c r="B17" s="16">
        <v>14</v>
      </c>
      <c r="C17" s="17" t="s">
        <v>24</v>
      </c>
      <c r="D17" s="18">
        <v>49364</v>
      </c>
      <c r="E17" s="18">
        <f t="shared" si="0"/>
        <v>50</v>
      </c>
      <c r="F17" s="19">
        <v>10</v>
      </c>
      <c r="G17" s="20" t="s">
        <v>16</v>
      </c>
      <c r="H17" s="21"/>
    </row>
    <row r="18" spans="2:8">
      <c r="B18" s="16">
        <v>15</v>
      </c>
      <c r="C18" s="17" t="s">
        <v>24</v>
      </c>
      <c r="D18" s="18">
        <v>49365</v>
      </c>
      <c r="E18" s="18">
        <f t="shared" si="0"/>
        <v>50</v>
      </c>
      <c r="F18" s="19">
        <v>10</v>
      </c>
      <c r="G18" s="20" t="s">
        <v>16</v>
      </c>
      <c r="H18" s="21"/>
    </row>
    <row r="19" spans="2:8">
      <c r="B19" s="16">
        <v>16</v>
      </c>
      <c r="C19" s="17" t="s">
        <v>24</v>
      </c>
      <c r="D19" s="18">
        <v>67519</v>
      </c>
      <c r="E19" s="18">
        <f t="shared" si="0"/>
        <v>50</v>
      </c>
      <c r="F19" s="19">
        <v>10</v>
      </c>
      <c r="G19" s="20" t="s">
        <v>19</v>
      </c>
      <c r="H19" s="21"/>
    </row>
    <row r="20" spans="2:8">
      <c r="B20" s="16">
        <v>17</v>
      </c>
      <c r="C20" s="17" t="s">
        <v>24</v>
      </c>
      <c r="D20" s="26" t="s">
        <v>20</v>
      </c>
      <c r="E20" s="18">
        <f>2/4*100</f>
        <v>50</v>
      </c>
      <c r="F20" s="19">
        <v>10</v>
      </c>
      <c r="G20" s="20" t="s">
        <v>19</v>
      </c>
      <c r="H20" s="21"/>
    </row>
    <row r="21" spans="2:8">
      <c r="B21" s="16">
        <v>18</v>
      </c>
      <c r="C21" s="17" t="s">
        <v>24</v>
      </c>
      <c r="D21" s="26" t="s">
        <v>21</v>
      </c>
      <c r="E21" s="18">
        <f>1/3*100</f>
        <v>33.333333333333329</v>
      </c>
      <c r="F21" s="19">
        <v>10</v>
      </c>
      <c r="G21" s="20" t="s">
        <v>19</v>
      </c>
      <c r="H21" s="21"/>
    </row>
    <row r="22" spans="2:8">
      <c r="B22" s="16">
        <v>19</v>
      </c>
      <c r="C22" s="17" t="s">
        <v>26</v>
      </c>
      <c r="D22" s="26" t="s">
        <v>22</v>
      </c>
      <c r="E22" s="18">
        <f>2/2*100</f>
        <v>100</v>
      </c>
      <c r="F22" s="19">
        <v>10</v>
      </c>
      <c r="G22" s="20" t="s">
        <v>19</v>
      </c>
      <c r="H22" s="21"/>
    </row>
    <row r="23" spans="2:8" ht="17.25" thickBot="1">
      <c r="B23" s="37">
        <v>20</v>
      </c>
      <c r="C23" s="38" t="s">
        <v>24</v>
      </c>
      <c r="D23" s="39" t="s">
        <v>23</v>
      </c>
      <c r="E23" s="40">
        <f>2/2*100</f>
        <v>100</v>
      </c>
      <c r="F23" s="41">
        <v>10</v>
      </c>
      <c r="G23" s="42" t="s">
        <v>19</v>
      </c>
      <c r="H23" s="43"/>
    </row>
  </sheetData>
  <mergeCells count="15">
    <mergeCell ref="J9:O9"/>
    <mergeCell ref="K10:O10"/>
    <mergeCell ref="K11:O11"/>
    <mergeCell ref="H2:H3"/>
    <mergeCell ref="K4:O4"/>
    <mergeCell ref="K5:O5"/>
    <mergeCell ref="K6:O6"/>
    <mergeCell ref="K7:O7"/>
    <mergeCell ref="J3:O3"/>
    <mergeCell ref="B2:B3"/>
    <mergeCell ref="C2:C3"/>
    <mergeCell ref="D2:D3"/>
    <mergeCell ref="E2:E3"/>
    <mergeCell ref="F2:F3"/>
    <mergeCell ref="G2:G3"/>
  </mergeCells>
  <phoneticPr fontId="3" type="noConversion"/>
  <conditionalFormatting sqref="D4:D5">
    <cfRule type="duplicateValues" dxfId="26" priority="22"/>
    <cfRule type="duplicateValues" dxfId="25" priority="23"/>
    <cfRule type="duplicateValues" dxfId="24" priority="24"/>
  </conditionalFormatting>
  <conditionalFormatting sqref="D6:D8">
    <cfRule type="duplicateValues" dxfId="23" priority="19"/>
    <cfRule type="duplicateValues" dxfId="22" priority="20"/>
    <cfRule type="duplicateValues" dxfId="21" priority="21"/>
  </conditionalFormatting>
  <conditionalFormatting sqref="D9:D11">
    <cfRule type="duplicateValues" dxfId="20" priority="16"/>
    <cfRule type="duplicateValues" dxfId="19" priority="17"/>
    <cfRule type="duplicateValues" dxfId="18" priority="18"/>
  </conditionalFormatting>
  <conditionalFormatting sqref="D12:D13">
    <cfRule type="duplicateValues" dxfId="17" priority="13"/>
    <cfRule type="duplicateValues" dxfId="16" priority="14"/>
    <cfRule type="duplicateValues" dxfId="15" priority="15"/>
  </conditionalFormatting>
  <conditionalFormatting sqref="D20">
    <cfRule type="duplicateValues" dxfId="10" priority="10"/>
    <cfRule type="duplicateValues" dxfId="11" priority="11"/>
    <cfRule type="duplicateValues" dxfId="9" priority="12"/>
  </conditionalFormatting>
  <conditionalFormatting sqref="D21">
    <cfRule type="duplicateValues" dxfId="8" priority="7"/>
    <cfRule type="duplicateValues" dxfId="7" priority="8"/>
    <cfRule type="duplicateValues" dxfId="6" priority="9"/>
  </conditionalFormatting>
  <conditionalFormatting sqref="D22">
    <cfRule type="duplicateValues" dxfId="5" priority="4"/>
    <cfRule type="duplicateValues" dxfId="3" priority="5"/>
    <cfRule type="duplicateValues" dxfId="4" priority="6"/>
  </conditionalFormatting>
  <conditionalFormatting sqref="D2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지원 명</dc:creator>
  <cp:lastModifiedBy>지원 명</cp:lastModifiedBy>
  <dcterms:created xsi:type="dcterms:W3CDTF">2024-09-06T06:06:19Z</dcterms:created>
  <dcterms:modified xsi:type="dcterms:W3CDTF">2024-09-06T06:30:34Z</dcterms:modified>
</cp:coreProperties>
</file>