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gfinn14_upenn_edu/Documents/Documents/School/MCIT/CIT 549/VMshareFolder/Projects/Project 3/"/>
    </mc:Choice>
  </mc:AlternateContent>
  <xr:revisionPtr revIDLastSave="1" documentId="8_{52542660-26E4-4059-B09B-947E480FB718}" xr6:coauthVersionLast="45" xr6:coauthVersionMax="45" xr10:uidLastSave="{1499B035-98F9-4B37-8CC4-4EB1A527234B}"/>
  <bookViews>
    <workbookView xWindow="-31140" yWindow="3615" windowWidth="38700" windowHeight="15120" xr2:uid="{1094B9AB-FEBA-4330-A3E6-3D0F68D06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N20" i="1"/>
  <c r="M21" i="1"/>
  <c r="N21" i="1"/>
  <c r="M22" i="1"/>
  <c r="N22" i="1"/>
  <c r="M23" i="1"/>
  <c r="N23" i="1"/>
  <c r="S13" i="1"/>
  <c r="S12" i="1"/>
  <c r="S11" i="1"/>
  <c r="S10" i="1"/>
  <c r="S9" i="1"/>
  <c r="S8" i="1"/>
  <c r="S7" i="1"/>
  <c r="S6" i="1"/>
  <c r="R13" i="1"/>
  <c r="R12" i="1"/>
  <c r="R11" i="1"/>
  <c r="R10" i="1"/>
  <c r="R9" i="1"/>
  <c r="R8" i="1"/>
  <c r="R7" i="1"/>
  <c r="R6" i="1"/>
  <c r="Q13" i="1"/>
  <c r="Q12" i="1"/>
  <c r="Q11" i="1"/>
  <c r="Q10" i="1"/>
  <c r="Q9" i="1"/>
  <c r="Q8" i="1"/>
  <c r="Q7" i="1"/>
  <c r="Q6" i="1"/>
  <c r="P13" i="1"/>
  <c r="P12" i="1"/>
  <c r="P11" i="1"/>
  <c r="P10" i="1"/>
  <c r="P9" i="1"/>
  <c r="P8" i="1"/>
  <c r="P7" i="1"/>
  <c r="P6" i="1"/>
  <c r="O13" i="1"/>
  <c r="O12" i="1"/>
  <c r="O11" i="1"/>
  <c r="O10" i="1"/>
  <c r="O9" i="1"/>
  <c r="O8" i="1"/>
  <c r="O7" i="1"/>
  <c r="O6" i="1"/>
  <c r="N13" i="1"/>
  <c r="N12" i="1"/>
  <c r="N11" i="1"/>
  <c r="N10" i="1"/>
  <c r="N9" i="1"/>
  <c r="N8" i="1"/>
  <c r="N7" i="1"/>
  <c r="N6" i="1"/>
  <c r="G38" i="1"/>
  <c r="F38" i="1"/>
  <c r="G34" i="1"/>
  <c r="F34" i="1"/>
  <c r="G30" i="1"/>
  <c r="F30" i="1"/>
  <c r="G26" i="1"/>
  <c r="F26" i="1"/>
  <c r="G22" i="1"/>
  <c r="F22" i="1"/>
  <c r="G18" i="1"/>
  <c r="F18" i="1"/>
  <c r="G14" i="1"/>
  <c r="F14" i="1"/>
  <c r="G10" i="1"/>
  <c r="F10" i="1"/>
</calcChain>
</file>

<file path=xl/sharedStrings.xml><?xml version="1.0" encoding="utf-8"?>
<sst xmlns="http://schemas.openxmlformats.org/spreadsheetml/2006/main" count="95" uniqueCount="64">
  <si>
    <t>prj_wf_10m_tcp_1ue_m1_rw64k_rtt30-throughput-ue1.dat</t>
  </si>
  <si>
    <t>prj_wf_10m_tcp_1ue_m1_rw64k_rtt200-throughput-ue1.dat</t>
  </si>
  <si>
    <t>prj_wf_10m_tcp_1ue_m1_rw1m_rtt30-throughput-ue1.dat</t>
  </si>
  <si>
    <t>prj_wf_10m_tcp_1ue_m1_rw1m_rtt200-throughput-ue1.dat</t>
  </si>
  <si>
    <t>prj_wf_10m_tcp_1ue_m7_rw64k_rtt30-throughput-ue1.dat</t>
  </si>
  <si>
    <t>prj_wf_10m_tcp_1ue_m7_rw64k_rtt200-throughput-ue1.dat</t>
  </si>
  <si>
    <t>prj_wf_10m_tcp_1ue_m7_rw1m_rtt200-throughput-ue1.dat</t>
  </si>
  <si>
    <t>prj_wf_10m_tcp_1ue_m7_rw1m_rtt30-throughput-ue1.dat</t>
  </si>
  <si>
    <t>prj_wf_10m_tcp_3ue_m1_rw64k_rtt30-throughput-ue1.dat</t>
  </si>
  <si>
    <t>prj_wf_10m_tcp_3ue_m1_rw64k_rtt30-throughput-ue2.dat</t>
  </si>
  <si>
    <t>prj_wf_10m_tcp_3ue_m1_rw64k_rtt30-throughput-ue3.dat</t>
  </si>
  <si>
    <t>prj_wf_10m_tcp_3ue_m1_rw64k_rtt30-throughput-ue-all.dat</t>
  </si>
  <si>
    <t>prj_wf_10m_tcp_3ue_m1_rw64k_rtt200-throughput-ue1.dat</t>
  </si>
  <si>
    <t>prj_wf_10m_tcp_3ue_m1_rw64k_rtt200-throughput-ue2.dat</t>
  </si>
  <si>
    <t>prj_wf_10m_tcp_3ue_m1_rw64k_rtt200-throughput-ue3.dat</t>
  </si>
  <si>
    <t>prj_wf_10m_tcp_3ue_m1_rw64k_rtt200-throughput-ue-all.dat</t>
  </si>
  <si>
    <t>prj_wf_10m_tcp_3ue_m1_rw1m_rtt30-throughput-ue1.dat</t>
  </si>
  <si>
    <t>prj_wf_10m_tcp_3ue_m1_rw1m_rtt30-throughput-ue2.dat</t>
  </si>
  <si>
    <t>prj_wf_10m_tcp_3ue_m1_rw1m_rtt30-throughput-ue3.dat</t>
  </si>
  <si>
    <t>prj_wf_10m_tcp_3ue_m1_rw1m_rtt30-throughput-ue-all.dat</t>
  </si>
  <si>
    <t>prj_wf_10m_tcp_3ue_m1_rw1m_rtt200-throughput-ue1.dat</t>
  </si>
  <si>
    <t>prj_wf_10m_tcp_3ue_m1_rw1m_rtt200-throughput-ue2.dat</t>
  </si>
  <si>
    <t>prj_wf_10m_tcp_3ue_m1_rw1m_rtt200-throughput-ue3.dat</t>
  </si>
  <si>
    <t>prj_wf_10m_tcp_3ue_m1_rw1m_rtt200-throughput-ue-all.dat</t>
  </si>
  <si>
    <t>prj_wf_10m_tcp_3ue_m7_rw64k_rtt30-throughput-ue1.dat</t>
  </si>
  <si>
    <t>prj_wf_10m_tcp_3ue_m7_rw64k_rtt30-throughput-ue2.dat</t>
  </si>
  <si>
    <t>prj_wf_10m_tcp_3ue_m7_rw64k_rtt30-throughput-ue3.dat</t>
  </si>
  <si>
    <t>prj_wf_10m_tcp_3ue_m7_rw64k_rtt30-throughput-ue-all.dat</t>
  </si>
  <si>
    <t>prj_wf_10m_tcp_3ue_m7_rw64k_rtt200-throughput-ue1.dat</t>
  </si>
  <si>
    <t>prj_wf_10m_tcp_3ue_m7_rw64k_rtt200-throughput-ue2.dat</t>
  </si>
  <si>
    <t>prj_wf_10m_tcp_3ue_m7_rw64k_rtt200-throughput-ue3.dat</t>
  </si>
  <si>
    <t>prj_wf_10m_tcp_3ue_m7_rw64k_rtt200-throughput-ue-all.dat</t>
  </si>
  <si>
    <t>prj_wf_10m_tcp_3ue_m7_rw1m_rtt30-throughput-ue1.dat</t>
  </si>
  <si>
    <t>prj_wf_10m_tcp_3ue_m7_rw1m_rtt30-throughput-ue2.dat</t>
  </si>
  <si>
    <t>prj_wf_10m_tcp_3ue_m7_rw1m_rtt30-throughput-ue3.dat</t>
  </si>
  <si>
    <t>prj_wf_10m_tcp_3ue_m7_rw1m_rtt30-throughput-ue-all.dat</t>
  </si>
  <si>
    <t>prj_wf_10m_tcp_3ue_m7_rw1m_rtt200-throughput-ue1.dat</t>
  </si>
  <si>
    <t>prj_wf_10m_tcp_3ue_m7_rw1m_rtt200-throughput-ue2.dat</t>
  </si>
  <si>
    <t>prj_wf_10m_tcp_3ue_m7_rw1m_rtt200-throughput-ue3.dat</t>
  </si>
  <si>
    <t>prj_wf_10m_tcp_3ue_m7_rw1m_rtt200-throughput-ue-all.dat</t>
  </si>
  <si>
    <t>prj_wf_50Mb_udp_1ue_m1_rtt30-throughput-ue1.dat</t>
  </si>
  <si>
    <t>prj_wf_50Mb_udp_1ue_m1_rtt200-throughput-ue1.dat</t>
  </si>
  <si>
    <t>prj_wf_150Mb_udp_1ue_m7_rtt30-throughput-ue1.dat</t>
  </si>
  <si>
    <t>prj_wf_150Mb_udp_1ue_m7_rtt200-throughput-ue1.dat</t>
  </si>
  <si>
    <t>File Name</t>
  </si>
  <si>
    <t>Max</t>
  </si>
  <si>
    <t>Avg.</t>
  </si>
  <si>
    <t>RTT(ms)</t>
  </si>
  <si>
    <t>RWND (Bytes)</t>
  </si>
  <si>
    <t>MCS</t>
  </si>
  <si>
    <t>1 UE</t>
  </si>
  <si>
    <t>3 UE</t>
  </si>
  <si>
    <t>Per UE</t>
  </si>
  <si>
    <t>System level</t>
  </si>
  <si>
    <t>Wi-Fi TCP</t>
  </si>
  <si>
    <t>Peak (Mbps)</t>
  </si>
  <si>
    <t>Avg (Mbps)</t>
  </si>
  <si>
    <t>30 ms</t>
  </si>
  <si>
    <t>HtMcs1</t>
  </si>
  <si>
    <t>200 ms</t>
  </si>
  <si>
    <t>HtMcs7</t>
  </si>
  <si>
    <t>RTT</t>
  </si>
  <si>
    <t>System Level</t>
  </si>
  <si>
    <t>Wi-Fi 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</si>
</sst>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9" fontId="0" fillId="0" borderId="5" xfId="0" applyNumberFormat="1" applyFont="1" applyBorder="1" applyAlignment="1">
      <alignment horizontal="center" vertical="center" wrapText="1"/>
    </xf>
    <xf numFmtId="39" fontId="2" fillId="0" borderId="5" xfId="0" applyNumberFormat="1" applyFont="1" applyBorder="1" applyAlignment="1">
      <alignment horizontal="center" vertical="center" wrapText="1"/>
    </xf>
    <xf numFmtId="39" fontId="0" fillId="0" borderId="5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4691-1537-4E35-A2BD-26F111A16FEE}">
  <dimension ref="B1:S45"/>
  <sheetViews>
    <sheetView tabSelected="1" workbookViewId="0">
      <selection activeCell="K16" sqref="K16:N23"/>
    </sheetView>
  </sheetViews>
  <sheetFormatPr defaultRowHeight="15" x14ac:dyDescent="0.25"/>
  <cols>
    <col min="2" max="2" width="57.140625" bestFit="1" customWidth="1"/>
    <col min="15" max="15" width="9.42578125" bestFit="1" customWidth="1"/>
  </cols>
  <sheetData>
    <row r="1" spans="2:19" ht="15.75" thickBot="1" x14ac:dyDescent="0.3">
      <c r="B1" t="s">
        <v>44</v>
      </c>
      <c r="C1" t="s">
        <v>45</v>
      </c>
      <c r="D1" t="s">
        <v>46</v>
      </c>
    </row>
    <row r="2" spans="2:19" ht="15.75" thickBot="1" x14ac:dyDescent="0.3">
      <c r="B2" t="s">
        <v>0</v>
      </c>
      <c r="C2">
        <v>14.672000000000001</v>
      </c>
      <c r="D2">
        <v>11.106444</v>
      </c>
      <c r="K2" s="3" t="s">
        <v>47</v>
      </c>
      <c r="L2" s="3" t="s">
        <v>48</v>
      </c>
      <c r="M2" s="3" t="s">
        <v>49</v>
      </c>
      <c r="N2" s="7" t="s">
        <v>50</v>
      </c>
      <c r="O2" s="8"/>
      <c r="P2" s="7" t="s">
        <v>51</v>
      </c>
      <c r="Q2" s="6"/>
      <c r="R2" s="6"/>
      <c r="S2" s="8"/>
    </row>
    <row r="3" spans="2:19" ht="15.75" thickBot="1" x14ac:dyDescent="0.3">
      <c r="B3" t="s">
        <v>1</v>
      </c>
      <c r="C3">
        <v>5.04</v>
      </c>
      <c r="D3">
        <v>2.477176</v>
      </c>
      <c r="K3" s="4"/>
      <c r="L3" s="4"/>
      <c r="M3" s="4"/>
      <c r="N3" s="7" t="s">
        <v>52</v>
      </c>
      <c r="O3" s="8"/>
      <c r="P3" s="7" t="s">
        <v>52</v>
      </c>
      <c r="Q3" s="8"/>
      <c r="R3" s="7" t="s">
        <v>53</v>
      </c>
      <c r="S3" s="8"/>
    </row>
    <row r="4" spans="2:19" ht="15.75" thickBot="1" x14ac:dyDescent="0.3">
      <c r="B4" t="s">
        <v>2</v>
      </c>
      <c r="C4">
        <v>23.968</v>
      </c>
      <c r="D4">
        <v>21.043789</v>
      </c>
      <c r="K4" s="4"/>
      <c r="L4" s="4"/>
      <c r="M4" s="4"/>
      <c r="N4" s="7" t="s">
        <v>54</v>
      </c>
      <c r="O4" s="8"/>
      <c r="P4" s="7" t="s">
        <v>54</v>
      </c>
      <c r="Q4" s="8"/>
      <c r="R4" s="7" t="s">
        <v>54</v>
      </c>
      <c r="S4" s="8"/>
    </row>
    <row r="5" spans="2:19" ht="24.75" thickBot="1" x14ac:dyDescent="0.3">
      <c r="B5" t="s">
        <v>3</v>
      </c>
      <c r="C5">
        <v>23.856000000000002</v>
      </c>
      <c r="D5">
        <v>16.324245000000001</v>
      </c>
      <c r="K5" s="5"/>
      <c r="L5" s="5"/>
      <c r="M5" s="5"/>
      <c r="N5" s="1" t="s">
        <v>55</v>
      </c>
      <c r="O5" s="1" t="s">
        <v>56</v>
      </c>
      <c r="P5" s="1" t="s">
        <v>55</v>
      </c>
      <c r="Q5" s="1" t="s">
        <v>56</v>
      </c>
      <c r="R5" s="1" t="s">
        <v>55</v>
      </c>
      <c r="S5" s="1" t="s">
        <v>56</v>
      </c>
    </row>
    <row r="6" spans="2:19" ht="15.75" thickBot="1" x14ac:dyDescent="0.3">
      <c r="B6" t="s">
        <v>4</v>
      </c>
      <c r="C6">
        <v>16.8</v>
      </c>
      <c r="D6">
        <v>15.378154</v>
      </c>
      <c r="K6" s="2" t="s">
        <v>57</v>
      </c>
      <c r="L6" s="1">
        <v>64000</v>
      </c>
      <c r="M6" s="1" t="s">
        <v>58</v>
      </c>
      <c r="N6" s="9">
        <f>+C2</f>
        <v>14.672000000000001</v>
      </c>
      <c r="O6" s="10">
        <f>+D2</f>
        <v>11.106444</v>
      </c>
      <c r="P6" s="11">
        <f>+F10</f>
        <v>12.64</v>
      </c>
      <c r="Q6" s="11">
        <f t="shared" ref="Q6" si="0">+G10</f>
        <v>7.1187956666666672</v>
      </c>
      <c r="R6" s="11">
        <f>+C13</f>
        <v>24.08</v>
      </c>
      <c r="S6" s="11">
        <f t="shared" ref="S6" si="1">+D13</f>
        <v>21.230018000000001</v>
      </c>
    </row>
    <row r="7" spans="2:19" ht="15.75" thickBot="1" x14ac:dyDescent="0.3">
      <c r="B7" t="s">
        <v>5</v>
      </c>
      <c r="C7">
        <v>5.04</v>
      </c>
      <c r="D7">
        <v>4.5944349999999998</v>
      </c>
      <c r="K7" s="2" t="s">
        <v>59</v>
      </c>
      <c r="L7" s="1">
        <v>64000</v>
      </c>
      <c r="M7" s="1" t="s">
        <v>58</v>
      </c>
      <c r="N7" s="9">
        <f t="shared" ref="N7:N13" si="2">+C3</f>
        <v>5.04</v>
      </c>
      <c r="O7" s="10">
        <f t="shared" ref="O7:O13" si="3">+D3</f>
        <v>2.477176</v>
      </c>
      <c r="P7" s="11">
        <f>+F14</f>
        <v>5.04</v>
      </c>
      <c r="Q7" s="11">
        <f t="shared" ref="Q7" si="4">+G14</f>
        <v>2.6338706666666667</v>
      </c>
      <c r="R7" s="11">
        <f>+C17</f>
        <v>13.664</v>
      </c>
      <c r="S7" s="11">
        <f t="shared" ref="S7" si="5">+D17</f>
        <v>6.9411589999999999</v>
      </c>
    </row>
    <row r="8" spans="2:19" ht="15.75" thickBot="1" x14ac:dyDescent="0.3">
      <c r="B8" t="s">
        <v>6</v>
      </c>
      <c r="C8">
        <v>70.335999999999999</v>
      </c>
      <c r="D8">
        <v>25.802838999999999</v>
      </c>
      <c r="K8" s="2" t="s">
        <v>57</v>
      </c>
      <c r="L8" s="1">
        <v>1024000</v>
      </c>
      <c r="M8" s="1" t="s">
        <v>58</v>
      </c>
      <c r="N8" s="9">
        <f t="shared" si="2"/>
        <v>23.968</v>
      </c>
      <c r="O8" s="10">
        <f t="shared" si="3"/>
        <v>21.043789</v>
      </c>
      <c r="P8" s="11">
        <f>+F18</f>
        <v>23.856000000000002</v>
      </c>
      <c r="Q8" s="11">
        <f t="shared" ref="Q8" si="6">+G18</f>
        <v>13.697947999999998</v>
      </c>
      <c r="R8" s="11">
        <f>+C21</f>
        <v>23.856000000000002</v>
      </c>
      <c r="S8" s="11">
        <f t="shared" ref="S8" si="7">+D21</f>
        <v>20.680966000000002</v>
      </c>
    </row>
    <row r="9" spans="2:19" ht="15.75" thickBot="1" x14ac:dyDescent="0.3">
      <c r="B9" t="s">
        <v>7</v>
      </c>
      <c r="C9">
        <v>113.568</v>
      </c>
      <c r="D9">
        <v>72.696726999999996</v>
      </c>
      <c r="K9" s="2" t="s">
        <v>59</v>
      </c>
      <c r="L9" s="1">
        <v>1024000</v>
      </c>
      <c r="M9" s="1" t="s">
        <v>58</v>
      </c>
      <c r="N9" s="11">
        <f t="shared" si="2"/>
        <v>23.856000000000002</v>
      </c>
      <c r="O9" s="10">
        <f t="shared" si="3"/>
        <v>16.324245000000001</v>
      </c>
      <c r="P9" s="11">
        <f>+F22</f>
        <v>23.968</v>
      </c>
      <c r="Q9" s="11">
        <f t="shared" ref="Q9" si="8">+G22</f>
        <v>11.341612666666668</v>
      </c>
      <c r="R9" s="11">
        <f>+C25</f>
        <v>23.968</v>
      </c>
      <c r="S9" s="11">
        <f t="shared" ref="S9" si="9">+D25</f>
        <v>16.780867000000001</v>
      </c>
    </row>
    <row r="10" spans="2:19" ht="15.75" thickBot="1" x14ac:dyDescent="0.3">
      <c r="B10" t="s">
        <v>8</v>
      </c>
      <c r="C10">
        <v>9.968</v>
      </c>
      <c r="D10">
        <v>7.1398570000000001</v>
      </c>
      <c r="F10">
        <f>+MAX(C10:C12)</f>
        <v>12.64</v>
      </c>
      <c r="G10">
        <f>+AVERAGE(D10:D12)</f>
        <v>7.1187956666666672</v>
      </c>
      <c r="K10" s="2" t="s">
        <v>57</v>
      </c>
      <c r="L10" s="1">
        <v>64000</v>
      </c>
      <c r="M10" s="1" t="s">
        <v>60</v>
      </c>
      <c r="N10" s="11">
        <f t="shared" si="2"/>
        <v>16.8</v>
      </c>
      <c r="O10" s="10">
        <f t="shared" si="3"/>
        <v>15.378154</v>
      </c>
      <c r="P10" s="11">
        <f>+F26</f>
        <v>16.576000000000001</v>
      </c>
      <c r="Q10" s="11">
        <f t="shared" ref="Q10" si="10">+G26</f>
        <v>13.78731</v>
      </c>
      <c r="R10" s="11">
        <f>+C29</f>
        <v>46.591999999999999</v>
      </c>
      <c r="S10" s="11">
        <f t="shared" ref="S10" si="11">+D29</f>
        <v>41.361930999999998</v>
      </c>
    </row>
    <row r="11" spans="2:19" ht="15.75" thickBot="1" x14ac:dyDescent="0.3">
      <c r="B11" t="s">
        <v>9</v>
      </c>
      <c r="C11">
        <v>9.8559999999999999</v>
      </c>
      <c r="D11">
        <v>7.1398570000000001</v>
      </c>
      <c r="K11" s="2" t="s">
        <v>59</v>
      </c>
      <c r="L11" s="1">
        <v>64000</v>
      </c>
      <c r="M11" s="1" t="s">
        <v>60</v>
      </c>
      <c r="N11" s="11">
        <f t="shared" si="2"/>
        <v>5.04</v>
      </c>
      <c r="O11" s="10">
        <f t="shared" si="3"/>
        <v>4.5944349999999998</v>
      </c>
      <c r="P11" s="11">
        <f>+F30</f>
        <v>5.04</v>
      </c>
      <c r="Q11" s="11">
        <f t="shared" ref="Q11" si="12">+G30</f>
        <v>2.9996993333333335</v>
      </c>
      <c r="R11" s="11">
        <f>+C33</f>
        <v>15.12</v>
      </c>
      <c r="S11" s="11">
        <f t="shared" ref="S11" si="13">+D33</f>
        <v>7.7349189999999997</v>
      </c>
    </row>
    <row r="12" spans="2:19" ht="15.75" thickBot="1" x14ac:dyDescent="0.3">
      <c r="B12" t="s">
        <v>10</v>
      </c>
      <c r="C12">
        <v>12.64</v>
      </c>
      <c r="D12">
        <v>7.0766730000000004</v>
      </c>
      <c r="K12" s="2" t="s">
        <v>57</v>
      </c>
      <c r="L12" s="1">
        <v>1024000</v>
      </c>
      <c r="M12" s="1" t="s">
        <v>60</v>
      </c>
      <c r="N12" s="11">
        <f t="shared" si="2"/>
        <v>70.335999999999999</v>
      </c>
      <c r="O12" s="10">
        <f t="shared" si="3"/>
        <v>25.802838999999999</v>
      </c>
      <c r="P12" s="11">
        <f>+F34</f>
        <v>114.464</v>
      </c>
      <c r="Q12" s="11">
        <f t="shared" ref="Q12" si="14">+G34</f>
        <v>61.756712999999991</v>
      </c>
      <c r="R12" s="11">
        <f>+C37</f>
        <v>114.464</v>
      </c>
      <c r="S12" s="11">
        <f t="shared" ref="S12" si="15">+D37</f>
        <v>92.268923000000001</v>
      </c>
    </row>
    <row r="13" spans="2:19" ht="15.75" thickBot="1" x14ac:dyDescent="0.3">
      <c r="B13" t="s">
        <v>11</v>
      </c>
      <c r="C13">
        <v>24.08</v>
      </c>
      <c r="D13">
        <v>21.230018000000001</v>
      </c>
      <c r="K13" s="2" t="s">
        <v>59</v>
      </c>
      <c r="L13" s="1">
        <v>1024000</v>
      </c>
      <c r="M13" s="1" t="s">
        <v>60</v>
      </c>
      <c r="N13" s="11">
        <f t="shared" si="2"/>
        <v>113.568</v>
      </c>
      <c r="O13" s="11">
        <f t="shared" si="3"/>
        <v>72.696726999999996</v>
      </c>
      <c r="P13" s="11">
        <f>+F38</f>
        <v>81.760000000000005</v>
      </c>
      <c r="Q13" s="11">
        <f t="shared" ref="Q13" si="16">+G38</f>
        <v>27.317537666666666</v>
      </c>
      <c r="R13" s="11">
        <f>+C41</f>
        <v>114.128</v>
      </c>
      <c r="S13" s="11">
        <f t="shared" ref="S13" si="17">+D41</f>
        <v>66.657332999999994</v>
      </c>
    </row>
    <row r="14" spans="2:19" x14ac:dyDescent="0.25">
      <c r="B14" t="s">
        <v>12</v>
      </c>
      <c r="C14">
        <v>4.9279999999999999</v>
      </c>
      <c r="D14">
        <v>2.5395560000000001</v>
      </c>
      <c r="F14">
        <f>+MAX(C14:C16)</f>
        <v>5.04</v>
      </c>
      <c r="G14">
        <f>+AVERAGE(D14:D16)</f>
        <v>2.6338706666666667</v>
      </c>
    </row>
    <row r="15" spans="2:19" ht="15.75" thickBot="1" x14ac:dyDescent="0.3">
      <c r="B15" t="s">
        <v>13</v>
      </c>
      <c r="C15">
        <v>5.04</v>
      </c>
      <c r="D15">
        <v>2.728205</v>
      </c>
    </row>
    <row r="16" spans="2:19" ht="15.75" thickBot="1" x14ac:dyDescent="0.3">
      <c r="B16" t="s">
        <v>14</v>
      </c>
      <c r="C16">
        <v>4.9279999999999999</v>
      </c>
      <c r="D16">
        <v>2.6338509999999999</v>
      </c>
      <c r="K16" s="12" t="s">
        <v>61</v>
      </c>
      <c r="L16" s="12" t="s">
        <v>49</v>
      </c>
      <c r="M16" s="13" t="s">
        <v>50</v>
      </c>
      <c r="N16" s="14"/>
    </row>
    <row r="17" spans="2:14" ht="15.75" thickBot="1" x14ac:dyDescent="0.3">
      <c r="B17" t="s">
        <v>15</v>
      </c>
      <c r="C17">
        <v>13.664</v>
      </c>
      <c r="D17">
        <v>6.9411589999999999</v>
      </c>
      <c r="K17" s="15"/>
      <c r="L17" s="15"/>
      <c r="M17" s="13" t="s">
        <v>62</v>
      </c>
      <c r="N17" s="14"/>
    </row>
    <row r="18" spans="2:14" ht="15.75" thickBot="1" x14ac:dyDescent="0.3">
      <c r="B18" t="s">
        <v>16</v>
      </c>
      <c r="C18">
        <v>23.856000000000002</v>
      </c>
      <c r="D18">
        <v>19.991599999999998</v>
      </c>
      <c r="F18">
        <f>+MAX(C18:C20)</f>
        <v>23.856000000000002</v>
      </c>
      <c r="G18">
        <f>+AVERAGE(D18:D20)</f>
        <v>13.697947999999998</v>
      </c>
      <c r="K18" s="15"/>
      <c r="L18" s="15"/>
      <c r="M18" s="13" t="s">
        <v>63</v>
      </c>
      <c r="N18" s="14"/>
    </row>
    <row r="19" spans="2:14" ht="24.75" thickBot="1" x14ac:dyDescent="0.3">
      <c r="B19" t="s">
        <v>17</v>
      </c>
      <c r="C19">
        <v>19.04</v>
      </c>
      <c r="D19">
        <v>11.106444</v>
      </c>
      <c r="K19" s="16"/>
      <c r="L19" s="16"/>
      <c r="M19" s="17" t="s">
        <v>55</v>
      </c>
      <c r="N19" s="17" t="s">
        <v>56</v>
      </c>
    </row>
    <row r="20" spans="2:14" ht="15.75" thickBot="1" x14ac:dyDescent="0.3">
      <c r="B20" t="s">
        <v>18</v>
      </c>
      <c r="C20">
        <v>23.744</v>
      </c>
      <c r="D20">
        <v>9.9957999999999991</v>
      </c>
      <c r="K20" s="18" t="s">
        <v>57</v>
      </c>
      <c r="L20" s="1" t="s">
        <v>58</v>
      </c>
      <c r="M20" s="9">
        <f>+C42</f>
        <v>25.2</v>
      </c>
      <c r="N20" s="10">
        <f t="shared" ref="N20:N23" si="18">+D42</f>
        <v>25.088000000000001</v>
      </c>
    </row>
    <row r="21" spans="2:14" ht="15.75" thickBot="1" x14ac:dyDescent="0.3">
      <c r="B21" t="s">
        <v>19</v>
      </c>
      <c r="C21">
        <v>23.856000000000002</v>
      </c>
      <c r="D21">
        <v>20.680966000000002</v>
      </c>
      <c r="K21" s="18" t="s">
        <v>59</v>
      </c>
      <c r="L21" s="1" t="s">
        <v>58</v>
      </c>
      <c r="M21" s="9">
        <f t="shared" ref="M21:M23" si="19">+C43</f>
        <v>25.088000000000001</v>
      </c>
      <c r="N21" s="10">
        <f t="shared" si="18"/>
        <v>25.088000000000001</v>
      </c>
    </row>
    <row r="22" spans="2:14" ht="15.75" thickBot="1" x14ac:dyDescent="0.3">
      <c r="B22" t="s">
        <v>20</v>
      </c>
      <c r="C22">
        <v>23.968</v>
      </c>
      <c r="D22">
        <v>15.382462</v>
      </c>
      <c r="F22">
        <f>+MAX(C22:C24)</f>
        <v>23.968</v>
      </c>
      <c r="G22">
        <f>+AVERAGE(D22:D24)</f>
        <v>11.341612666666668</v>
      </c>
      <c r="K22" s="18" t="s">
        <v>57</v>
      </c>
      <c r="L22" s="1" t="s">
        <v>60</v>
      </c>
      <c r="M22" s="9">
        <f t="shared" si="19"/>
        <v>121.968</v>
      </c>
      <c r="N22" s="10">
        <f t="shared" si="18"/>
        <v>121.73</v>
      </c>
    </row>
    <row r="23" spans="2:14" ht="15.75" thickBot="1" x14ac:dyDescent="0.3">
      <c r="B23" t="s">
        <v>21</v>
      </c>
      <c r="C23">
        <v>23.408000000000001</v>
      </c>
      <c r="D23">
        <v>9.7547320000000006</v>
      </c>
      <c r="K23" s="18" t="s">
        <v>59</v>
      </c>
      <c r="L23" s="1" t="s">
        <v>60</v>
      </c>
      <c r="M23" s="9">
        <f t="shared" si="19"/>
        <v>121.968</v>
      </c>
      <c r="N23" s="10">
        <f t="shared" si="18"/>
        <v>121.72799999999999</v>
      </c>
    </row>
    <row r="24" spans="2:14" x14ac:dyDescent="0.25">
      <c r="B24" t="s">
        <v>22</v>
      </c>
      <c r="C24">
        <v>23.744</v>
      </c>
      <c r="D24">
        <v>8.8876439999999999</v>
      </c>
    </row>
    <row r="25" spans="2:14" x14ac:dyDescent="0.25">
      <c r="B25" t="s">
        <v>23</v>
      </c>
      <c r="C25">
        <v>23.968</v>
      </c>
      <c r="D25">
        <v>16.780867000000001</v>
      </c>
    </row>
    <row r="26" spans="2:14" x14ac:dyDescent="0.25">
      <c r="B26" t="s">
        <v>24</v>
      </c>
      <c r="C26">
        <v>15.904</v>
      </c>
      <c r="D26">
        <v>13.78731</v>
      </c>
      <c r="F26">
        <f>+MAX(C26:C28)</f>
        <v>16.576000000000001</v>
      </c>
      <c r="G26">
        <f>+AVERAGE(D26:D28)</f>
        <v>13.78731</v>
      </c>
    </row>
    <row r="27" spans="2:14" x14ac:dyDescent="0.25">
      <c r="B27" t="s">
        <v>25</v>
      </c>
      <c r="C27">
        <v>16.128</v>
      </c>
      <c r="D27">
        <v>13.78731</v>
      </c>
    </row>
    <row r="28" spans="2:14" x14ac:dyDescent="0.25">
      <c r="B28" t="s">
        <v>26</v>
      </c>
      <c r="C28">
        <v>16.576000000000001</v>
      </c>
      <c r="D28">
        <v>13.78731</v>
      </c>
    </row>
    <row r="29" spans="2:14" x14ac:dyDescent="0.25">
      <c r="B29" t="s">
        <v>27</v>
      </c>
      <c r="C29">
        <v>46.591999999999999</v>
      </c>
      <c r="D29">
        <v>41.361930999999998</v>
      </c>
    </row>
    <row r="30" spans="2:14" x14ac:dyDescent="0.25">
      <c r="B30" t="s">
        <v>28</v>
      </c>
      <c r="C30">
        <v>5.04</v>
      </c>
      <c r="D30">
        <v>3.34544</v>
      </c>
      <c r="F30">
        <f>+MAX(C30:C32)</f>
        <v>5.04</v>
      </c>
      <c r="G30">
        <f>+AVERAGE(D30:D32)</f>
        <v>2.9996993333333335</v>
      </c>
    </row>
    <row r="31" spans="2:14" x14ac:dyDescent="0.25">
      <c r="B31" t="s">
        <v>29</v>
      </c>
      <c r="C31">
        <v>5.04</v>
      </c>
      <c r="D31">
        <v>2.8305020000000001</v>
      </c>
    </row>
    <row r="32" spans="2:14" x14ac:dyDescent="0.25">
      <c r="B32" t="s">
        <v>30</v>
      </c>
      <c r="C32">
        <v>5.04</v>
      </c>
      <c r="D32">
        <v>2.823156</v>
      </c>
    </row>
    <row r="33" spans="2:7" x14ac:dyDescent="0.25">
      <c r="B33" t="s">
        <v>31</v>
      </c>
      <c r="C33">
        <v>15.12</v>
      </c>
      <c r="D33">
        <v>7.7349189999999997</v>
      </c>
    </row>
    <row r="34" spans="2:7" x14ac:dyDescent="0.25">
      <c r="B34" t="s">
        <v>32</v>
      </c>
      <c r="C34">
        <v>113.34399999999999</v>
      </c>
      <c r="D34">
        <v>66.638666999999998</v>
      </c>
      <c r="F34">
        <f>+MAX(C34:C36)</f>
        <v>114.464</v>
      </c>
      <c r="G34">
        <f>+AVERAGE(D34:D36)</f>
        <v>61.756712999999991</v>
      </c>
    </row>
    <row r="35" spans="2:7" x14ac:dyDescent="0.25">
      <c r="B35" t="s">
        <v>33</v>
      </c>
      <c r="C35">
        <v>109.2</v>
      </c>
      <c r="D35">
        <v>57.118856999999998</v>
      </c>
    </row>
    <row r="36" spans="2:7" x14ac:dyDescent="0.25">
      <c r="B36" t="s">
        <v>34</v>
      </c>
      <c r="C36">
        <v>114.464</v>
      </c>
      <c r="D36">
        <v>61.512614999999997</v>
      </c>
    </row>
    <row r="37" spans="2:7" x14ac:dyDescent="0.25">
      <c r="B37" t="s">
        <v>35</v>
      </c>
      <c r="C37">
        <v>114.464</v>
      </c>
      <c r="D37">
        <v>92.268923000000001</v>
      </c>
    </row>
    <row r="38" spans="2:7" x14ac:dyDescent="0.25">
      <c r="B38" t="s">
        <v>36</v>
      </c>
      <c r="C38">
        <v>81.760000000000005</v>
      </c>
      <c r="D38">
        <v>28.567429000000001</v>
      </c>
      <c r="F38">
        <f>+MAX(C38:C40)</f>
        <v>81.760000000000005</v>
      </c>
      <c r="G38">
        <f>+AVERAGE(D38:D40)</f>
        <v>27.317537666666666</v>
      </c>
    </row>
    <row r="39" spans="2:7" x14ac:dyDescent="0.25">
      <c r="B39" t="s">
        <v>37</v>
      </c>
      <c r="C39">
        <v>81.760000000000005</v>
      </c>
      <c r="D39">
        <v>25.802838999999999</v>
      </c>
    </row>
    <row r="40" spans="2:7" x14ac:dyDescent="0.25">
      <c r="B40" t="s">
        <v>38</v>
      </c>
      <c r="C40">
        <v>81.760000000000005</v>
      </c>
      <c r="D40">
        <v>27.582345</v>
      </c>
    </row>
    <row r="41" spans="2:7" x14ac:dyDescent="0.25">
      <c r="B41" t="s">
        <v>39</v>
      </c>
      <c r="C41">
        <v>114.128</v>
      </c>
      <c r="D41">
        <v>66.657332999999994</v>
      </c>
    </row>
    <row r="42" spans="2:7" x14ac:dyDescent="0.25">
      <c r="B42" t="s">
        <v>40</v>
      </c>
      <c r="C42">
        <v>25.2</v>
      </c>
      <c r="D42">
        <v>25.088000000000001</v>
      </c>
    </row>
    <row r="43" spans="2:7" x14ac:dyDescent="0.25">
      <c r="B43" t="s">
        <v>41</v>
      </c>
      <c r="C43">
        <v>25.088000000000001</v>
      </c>
      <c r="D43">
        <v>25.088000000000001</v>
      </c>
    </row>
    <row r="44" spans="2:7" x14ac:dyDescent="0.25">
      <c r="B44" t="s">
        <v>42</v>
      </c>
      <c r="C44">
        <v>121.968</v>
      </c>
      <c r="D44">
        <v>121.73</v>
      </c>
    </row>
    <row r="45" spans="2:7" x14ac:dyDescent="0.25">
      <c r="B45" t="s">
        <v>43</v>
      </c>
      <c r="C45">
        <v>121.968</v>
      </c>
      <c r="D45">
        <v>121.72799999999999</v>
      </c>
    </row>
  </sheetData>
  <mergeCells count="16">
    <mergeCell ref="R4:S4"/>
    <mergeCell ref="K16:K19"/>
    <mergeCell ref="L16:L19"/>
    <mergeCell ref="M16:N16"/>
    <mergeCell ref="M17:N17"/>
    <mergeCell ref="M18:N18"/>
    <mergeCell ref="K2:K5"/>
    <mergeCell ref="L2:L5"/>
    <mergeCell ref="M2:M5"/>
    <mergeCell ref="N2:O2"/>
    <mergeCell ref="P2:S2"/>
    <mergeCell ref="N3:O3"/>
    <mergeCell ref="P3:Q3"/>
    <mergeCell ref="R3:S3"/>
    <mergeCell ref="N4:O4"/>
    <mergeCell ref="P4:Q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117BE2B4B4134D995C7E173E6C9C32" ma:contentTypeVersion="10" ma:contentTypeDescription="Create a new document." ma:contentTypeScope="" ma:versionID="850070987d813d0b08818ca5e032f7f4">
  <xsd:schema xmlns:xsd="http://www.w3.org/2001/XMLSchema" xmlns:xs="http://www.w3.org/2001/XMLSchema" xmlns:p="http://schemas.microsoft.com/office/2006/metadata/properties" xmlns:ns3="6510ea39-eea5-49a6-8235-0556d9bda975" targetNamespace="http://schemas.microsoft.com/office/2006/metadata/properties" ma:root="true" ma:fieldsID="fb0db7d031488b26bc69e6d898835040" ns3:_="">
    <xsd:import namespace="6510ea39-eea5-49a6-8235-0556d9bda9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0ea39-eea5-49a6-8235-0556d9bda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25848-187E-4C18-B056-96366DFBD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0ea39-eea5-49a6-8235-0556d9bda9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08016-6C2F-4308-9F1A-47F9288CE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49039-5DAF-417F-95A2-819655E0C7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Finn</dc:creator>
  <cp:lastModifiedBy>Gordon Finn</cp:lastModifiedBy>
  <dcterms:created xsi:type="dcterms:W3CDTF">2020-02-26T02:56:07Z</dcterms:created>
  <dcterms:modified xsi:type="dcterms:W3CDTF">2020-02-26T03:03:43Z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0x010100D6117BE2B4B4134D995C7E173E6C9C32</vt:lpwstr>
  </property>
</Properties>
</file>