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lients\Nashville\GitHub\ABM_TCAD8_TAZSPLIT\Support\FutureYear\"/>
    </mc:Choice>
  </mc:AlternateContent>
  <bookViews>
    <workbookView xWindow="0" yWindow="0" windowWidth="28800" windowHeight="11865" activeTab="1"/>
  </bookViews>
  <sheets>
    <sheet name="Input" sheetId="1" r:id="rId1"/>
    <sheet name="ExtTruck_Adjust" sheetId="2" r:id="rId2"/>
  </sheets>
  <definedNames>
    <definedName name="solver_adj" localSheetId="1" hidden="1">ExtTruck_Adjust!$G$3:$H$85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ExtTruck_Adjust!$G$3:$H$85</definedName>
    <definedName name="solver_lhs2" localSheetId="1" hidden="1">ExtTruck_Adjust!$G$8:$H$8</definedName>
    <definedName name="solver_lhs3" localSheetId="1" hidden="1">ExtTruck_Adjust!$G$7:$H$8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ExtTruck_Adjust!$K$90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el3" localSheetId="1" hidden="1">2</definedName>
    <definedName name="solver_rhs1" localSheetId="1" hidden="1">5</definedName>
    <definedName name="solver_rhs2" localSheetId="1" hidden="1">1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9" i="2" l="1"/>
  <c r="K98" i="2"/>
  <c r="K97" i="2" a="1"/>
  <c r="K97" i="2" s="1"/>
  <c r="K96" i="2"/>
  <c r="F85" i="2" l="1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5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L2" i="2"/>
  <c r="K2" i="2"/>
  <c r="I2" i="2"/>
  <c r="J2" i="2"/>
  <c r="H2" i="2"/>
  <c r="G2" i="2"/>
  <c r="F2" i="2"/>
  <c r="E2" i="2"/>
  <c r="E8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3" i="2"/>
  <c r="C95" i="2" l="1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H98" i="2" s="1"/>
  <c r="C99" i="2"/>
  <c r="D99" i="2"/>
  <c r="E99" i="2"/>
  <c r="F99" i="2"/>
  <c r="H99" i="2" s="1"/>
  <c r="C100" i="2"/>
  <c r="D100" i="2"/>
  <c r="E100" i="2"/>
  <c r="G100" i="2" s="1"/>
  <c r="F100" i="2"/>
  <c r="H100" i="2" s="1"/>
  <c r="C101" i="2"/>
  <c r="D101" i="2"/>
  <c r="E101" i="2"/>
  <c r="G101" i="2" s="1"/>
  <c r="F101" i="2"/>
  <c r="H101" i="2" s="1"/>
  <c r="C102" i="2"/>
  <c r="D102" i="2"/>
  <c r="E102" i="2"/>
  <c r="G102" i="2" s="1"/>
  <c r="F102" i="2"/>
  <c r="H102" i="2" s="1"/>
  <c r="C103" i="2"/>
  <c r="D103" i="2"/>
  <c r="E103" i="2"/>
  <c r="G103" i="2" s="1"/>
  <c r="F103" i="2"/>
  <c r="H103" i="2" s="1"/>
  <c r="C104" i="2"/>
  <c r="D104" i="2"/>
  <c r="E104" i="2"/>
  <c r="G104" i="2" s="1"/>
  <c r="F104" i="2"/>
  <c r="H104" i="2" s="1"/>
  <c r="C105" i="2"/>
  <c r="D105" i="2"/>
  <c r="E105" i="2"/>
  <c r="F105" i="2"/>
  <c r="C106" i="2"/>
  <c r="D106" i="2"/>
  <c r="E106" i="2"/>
  <c r="F106" i="2"/>
  <c r="C107" i="2"/>
  <c r="D107" i="2"/>
  <c r="E107" i="2"/>
  <c r="F107" i="2"/>
  <c r="H107" i="2" s="1"/>
  <c r="C108" i="2"/>
  <c r="D108" i="2"/>
  <c r="E108" i="2"/>
  <c r="G108" i="2" s="1"/>
  <c r="F108" i="2"/>
  <c r="H108" i="2" s="1"/>
  <c r="C109" i="2"/>
  <c r="D109" i="2"/>
  <c r="E109" i="2"/>
  <c r="G109" i="2" s="1"/>
  <c r="F109" i="2"/>
  <c r="H109" i="2" s="1"/>
  <c r="C110" i="2"/>
  <c r="D110" i="2"/>
  <c r="E110" i="2"/>
  <c r="G110" i="2" s="1"/>
  <c r="F110" i="2"/>
  <c r="H110" i="2" s="1"/>
  <c r="C111" i="2"/>
  <c r="D111" i="2"/>
  <c r="E111" i="2"/>
  <c r="G111" i="2" s="1"/>
  <c r="F111" i="2"/>
  <c r="H111" i="2" s="1"/>
  <c r="C112" i="2"/>
  <c r="D112" i="2"/>
  <c r="E112" i="2"/>
  <c r="G112" i="2" s="1"/>
  <c r="F112" i="2"/>
  <c r="H112" i="2" s="1"/>
  <c r="C113" i="2"/>
  <c r="D113" i="2"/>
  <c r="E113" i="2"/>
  <c r="G113" i="2" s="1"/>
  <c r="F113" i="2"/>
  <c r="H113" i="2" s="1"/>
  <c r="C114" i="2"/>
  <c r="D114" i="2"/>
  <c r="E114" i="2"/>
  <c r="G114" i="2" s="1"/>
  <c r="F114" i="2"/>
  <c r="H114" i="2" s="1"/>
  <c r="C115" i="2"/>
  <c r="D115" i="2"/>
  <c r="E115" i="2"/>
  <c r="F115" i="2"/>
  <c r="C116" i="2"/>
  <c r="D116" i="2"/>
  <c r="E116" i="2"/>
  <c r="F116" i="2"/>
  <c r="C117" i="2"/>
  <c r="D117" i="2"/>
  <c r="E117" i="2"/>
  <c r="G117" i="2" s="1"/>
  <c r="F117" i="2"/>
  <c r="C118" i="2"/>
  <c r="D118" i="2"/>
  <c r="E118" i="2"/>
  <c r="G118" i="2" s="1"/>
  <c r="F118" i="2"/>
  <c r="H118" i="2" s="1"/>
  <c r="C119" i="2"/>
  <c r="D119" i="2"/>
  <c r="E119" i="2"/>
  <c r="G119" i="2" s="1"/>
  <c r="F119" i="2"/>
  <c r="H119" i="2" s="1"/>
  <c r="C120" i="2"/>
  <c r="D120" i="2"/>
  <c r="E120" i="2"/>
  <c r="G120" i="2" s="1"/>
  <c r="F120" i="2"/>
  <c r="H120" i="2" s="1"/>
  <c r="C121" i="2"/>
  <c r="D121" i="2"/>
  <c r="E121" i="2"/>
  <c r="G121" i="2" s="1"/>
  <c r="F121" i="2"/>
  <c r="H121" i="2" s="1"/>
  <c r="C122" i="2"/>
  <c r="D122" i="2"/>
  <c r="E122" i="2"/>
  <c r="G122" i="2" s="1"/>
  <c r="F122" i="2"/>
  <c r="H122" i="2" s="1"/>
  <c r="C123" i="2"/>
  <c r="D123" i="2"/>
  <c r="E123" i="2"/>
  <c r="G123" i="2" s="1"/>
  <c r="F123" i="2"/>
  <c r="H123" i="2" s="1"/>
  <c r="C124" i="2"/>
  <c r="D124" i="2"/>
  <c r="E124" i="2"/>
  <c r="G124" i="2" s="1"/>
  <c r="F124" i="2"/>
  <c r="H124" i="2" s="1"/>
  <c r="C125" i="2"/>
  <c r="D125" i="2"/>
  <c r="E125" i="2"/>
  <c r="F125" i="2"/>
  <c r="C126" i="2"/>
  <c r="D126" i="2"/>
  <c r="E126" i="2"/>
  <c r="F126" i="2"/>
  <c r="C127" i="2"/>
  <c r="D127" i="2"/>
  <c r="E127" i="2"/>
  <c r="G127" i="2" s="1"/>
  <c r="F127" i="2"/>
  <c r="C128" i="2"/>
  <c r="D128" i="2"/>
  <c r="E128" i="2"/>
  <c r="F128" i="2"/>
  <c r="H128" i="2" s="1"/>
  <c r="C129" i="2"/>
  <c r="D129" i="2"/>
  <c r="E129" i="2"/>
  <c r="G129" i="2" s="1"/>
  <c r="F129" i="2"/>
  <c r="H129" i="2" s="1"/>
  <c r="C130" i="2"/>
  <c r="D130" i="2"/>
  <c r="E130" i="2"/>
  <c r="G130" i="2" s="1"/>
  <c r="F130" i="2"/>
  <c r="H130" i="2" s="1"/>
  <c r="C131" i="2"/>
  <c r="D131" i="2"/>
  <c r="E131" i="2"/>
  <c r="G131" i="2" s="1"/>
  <c r="F131" i="2"/>
  <c r="H131" i="2" s="1"/>
  <c r="C132" i="2"/>
  <c r="D132" i="2"/>
  <c r="E132" i="2"/>
  <c r="G132" i="2" s="1"/>
  <c r="F132" i="2"/>
  <c r="H132" i="2" s="1"/>
  <c r="C133" i="2"/>
  <c r="D133" i="2"/>
  <c r="E133" i="2"/>
  <c r="G133" i="2" s="1"/>
  <c r="F133" i="2"/>
  <c r="H133" i="2" s="1"/>
  <c r="C134" i="2"/>
  <c r="D134" i="2"/>
  <c r="E134" i="2"/>
  <c r="G134" i="2" s="1"/>
  <c r="F134" i="2"/>
  <c r="H134" i="2" s="1"/>
  <c r="C135" i="2"/>
  <c r="D135" i="2"/>
  <c r="E135" i="2"/>
  <c r="F135" i="2"/>
  <c r="C136" i="2"/>
  <c r="D136" i="2"/>
  <c r="E136" i="2"/>
  <c r="F136" i="2"/>
  <c r="C137" i="2"/>
  <c r="D137" i="2"/>
  <c r="E137" i="2"/>
  <c r="G137" i="2" s="1"/>
  <c r="F137" i="2"/>
  <c r="C138" i="2"/>
  <c r="D138" i="2"/>
  <c r="E138" i="2"/>
  <c r="G138" i="2" s="1"/>
  <c r="F138" i="2"/>
  <c r="H138" i="2" s="1"/>
  <c r="C139" i="2"/>
  <c r="D139" i="2"/>
  <c r="E139" i="2"/>
  <c r="G139" i="2" s="1"/>
  <c r="F139" i="2"/>
  <c r="H139" i="2" s="1"/>
  <c r="C140" i="2"/>
  <c r="D140" i="2"/>
  <c r="E140" i="2"/>
  <c r="G140" i="2" s="1"/>
  <c r="F140" i="2"/>
  <c r="H140" i="2" s="1"/>
  <c r="C141" i="2"/>
  <c r="D141" i="2"/>
  <c r="E141" i="2"/>
  <c r="G141" i="2" s="1"/>
  <c r="F141" i="2"/>
  <c r="H141" i="2" s="1"/>
  <c r="C142" i="2"/>
  <c r="D142" i="2"/>
  <c r="E142" i="2"/>
  <c r="G142" i="2" s="1"/>
  <c r="F142" i="2"/>
  <c r="H142" i="2" s="1"/>
  <c r="C143" i="2"/>
  <c r="D143" i="2"/>
  <c r="E143" i="2"/>
  <c r="G143" i="2" s="1"/>
  <c r="F143" i="2"/>
  <c r="H143" i="2" s="1"/>
  <c r="C144" i="2"/>
  <c r="D144" i="2"/>
  <c r="E144" i="2"/>
  <c r="G144" i="2" s="1"/>
  <c r="F144" i="2"/>
  <c r="H144" i="2" s="1"/>
  <c r="C145" i="2"/>
  <c r="D145" i="2"/>
  <c r="E145" i="2"/>
  <c r="F145" i="2"/>
  <c r="C146" i="2"/>
  <c r="D146" i="2"/>
  <c r="E146" i="2"/>
  <c r="F146" i="2"/>
  <c r="C147" i="2"/>
  <c r="D147" i="2"/>
  <c r="E147" i="2"/>
  <c r="G147" i="2" s="1"/>
  <c r="F147" i="2"/>
  <c r="H147" i="2" s="1"/>
  <c r="C148" i="2"/>
  <c r="D148" i="2"/>
  <c r="E148" i="2"/>
  <c r="G148" i="2" s="1"/>
  <c r="F148" i="2"/>
  <c r="H148" i="2" s="1"/>
  <c r="C149" i="2"/>
  <c r="D149" i="2"/>
  <c r="E149" i="2"/>
  <c r="G149" i="2" s="1"/>
  <c r="F149" i="2"/>
  <c r="H149" i="2" s="1"/>
  <c r="C150" i="2"/>
  <c r="D150" i="2"/>
  <c r="E150" i="2"/>
  <c r="G150" i="2" s="1"/>
  <c r="F150" i="2"/>
  <c r="H150" i="2" s="1"/>
  <c r="C151" i="2"/>
  <c r="D151" i="2"/>
  <c r="E151" i="2"/>
  <c r="G151" i="2" s="1"/>
  <c r="F151" i="2"/>
  <c r="C152" i="2"/>
  <c r="D152" i="2"/>
  <c r="E152" i="2"/>
  <c r="G152" i="2" s="1"/>
  <c r="F152" i="2"/>
  <c r="H152" i="2" s="1"/>
  <c r="C153" i="2"/>
  <c r="D153" i="2"/>
  <c r="E153" i="2"/>
  <c r="G153" i="2" s="1"/>
  <c r="F153" i="2"/>
  <c r="H153" i="2" s="1"/>
  <c r="C154" i="2"/>
  <c r="D154" i="2"/>
  <c r="E154" i="2"/>
  <c r="G154" i="2" s="1"/>
  <c r="F154" i="2"/>
  <c r="H154" i="2" s="1"/>
  <c r="C155" i="2"/>
  <c r="D155" i="2"/>
  <c r="E155" i="2"/>
  <c r="F155" i="2"/>
  <c r="C156" i="2"/>
  <c r="D156" i="2"/>
  <c r="E156" i="2"/>
  <c r="G156" i="2" s="1"/>
  <c r="F156" i="2"/>
  <c r="C157" i="2"/>
  <c r="D157" i="2"/>
  <c r="E157" i="2"/>
  <c r="G157" i="2" s="1"/>
  <c r="F157" i="2"/>
  <c r="C158" i="2"/>
  <c r="D158" i="2"/>
  <c r="E158" i="2"/>
  <c r="G158" i="2" s="1"/>
  <c r="F158" i="2"/>
  <c r="C159" i="2"/>
  <c r="D159" i="2"/>
  <c r="E159" i="2"/>
  <c r="G159" i="2" s="1"/>
  <c r="F159" i="2"/>
  <c r="H159" i="2" s="1"/>
  <c r="C160" i="2"/>
  <c r="D160" i="2"/>
  <c r="E160" i="2"/>
  <c r="G160" i="2" s="1"/>
  <c r="F160" i="2"/>
  <c r="H160" i="2" s="1"/>
  <c r="C161" i="2"/>
  <c r="D161" i="2"/>
  <c r="E161" i="2"/>
  <c r="G161" i="2" s="1"/>
  <c r="F161" i="2"/>
  <c r="H161" i="2" s="1"/>
  <c r="C162" i="2"/>
  <c r="D162" i="2"/>
  <c r="E162" i="2"/>
  <c r="G162" i="2" s="1"/>
  <c r="F162" i="2"/>
  <c r="H162" i="2" s="1"/>
  <c r="C163" i="2"/>
  <c r="D163" i="2"/>
  <c r="E163" i="2"/>
  <c r="G163" i="2" s="1"/>
  <c r="F163" i="2"/>
  <c r="H163" i="2" s="1"/>
  <c r="C164" i="2"/>
  <c r="D164" i="2"/>
  <c r="E164" i="2"/>
  <c r="G164" i="2" s="1"/>
  <c r="F164" i="2"/>
  <c r="H164" i="2" s="1"/>
  <c r="C165" i="2"/>
  <c r="D165" i="2"/>
  <c r="E165" i="2"/>
  <c r="F165" i="2"/>
  <c r="C166" i="2"/>
  <c r="D166" i="2"/>
  <c r="E166" i="2"/>
  <c r="G166" i="2" s="1"/>
  <c r="F166" i="2"/>
  <c r="C167" i="2"/>
  <c r="D167" i="2"/>
  <c r="E167" i="2"/>
  <c r="G167" i="2" s="1"/>
  <c r="F167" i="2"/>
  <c r="C168" i="2"/>
  <c r="D168" i="2"/>
  <c r="E168" i="2"/>
  <c r="G168" i="2" s="1"/>
  <c r="F168" i="2"/>
  <c r="C169" i="2"/>
  <c r="D169" i="2"/>
  <c r="E169" i="2"/>
  <c r="G169" i="2" s="1"/>
  <c r="F169" i="2"/>
  <c r="C170" i="2"/>
  <c r="D170" i="2"/>
  <c r="E170" i="2"/>
  <c r="G170" i="2" s="1"/>
  <c r="F170" i="2"/>
  <c r="C171" i="2"/>
  <c r="D171" i="2"/>
  <c r="E171" i="2"/>
  <c r="G171" i="2" s="1"/>
  <c r="F171" i="2"/>
  <c r="H171" i="2" s="1"/>
  <c r="C172" i="2"/>
  <c r="D172" i="2"/>
  <c r="E172" i="2"/>
  <c r="G172" i="2" s="1"/>
  <c r="F172" i="2"/>
  <c r="H172" i="2" s="1"/>
  <c r="C173" i="2"/>
  <c r="D173" i="2"/>
  <c r="E173" i="2"/>
  <c r="G173" i="2" s="1"/>
  <c r="F173" i="2"/>
  <c r="H173" i="2" s="1"/>
  <c r="C174" i="2"/>
  <c r="D174" i="2"/>
  <c r="E174" i="2"/>
  <c r="G174" i="2" s="1"/>
  <c r="F174" i="2"/>
  <c r="H174" i="2" s="1"/>
  <c r="C175" i="2"/>
  <c r="D175" i="2"/>
  <c r="E175" i="2"/>
  <c r="F175" i="2"/>
  <c r="C176" i="2"/>
  <c r="D176" i="2"/>
  <c r="E176" i="2"/>
  <c r="G176" i="2" s="1"/>
  <c r="F176" i="2"/>
  <c r="H176" i="2" s="1"/>
  <c r="D94" i="2"/>
  <c r="C94" i="2"/>
  <c r="H116" i="2"/>
  <c r="H117" i="2"/>
  <c r="H126" i="2"/>
  <c r="H127" i="2"/>
  <c r="H136" i="2"/>
  <c r="H137" i="2"/>
  <c r="H146" i="2"/>
  <c r="H156" i="2"/>
  <c r="H157" i="2"/>
  <c r="H158" i="2"/>
  <c r="H166" i="2"/>
  <c r="H167" i="2"/>
  <c r="H168" i="2"/>
  <c r="H169" i="2"/>
  <c r="H170" i="2"/>
  <c r="H96" i="2"/>
  <c r="H97" i="2"/>
  <c r="H106" i="2"/>
  <c r="G96" i="2"/>
  <c r="G97" i="2"/>
  <c r="G98" i="2"/>
  <c r="G99" i="2"/>
  <c r="G106" i="2"/>
  <c r="G107" i="2"/>
  <c r="G116" i="2"/>
  <c r="G126" i="2"/>
  <c r="G136" i="2"/>
  <c r="G145" i="2"/>
  <c r="G146" i="2"/>
  <c r="G155" i="2"/>
  <c r="H175" i="2" l="1"/>
  <c r="H155" i="2"/>
  <c r="H145" i="2"/>
  <c r="H135" i="2"/>
  <c r="H125" i="2"/>
  <c r="H115" i="2"/>
  <c r="H105" i="2"/>
  <c r="H95" i="2"/>
  <c r="H165" i="2"/>
  <c r="G175" i="2"/>
  <c r="G165" i="2"/>
  <c r="G135" i="2"/>
  <c r="G125" i="2"/>
  <c r="G115" i="2"/>
  <c r="G105" i="2"/>
  <c r="G95" i="2"/>
  <c r="H151" i="2"/>
  <c r="G128" i="2"/>
  <c r="D87" i="2"/>
  <c r="C87" i="2"/>
  <c r="CI174" i="1" l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CJ87" i="1"/>
  <c r="F86" i="2" s="1"/>
  <c r="CK86" i="1"/>
  <c r="CI86" i="1"/>
  <c r="CI175" i="1" s="1"/>
  <c r="CH86" i="1"/>
  <c r="CH175" i="1" s="1"/>
  <c r="CG86" i="1"/>
  <c r="CG175" i="1" s="1"/>
  <c r="CF86" i="1"/>
  <c r="CF175" i="1" s="1"/>
  <c r="CE86" i="1"/>
  <c r="CE175" i="1" s="1"/>
  <c r="CD86" i="1"/>
  <c r="CD175" i="1" s="1"/>
  <c r="CC86" i="1"/>
  <c r="CC175" i="1" s="1"/>
  <c r="CB86" i="1"/>
  <c r="CB175" i="1" s="1"/>
  <c r="CA86" i="1"/>
  <c r="CA175" i="1" s="1"/>
  <c r="BZ86" i="1"/>
  <c r="BZ175" i="1" s="1"/>
  <c r="BY86" i="1"/>
  <c r="BY175" i="1" s="1"/>
  <c r="BX86" i="1"/>
  <c r="BX175" i="1" s="1"/>
  <c r="BW86" i="1"/>
  <c r="BW175" i="1" s="1"/>
  <c r="BV86" i="1"/>
  <c r="BV175" i="1" s="1"/>
  <c r="BU86" i="1"/>
  <c r="BU175" i="1" s="1"/>
  <c r="BT86" i="1"/>
  <c r="BT175" i="1" s="1"/>
  <c r="BS86" i="1"/>
  <c r="BS175" i="1" s="1"/>
  <c r="BR86" i="1"/>
  <c r="BR175" i="1" s="1"/>
  <c r="BQ86" i="1"/>
  <c r="BQ175" i="1" s="1"/>
  <c r="BP86" i="1"/>
  <c r="BP175" i="1" s="1"/>
  <c r="BO86" i="1"/>
  <c r="BO175" i="1" s="1"/>
  <c r="BN86" i="1"/>
  <c r="BN175" i="1" s="1"/>
  <c r="BM86" i="1"/>
  <c r="BM175" i="1" s="1"/>
  <c r="BL86" i="1"/>
  <c r="BL175" i="1" s="1"/>
  <c r="BK86" i="1"/>
  <c r="BK175" i="1" s="1"/>
  <c r="BJ86" i="1"/>
  <c r="BJ175" i="1" s="1"/>
  <c r="BI86" i="1"/>
  <c r="BI175" i="1" s="1"/>
  <c r="BH86" i="1"/>
  <c r="BH175" i="1" s="1"/>
  <c r="BG86" i="1"/>
  <c r="BG175" i="1" s="1"/>
  <c r="BF86" i="1"/>
  <c r="BF175" i="1" s="1"/>
  <c r="BE86" i="1"/>
  <c r="BE175" i="1" s="1"/>
  <c r="BD86" i="1"/>
  <c r="BD175" i="1" s="1"/>
  <c r="BC86" i="1"/>
  <c r="BC175" i="1" s="1"/>
  <c r="BB86" i="1"/>
  <c r="BB175" i="1" s="1"/>
  <c r="BA86" i="1"/>
  <c r="BA175" i="1" s="1"/>
  <c r="AZ86" i="1"/>
  <c r="AZ175" i="1" s="1"/>
  <c r="AY86" i="1"/>
  <c r="AY175" i="1" s="1"/>
  <c r="AX86" i="1"/>
  <c r="AX175" i="1" s="1"/>
  <c r="AW86" i="1"/>
  <c r="AW175" i="1" s="1"/>
  <c r="AV86" i="1"/>
  <c r="AV175" i="1" s="1"/>
  <c r="AU86" i="1"/>
  <c r="AU175" i="1" s="1"/>
  <c r="AT86" i="1"/>
  <c r="AT175" i="1" s="1"/>
  <c r="AS86" i="1"/>
  <c r="AS175" i="1" s="1"/>
  <c r="AR86" i="1"/>
  <c r="AR175" i="1" s="1"/>
  <c r="AQ86" i="1"/>
  <c r="AQ175" i="1" s="1"/>
  <c r="AP86" i="1"/>
  <c r="AP175" i="1" s="1"/>
  <c r="AO86" i="1"/>
  <c r="AO175" i="1" s="1"/>
  <c r="AN86" i="1"/>
  <c r="AN175" i="1" s="1"/>
  <c r="AM86" i="1"/>
  <c r="AM175" i="1" s="1"/>
  <c r="AL86" i="1"/>
  <c r="AL175" i="1" s="1"/>
  <c r="AK86" i="1"/>
  <c r="AK175" i="1" s="1"/>
  <c r="AJ86" i="1"/>
  <c r="AJ175" i="1" s="1"/>
  <c r="AI86" i="1"/>
  <c r="AI175" i="1" s="1"/>
  <c r="AH86" i="1"/>
  <c r="AH175" i="1" s="1"/>
  <c r="AG86" i="1"/>
  <c r="AG175" i="1" s="1"/>
  <c r="AF86" i="1"/>
  <c r="AF175" i="1" s="1"/>
  <c r="AE86" i="1"/>
  <c r="AE175" i="1" s="1"/>
  <c r="AD86" i="1"/>
  <c r="AD175" i="1" s="1"/>
  <c r="AC86" i="1"/>
  <c r="AC175" i="1" s="1"/>
  <c r="AB86" i="1"/>
  <c r="AB175" i="1" s="1"/>
  <c r="AA86" i="1"/>
  <c r="AA175" i="1" s="1"/>
  <c r="Z86" i="1"/>
  <c r="Z175" i="1" s="1"/>
  <c r="Y86" i="1"/>
  <c r="Y175" i="1" s="1"/>
  <c r="X86" i="1"/>
  <c r="X175" i="1" s="1"/>
  <c r="W86" i="1"/>
  <c r="W175" i="1" s="1"/>
  <c r="V86" i="1"/>
  <c r="V175" i="1" s="1"/>
  <c r="U86" i="1"/>
  <c r="U175" i="1" s="1"/>
  <c r="T86" i="1"/>
  <c r="T175" i="1" s="1"/>
  <c r="S86" i="1"/>
  <c r="S175" i="1" s="1"/>
  <c r="R86" i="1"/>
  <c r="R175" i="1" s="1"/>
  <c r="Q86" i="1"/>
  <c r="Q175" i="1" s="1"/>
  <c r="P86" i="1"/>
  <c r="P175" i="1" s="1"/>
  <c r="O86" i="1"/>
  <c r="O175" i="1" s="1"/>
  <c r="N86" i="1"/>
  <c r="N175" i="1" s="1"/>
  <c r="M86" i="1"/>
  <c r="M175" i="1" s="1"/>
  <c r="L86" i="1"/>
  <c r="L175" i="1" s="1"/>
  <c r="K86" i="1"/>
  <c r="K175" i="1" s="1"/>
  <c r="J86" i="1"/>
  <c r="J175" i="1" s="1"/>
  <c r="I86" i="1"/>
  <c r="I175" i="1" s="1"/>
  <c r="H86" i="1"/>
  <c r="H175" i="1" s="1"/>
  <c r="G86" i="1"/>
  <c r="G175" i="1" s="1"/>
  <c r="F86" i="1"/>
  <c r="F175" i="1" s="1"/>
  <c r="E86" i="1"/>
  <c r="E175" i="1" s="1"/>
  <c r="CJ21" i="1"/>
  <c r="CJ110" i="1" s="1"/>
  <c r="CJ22" i="1"/>
  <c r="CJ111" i="1" s="1"/>
  <c r="CJ23" i="1"/>
  <c r="CJ112" i="1" s="1"/>
  <c r="CJ24" i="1"/>
  <c r="CJ113" i="1" s="1"/>
  <c r="CJ25" i="1"/>
  <c r="CJ114" i="1" s="1"/>
  <c r="CJ26" i="1"/>
  <c r="CJ115" i="1" s="1"/>
  <c r="CJ27" i="1"/>
  <c r="CJ116" i="1" s="1"/>
  <c r="CJ28" i="1"/>
  <c r="CJ117" i="1" s="1"/>
  <c r="CJ29" i="1"/>
  <c r="CJ118" i="1" s="1"/>
  <c r="CJ30" i="1"/>
  <c r="CJ119" i="1" s="1"/>
  <c r="CJ31" i="1"/>
  <c r="CJ120" i="1" s="1"/>
  <c r="CJ32" i="1"/>
  <c r="CJ121" i="1" s="1"/>
  <c r="CJ33" i="1"/>
  <c r="CJ122" i="1" s="1"/>
  <c r="CJ34" i="1"/>
  <c r="CJ123" i="1" s="1"/>
  <c r="CJ35" i="1"/>
  <c r="CJ124" i="1" s="1"/>
  <c r="CJ36" i="1"/>
  <c r="CJ125" i="1" s="1"/>
  <c r="CJ37" i="1"/>
  <c r="CJ126" i="1" s="1"/>
  <c r="CJ38" i="1"/>
  <c r="CJ127" i="1" s="1"/>
  <c r="CJ39" i="1"/>
  <c r="CJ128" i="1" s="1"/>
  <c r="CJ40" i="1"/>
  <c r="CJ129" i="1" s="1"/>
  <c r="CJ41" i="1"/>
  <c r="CJ130" i="1" s="1"/>
  <c r="CJ42" i="1"/>
  <c r="CJ131" i="1" s="1"/>
  <c r="CJ43" i="1"/>
  <c r="CJ132" i="1" s="1"/>
  <c r="CJ44" i="1"/>
  <c r="CJ133" i="1" s="1"/>
  <c r="CJ45" i="1"/>
  <c r="CJ134" i="1" s="1"/>
  <c r="CJ46" i="1"/>
  <c r="CJ135" i="1" s="1"/>
  <c r="CJ47" i="1"/>
  <c r="CJ136" i="1" s="1"/>
  <c r="CJ48" i="1"/>
  <c r="CJ137" i="1" s="1"/>
  <c r="CJ49" i="1"/>
  <c r="CJ138" i="1" s="1"/>
  <c r="CJ50" i="1"/>
  <c r="CJ139" i="1" s="1"/>
  <c r="CJ51" i="1"/>
  <c r="CJ140" i="1" s="1"/>
  <c r="CJ52" i="1"/>
  <c r="CJ141" i="1" s="1"/>
  <c r="CJ53" i="1"/>
  <c r="CJ142" i="1" s="1"/>
  <c r="CJ54" i="1"/>
  <c r="CJ143" i="1" s="1"/>
  <c r="CJ55" i="1"/>
  <c r="CJ144" i="1" s="1"/>
  <c r="CJ56" i="1"/>
  <c r="CJ145" i="1" s="1"/>
  <c r="CJ57" i="1"/>
  <c r="CJ146" i="1" s="1"/>
  <c r="CJ58" i="1"/>
  <c r="CJ147" i="1" s="1"/>
  <c r="CJ59" i="1"/>
  <c r="CJ148" i="1" s="1"/>
  <c r="CJ60" i="1"/>
  <c r="CJ149" i="1" s="1"/>
  <c r="CJ61" i="1"/>
  <c r="CJ150" i="1" s="1"/>
  <c r="CJ62" i="1"/>
  <c r="CJ151" i="1" s="1"/>
  <c r="CJ63" i="1"/>
  <c r="CJ152" i="1" s="1"/>
  <c r="CJ64" i="1"/>
  <c r="CJ153" i="1" s="1"/>
  <c r="CJ65" i="1"/>
  <c r="CJ154" i="1" s="1"/>
  <c r="CJ66" i="1"/>
  <c r="CJ155" i="1" s="1"/>
  <c r="CJ67" i="1"/>
  <c r="CJ156" i="1" s="1"/>
  <c r="CJ68" i="1"/>
  <c r="CJ157" i="1" s="1"/>
  <c r="CJ69" i="1"/>
  <c r="CJ158" i="1" s="1"/>
  <c r="CJ70" i="1"/>
  <c r="CJ159" i="1" s="1"/>
  <c r="CJ71" i="1"/>
  <c r="CJ160" i="1" s="1"/>
  <c r="CJ72" i="1"/>
  <c r="CJ161" i="1" s="1"/>
  <c r="CJ73" i="1"/>
  <c r="CJ162" i="1" s="1"/>
  <c r="CJ74" i="1"/>
  <c r="CJ163" i="1" s="1"/>
  <c r="CJ75" i="1"/>
  <c r="CJ164" i="1" s="1"/>
  <c r="CJ76" i="1"/>
  <c r="CJ165" i="1" s="1"/>
  <c r="CJ77" i="1"/>
  <c r="CJ166" i="1" s="1"/>
  <c r="CJ78" i="1"/>
  <c r="CJ167" i="1" s="1"/>
  <c r="CJ79" i="1"/>
  <c r="CJ168" i="1" s="1"/>
  <c r="CJ80" i="1"/>
  <c r="CJ169" i="1" s="1"/>
  <c r="CJ81" i="1"/>
  <c r="CJ170" i="1" s="1"/>
  <c r="CJ82" i="1"/>
  <c r="CJ171" i="1" s="1"/>
  <c r="CJ83" i="1"/>
  <c r="CJ172" i="1" s="1"/>
  <c r="CJ84" i="1"/>
  <c r="CJ173" i="1" s="1"/>
  <c r="CJ85" i="1"/>
  <c r="CJ174" i="1" s="1"/>
  <c r="CJ4" i="1"/>
  <c r="CJ93" i="1" s="1"/>
  <c r="CJ5" i="1"/>
  <c r="CJ94" i="1" s="1"/>
  <c r="CJ6" i="1"/>
  <c r="CJ95" i="1" s="1"/>
  <c r="CJ7" i="1"/>
  <c r="CJ96" i="1" s="1"/>
  <c r="CJ8" i="1"/>
  <c r="CJ97" i="1" s="1"/>
  <c r="CJ9" i="1"/>
  <c r="CJ98" i="1" s="1"/>
  <c r="CJ10" i="1"/>
  <c r="CJ99" i="1" s="1"/>
  <c r="CJ11" i="1"/>
  <c r="CJ100" i="1" s="1"/>
  <c r="CJ12" i="1"/>
  <c r="CJ101" i="1" s="1"/>
  <c r="CJ13" i="1"/>
  <c r="CJ102" i="1" s="1"/>
  <c r="CJ14" i="1"/>
  <c r="CJ103" i="1" s="1"/>
  <c r="CJ15" i="1"/>
  <c r="CJ104" i="1" s="1"/>
  <c r="CJ16" i="1"/>
  <c r="CJ105" i="1" s="1"/>
  <c r="CJ17" i="1"/>
  <c r="CJ106" i="1" s="1"/>
  <c r="CJ18" i="1"/>
  <c r="CJ107" i="1" s="1"/>
  <c r="CJ19" i="1"/>
  <c r="CJ108" i="1" s="1"/>
  <c r="CJ20" i="1"/>
  <c r="CJ109" i="1" s="1"/>
  <c r="CJ3" i="1"/>
  <c r="CJ92" i="1" s="1"/>
  <c r="P12" i="2" l="1"/>
  <c r="P11" i="2"/>
  <c r="P13" i="2"/>
  <c r="CJ86" i="1"/>
  <c r="CJ175" i="1" s="1"/>
  <c r="P10" i="2" s="1"/>
  <c r="CK142" i="1"/>
  <c r="I53" i="2" s="1"/>
  <c r="K53" i="2" s="1"/>
  <c r="AH176" i="1"/>
  <c r="J32" i="2" s="1"/>
  <c r="BZ176" i="1"/>
  <c r="J76" i="2" s="1"/>
  <c r="T176" i="1"/>
  <c r="J18" i="2" s="1"/>
  <c r="BH176" i="1"/>
  <c r="J58" i="2" s="1"/>
  <c r="CK137" i="1"/>
  <c r="AJ176" i="1"/>
  <c r="J34" i="2" s="1"/>
  <c r="CK143" i="1"/>
  <c r="U176" i="1"/>
  <c r="J19" i="2" s="1"/>
  <c r="AL176" i="1"/>
  <c r="J36" i="2" s="1"/>
  <c r="CA176" i="1"/>
  <c r="J77" i="2" s="1"/>
  <c r="V176" i="1"/>
  <c r="J20" i="2" s="1"/>
  <c r="W176" i="1"/>
  <c r="J21" i="2" s="1"/>
  <c r="BK176" i="1"/>
  <c r="J61" i="2" s="1"/>
  <c r="CK138" i="1"/>
  <c r="BI176" i="1"/>
  <c r="J59" i="2" s="1"/>
  <c r="X176" i="1"/>
  <c r="J22" i="2" s="1"/>
  <c r="BL176" i="1"/>
  <c r="J62" i="2" s="1"/>
  <c r="CK125" i="1"/>
  <c r="CK165" i="1"/>
  <c r="L76" i="2" s="1"/>
  <c r="AM176" i="1"/>
  <c r="J37" i="2" s="1"/>
  <c r="CK124" i="1"/>
  <c r="CK164" i="1"/>
  <c r="L75" i="2" s="1"/>
  <c r="BJ176" i="1"/>
  <c r="J60" i="2" s="1"/>
  <c r="Y176" i="1"/>
  <c r="J23" i="2" s="1"/>
  <c r="BM176" i="1"/>
  <c r="J63" i="2" s="1"/>
  <c r="CK112" i="1"/>
  <c r="CK152" i="1"/>
  <c r="BW176" i="1"/>
  <c r="J73" i="2" s="1"/>
  <c r="Z176" i="1"/>
  <c r="J24" i="2" s="1"/>
  <c r="CK139" i="1"/>
  <c r="L50" i="2" s="1"/>
  <c r="BN176" i="1"/>
  <c r="J64" i="2" s="1"/>
  <c r="AA176" i="1"/>
  <c r="J25" i="2" s="1"/>
  <c r="L25" i="2" s="1"/>
  <c r="BO176" i="1"/>
  <c r="J65" i="2" s="1"/>
  <c r="L65" i="2" s="1"/>
  <c r="CK126" i="1"/>
  <c r="CK166" i="1"/>
  <c r="AB176" i="1"/>
  <c r="J26" i="2" s="1"/>
  <c r="BP176" i="1"/>
  <c r="J66" i="2" s="1"/>
  <c r="CK113" i="1"/>
  <c r="I24" i="2" s="1"/>
  <c r="K24" i="2" s="1"/>
  <c r="CK153" i="1"/>
  <c r="I64" i="2" s="1"/>
  <c r="K64" i="2" s="1"/>
  <c r="AI176" i="1"/>
  <c r="J33" i="2" s="1"/>
  <c r="AC176" i="1"/>
  <c r="J27" i="2" s="1"/>
  <c r="AD176" i="1"/>
  <c r="J28" i="2" s="1"/>
  <c r="CK127" i="1"/>
  <c r="BQ176" i="1"/>
  <c r="J67" i="2" s="1"/>
  <c r="CK167" i="1"/>
  <c r="I78" i="2" s="1"/>
  <c r="K78" i="2" s="1"/>
  <c r="BS176" i="1"/>
  <c r="J69" i="2" s="1"/>
  <c r="CK114" i="1"/>
  <c r="I25" i="2" s="1"/>
  <c r="K25" i="2" s="1"/>
  <c r="CK154" i="1"/>
  <c r="I65" i="2" s="1"/>
  <c r="K65" i="2" s="1"/>
  <c r="BR176" i="1"/>
  <c r="J68" i="2" s="1"/>
  <c r="AE176" i="1"/>
  <c r="J29" i="2" s="1"/>
  <c r="AF176" i="1"/>
  <c r="J30" i="2" s="1"/>
  <c r="BT176" i="1"/>
  <c r="J70" i="2" s="1"/>
  <c r="CK141" i="1"/>
  <c r="CK140" i="1"/>
  <c r="I51" i="2" s="1"/>
  <c r="K51" i="2" s="1"/>
  <c r="AG176" i="1"/>
  <c r="J31" i="2" s="1"/>
  <c r="BU176" i="1"/>
  <c r="J71" i="2" s="1"/>
  <c r="CK128" i="1"/>
  <c r="CK168" i="1"/>
  <c r="I79" i="2" s="1"/>
  <c r="K79" i="2" s="1"/>
  <c r="CK115" i="1"/>
  <c r="CK155" i="1"/>
  <c r="I66" i="2" s="1"/>
  <c r="K66" i="2" s="1"/>
  <c r="CK169" i="1"/>
  <c r="BX176" i="1"/>
  <c r="J74" i="2" s="1"/>
  <c r="CB176" i="1"/>
  <c r="J78" i="2" s="1"/>
  <c r="L78" i="2" s="1"/>
  <c r="CC176" i="1"/>
  <c r="J79" i="2" s="1"/>
  <c r="BB176" i="1"/>
  <c r="J52" i="2" s="1"/>
  <c r="CK144" i="1"/>
  <c r="L55" i="2" s="1"/>
  <c r="CK150" i="1"/>
  <c r="CK151" i="1"/>
  <c r="I62" i="2" s="1"/>
  <c r="K62" i="2" s="1"/>
  <c r="AO176" i="1"/>
  <c r="J39" i="2" s="1"/>
  <c r="F176" i="1"/>
  <c r="J4" i="2" s="1"/>
  <c r="AP176" i="1"/>
  <c r="J40" i="2" s="1"/>
  <c r="L40" i="2" s="1"/>
  <c r="CD176" i="1"/>
  <c r="J80" i="2" s="1"/>
  <c r="CK131" i="1"/>
  <c r="I42" i="2" s="1"/>
  <c r="K42" i="2" s="1"/>
  <c r="CK171" i="1"/>
  <c r="BV176" i="1"/>
  <c r="J72" i="2" s="1"/>
  <c r="CF176" i="1"/>
  <c r="J82" i="2" s="1"/>
  <c r="CK145" i="1"/>
  <c r="I56" i="2" s="1"/>
  <c r="K56" i="2" s="1"/>
  <c r="AK176" i="1"/>
  <c r="J35" i="2" s="1"/>
  <c r="CK156" i="1"/>
  <c r="CK159" i="1"/>
  <c r="I70" i="2" s="1"/>
  <c r="K70" i="2" s="1"/>
  <c r="CK117" i="1"/>
  <c r="I28" i="2" s="1"/>
  <c r="K28" i="2" s="1"/>
  <c r="CK160" i="1"/>
  <c r="BY176" i="1"/>
  <c r="J75" i="2" s="1"/>
  <c r="CK118" i="1"/>
  <c r="I29" i="2" s="1"/>
  <c r="K29" i="2" s="1"/>
  <c r="AR176" i="1"/>
  <c r="J42" i="2" s="1"/>
  <c r="CH176" i="1"/>
  <c r="J84" i="2" s="1"/>
  <c r="CK147" i="1"/>
  <c r="AN176" i="1"/>
  <c r="J38" i="2" s="1"/>
  <c r="L38" i="2" s="1"/>
  <c r="AQ176" i="1"/>
  <c r="J41" i="2" s="1"/>
  <c r="CK173" i="1"/>
  <c r="CK134" i="1"/>
  <c r="CK174" i="1"/>
  <c r="CK157" i="1"/>
  <c r="CK172" i="1"/>
  <c r="I83" i="2" s="1"/>
  <c r="K83" i="2" s="1"/>
  <c r="AZ176" i="1"/>
  <c r="J50" i="2" s="1"/>
  <c r="CK121" i="1"/>
  <c r="CK161" i="1"/>
  <c r="CK148" i="1"/>
  <c r="CK135" i="1"/>
  <c r="CJ176" i="1"/>
  <c r="J86" i="2" s="1"/>
  <c r="CK170" i="1"/>
  <c r="AS176" i="1"/>
  <c r="J43" i="2" s="1"/>
  <c r="AT176" i="1"/>
  <c r="J44" i="2" s="1"/>
  <c r="AU176" i="1"/>
  <c r="J45" i="2" s="1"/>
  <c r="M176" i="1"/>
  <c r="J11" i="2" s="1"/>
  <c r="CK122" i="1"/>
  <c r="I33" i="2" s="1"/>
  <c r="K33" i="2" s="1"/>
  <c r="CK162" i="1"/>
  <c r="I73" i="2" s="1"/>
  <c r="K73" i="2" s="1"/>
  <c r="CK132" i="1"/>
  <c r="I43" i="2" s="1"/>
  <c r="K43" i="2" s="1"/>
  <c r="G176" i="1"/>
  <c r="J5" i="2" s="1"/>
  <c r="L176" i="1"/>
  <c r="J10" i="2" s="1"/>
  <c r="O176" i="1"/>
  <c r="J13" i="2" s="1"/>
  <c r="P176" i="1"/>
  <c r="J14" i="2" s="1"/>
  <c r="BD176" i="1"/>
  <c r="J54" i="2" s="1"/>
  <c r="CK149" i="1"/>
  <c r="CI176" i="1"/>
  <c r="J85" i="2" s="1"/>
  <c r="CK146" i="1"/>
  <c r="I57" i="2" s="1"/>
  <c r="K57" i="2" s="1"/>
  <c r="CK133" i="1"/>
  <c r="I44" i="2" s="1"/>
  <c r="K44" i="2" s="1"/>
  <c r="CK120" i="1"/>
  <c r="N176" i="1"/>
  <c r="J12" i="2" s="1"/>
  <c r="BC176" i="1"/>
  <c r="J53" i="2" s="1"/>
  <c r="L53" i="2" s="1"/>
  <c r="Q176" i="1"/>
  <c r="J15" i="2" s="1"/>
  <c r="BE176" i="1"/>
  <c r="J55" i="2" s="1"/>
  <c r="CK136" i="1"/>
  <c r="CK129" i="1"/>
  <c r="CK130" i="1"/>
  <c r="CE176" i="1"/>
  <c r="J81" i="2" s="1"/>
  <c r="CK158" i="1"/>
  <c r="CG176" i="1"/>
  <c r="J83" i="2" s="1"/>
  <c r="CK119" i="1"/>
  <c r="R176" i="1"/>
  <c r="J16" i="2" s="1"/>
  <c r="BF176" i="1"/>
  <c r="J56" i="2" s="1"/>
  <c r="CK123" i="1"/>
  <c r="CK163" i="1"/>
  <c r="CK116" i="1"/>
  <c r="BA176" i="1"/>
  <c r="J51" i="2" s="1"/>
  <c r="S176" i="1"/>
  <c r="J17" i="2" s="1"/>
  <c r="BG176" i="1"/>
  <c r="J57" i="2" s="1"/>
  <c r="I49" i="2"/>
  <c r="K49" i="2" s="1"/>
  <c r="I38" i="2"/>
  <c r="K38" i="2" s="1"/>
  <c r="I52" i="2"/>
  <c r="K52" i="2" s="1"/>
  <c r="I40" i="2"/>
  <c r="K40" i="2" s="1"/>
  <c r="I54" i="2"/>
  <c r="K54" i="2" s="1"/>
  <c r="I48" i="2"/>
  <c r="K48" i="2" s="1"/>
  <c r="I71" i="2"/>
  <c r="K71" i="2" s="1"/>
  <c r="K176" i="1"/>
  <c r="J9" i="2" s="1"/>
  <c r="AY176" i="1"/>
  <c r="J49" i="2" s="1"/>
  <c r="L49" i="2" s="1"/>
  <c r="J176" i="1"/>
  <c r="J8" i="2" s="1"/>
  <c r="AX176" i="1"/>
  <c r="J48" i="2" s="1"/>
  <c r="L48" i="2" s="1"/>
  <c r="E176" i="1"/>
  <c r="J3" i="2" s="1"/>
  <c r="AW176" i="1"/>
  <c r="J47" i="2" s="1"/>
  <c r="I176" i="1"/>
  <c r="J7" i="2" s="1"/>
  <c r="H176" i="1"/>
  <c r="J6" i="2" s="1"/>
  <c r="AV176" i="1"/>
  <c r="J46" i="2" s="1"/>
  <c r="CK175" i="1"/>
  <c r="L77" i="2" l="1"/>
  <c r="P14" i="2"/>
  <c r="P15" i="2" s="1"/>
  <c r="L81" i="2"/>
  <c r="L67" i="2"/>
  <c r="L60" i="2"/>
  <c r="L37" i="2"/>
  <c r="L34" i="2"/>
  <c r="L36" i="2"/>
  <c r="L31" i="2"/>
  <c r="L61" i="2"/>
  <c r="L59" i="2"/>
  <c r="L69" i="2"/>
  <c r="L68" i="2"/>
  <c r="L58" i="2"/>
  <c r="L46" i="2"/>
  <c r="L27" i="2"/>
  <c r="L32" i="2"/>
  <c r="L30" i="2"/>
  <c r="L84" i="2"/>
  <c r="L23" i="2"/>
  <c r="L35" i="2"/>
  <c r="L82" i="2"/>
  <c r="L51" i="2"/>
  <c r="L72" i="2"/>
  <c r="L52" i="2"/>
  <c r="L80" i="2"/>
  <c r="L85" i="2"/>
  <c r="L45" i="2"/>
  <c r="L26" i="2"/>
  <c r="L54" i="2"/>
  <c r="L39" i="2"/>
  <c r="L41" i="2"/>
  <c r="L74" i="2"/>
  <c r="L47" i="2"/>
  <c r="L71" i="2"/>
  <c r="L63" i="2"/>
  <c r="F94" i="2"/>
  <c r="H94" i="2" s="1"/>
  <c r="F87" i="2"/>
  <c r="F88" i="2" s="1"/>
  <c r="I36" i="2"/>
  <c r="K36" i="2" s="1"/>
  <c r="I47" i="2"/>
  <c r="K47" i="2" s="1"/>
  <c r="I76" i="2"/>
  <c r="K76" i="2" s="1"/>
  <c r="I58" i="2"/>
  <c r="K58" i="2" s="1"/>
  <c r="I45" i="2"/>
  <c r="K45" i="2" s="1"/>
  <c r="I85" i="2"/>
  <c r="K85" i="2" s="1"/>
  <c r="I34" i="2"/>
  <c r="K34" i="2" s="1"/>
  <c r="I74" i="2"/>
  <c r="K74" i="2" s="1"/>
  <c r="I84" i="2"/>
  <c r="K84" i="2" s="1"/>
  <c r="I69" i="2"/>
  <c r="K69" i="2" s="1"/>
  <c r="L29" i="2"/>
  <c r="I41" i="2"/>
  <c r="K41" i="2" s="1"/>
  <c r="I30" i="2"/>
  <c r="K30" i="2" s="1"/>
  <c r="L83" i="2"/>
  <c r="I68" i="2"/>
  <c r="K68" i="2" s="1"/>
  <c r="I35" i="2"/>
  <c r="K35" i="2" s="1"/>
  <c r="I23" i="2"/>
  <c r="K23" i="2" s="1"/>
  <c r="I50" i="2"/>
  <c r="K50" i="2" s="1"/>
  <c r="I27" i="2"/>
  <c r="K27" i="2" s="1"/>
  <c r="I37" i="2"/>
  <c r="K37" i="2" s="1"/>
  <c r="I63" i="2"/>
  <c r="K63" i="2" s="1"/>
  <c r="I61" i="2"/>
  <c r="K61" i="2" s="1"/>
  <c r="I77" i="2"/>
  <c r="K77" i="2" s="1"/>
  <c r="L62" i="2"/>
  <c r="I46" i="2"/>
  <c r="K46" i="2" s="1"/>
  <c r="I72" i="2"/>
  <c r="K72" i="2" s="1"/>
  <c r="I81" i="2"/>
  <c r="K81" i="2" s="1"/>
  <c r="I59" i="2"/>
  <c r="K59" i="2" s="1"/>
  <c r="I26" i="2"/>
  <c r="K26" i="2" s="1"/>
  <c r="I32" i="2"/>
  <c r="K32" i="2" s="1"/>
  <c r="L79" i="2"/>
  <c r="L64" i="2"/>
  <c r="L24" i="2"/>
  <c r="L66" i="2"/>
  <c r="I80" i="2"/>
  <c r="K80" i="2" s="1"/>
  <c r="I39" i="2"/>
  <c r="K39" i="2" s="1"/>
  <c r="L28" i="2"/>
  <c r="I31" i="2"/>
  <c r="K31" i="2" s="1"/>
  <c r="I67" i="2"/>
  <c r="K67" i="2" s="1"/>
  <c r="L70" i="2"/>
  <c r="L56" i="2"/>
  <c r="L43" i="2"/>
  <c r="L57" i="2"/>
  <c r="L73" i="2"/>
  <c r="L33" i="2"/>
  <c r="I60" i="2"/>
  <c r="K60" i="2" s="1"/>
  <c r="I82" i="2"/>
  <c r="K82" i="2" s="1"/>
  <c r="L44" i="2"/>
  <c r="L42" i="2"/>
  <c r="I75" i="2"/>
  <c r="K75" i="2" s="1"/>
  <c r="I55" i="2"/>
  <c r="K55" i="2" s="1"/>
  <c r="I86" i="2"/>
  <c r="E86" i="2"/>
  <c r="CK106" i="1" l="1"/>
  <c r="CK102" i="1"/>
  <c r="CK107" i="1"/>
  <c r="CK101" i="1"/>
  <c r="CK93" i="1"/>
  <c r="CK98" i="1"/>
  <c r="CK110" i="1"/>
  <c r="CK103" i="1"/>
  <c r="CK108" i="1"/>
  <c r="CK94" i="1"/>
  <c r="CK99" i="1"/>
  <c r="CK104" i="1"/>
  <c r="CK109" i="1"/>
  <c r="CK95" i="1"/>
  <c r="CK100" i="1"/>
  <c r="CK105" i="1"/>
  <c r="CK97" i="1"/>
  <c r="CK96" i="1"/>
  <c r="CK92" i="1"/>
  <c r="I3" i="2" s="1"/>
  <c r="E94" i="2" l="1"/>
  <c r="G94" i="2" s="1"/>
  <c r="E87" i="2"/>
  <c r="E88" i="2" s="1"/>
  <c r="L8" i="2"/>
  <c r="I8" i="2"/>
  <c r="K8" i="2" s="1"/>
  <c r="L19" i="2"/>
  <c r="I19" i="2"/>
  <c r="K19" i="2" s="1"/>
  <c r="L21" i="2"/>
  <c r="I21" i="2"/>
  <c r="K21" i="2" s="1"/>
  <c r="I11" i="2"/>
  <c r="K11" i="2" s="1"/>
  <c r="L11" i="2"/>
  <c r="I5" i="2"/>
  <c r="K5" i="2" s="1"/>
  <c r="L5" i="2"/>
  <c r="L16" i="2"/>
  <c r="I16" i="2"/>
  <c r="K16" i="2" s="1"/>
  <c r="I9" i="2"/>
  <c r="K9" i="2" s="1"/>
  <c r="L9" i="2"/>
  <c r="L20" i="2"/>
  <c r="I20" i="2"/>
  <c r="K20" i="2" s="1"/>
  <c r="L14" i="2"/>
  <c r="I14" i="2"/>
  <c r="K14" i="2" s="1"/>
  <c r="L18" i="2"/>
  <c r="I18" i="2"/>
  <c r="K18" i="2" s="1"/>
  <c r="L6" i="2"/>
  <c r="I6" i="2"/>
  <c r="K6" i="2" s="1"/>
  <c r="L10" i="2"/>
  <c r="I10" i="2"/>
  <c r="K10" i="2" s="1"/>
  <c r="L12" i="2"/>
  <c r="I12" i="2"/>
  <c r="K12" i="2" s="1"/>
  <c r="L17" i="2"/>
  <c r="I17" i="2"/>
  <c r="K17" i="2" s="1"/>
  <c r="L7" i="2"/>
  <c r="I7" i="2"/>
  <c r="K7" i="2" s="1"/>
  <c r="I15" i="2"/>
  <c r="K15" i="2" s="1"/>
  <c r="L15" i="2"/>
  <c r="L4" i="2"/>
  <c r="I4" i="2"/>
  <c r="I13" i="2"/>
  <c r="K13" i="2" s="1"/>
  <c r="L13" i="2"/>
  <c r="K86" i="2"/>
  <c r="L86" i="2"/>
  <c r="CK111" i="1"/>
  <c r="K3" i="2" l="1"/>
  <c r="L22" i="2"/>
  <c r="I22" i="2"/>
  <c r="K22" i="2" s="1"/>
  <c r="L3" i="2"/>
  <c r="CK176" i="1"/>
  <c r="CM175" i="1" s="1"/>
  <c r="K4" i="2"/>
  <c r="L87" i="2" l="1"/>
  <c r="K87" i="2"/>
  <c r="O5" i="2"/>
  <c r="O4" i="2"/>
  <c r="I87" i="2"/>
  <c r="J87" i="2"/>
  <c r="I88" i="2" l="1"/>
  <c r="G87" i="2"/>
  <c r="J88" i="2"/>
  <c r="H87" i="2"/>
  <c r="K90" i="2"/>
  <c r="K95" i="2" s="1"/>
</calcChain>
</file>

<file path=xl/sharedStrings.xml><?xml version="1.0" encoding="utf-8"?>
<sst xmlns="http://schemas.openxmlformats.org/spreadsheetml/2006/main" count="47" uniqueCount="30">
  <si>
    <t>zone</t>
  </si>
  <si>
    <t>Other</t>
  </si>
  <si>
    <t>Total</t>
  </si>
  <si>
    <t>TOTAL</t>
  </si>
  <si>
    <t>row</t>
  </si>
  <si>
    <t>col</t>
  </si>
  <si>
    <t>NOTE:</t>
  </si>
  <si>
    <t>rowsum</t>
  </si>
  <si>
    <t>colsum</t>
  </si>
  <si>
    <t>Obj Function</t>
  </si>
  <si>
    <t>Solver Settings</t>
  </si>
  <si>
    <t>Count 2018</t>
  </si>
  <si>
    <t>Initial SW Model Trips</t>
  </si>
  <si>
    <t>Initial Factors</t>
  </si>
  <si>
    <t>After SW Model Trips</t>
  </si>
  <si>
    <t>Optimized Factor</t>
  </si>
  <si>
    <t>Count - After Trip</t>
  </si>
  <si>
    <t>BEFORE</t>
  </si>
  <si>
    <t>AFTER</t>
  </si>
  <si>
    <t>RMSE</t>
  </si>
  <si>
    <t>All</t>
  </si>
  <si>
    <t>without other (int zones)</t>
  </si>
  <si>
    <t>copy intial values in G and H  from intial factors from row 94 to 176 (columns: G and H)</t>
  </si>
  <si>
    <t>Total Ext Trips</t>
  </si>
  <si>
    <t>Trip Type</t>
  </si>
  <si>
    <t>II</t>
  </si>
  <si>
    <t>IE</t>
  </si>
  <si>
    <t>EI</t>
  </si>
  <si>
    <t>EE</t>
  </si>
  <si>
    <t>TOTAL_Ext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</si>
</sst>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3" fontId="0" fillId="0" borderId="0" xfId="1" applyNumberFormat="1" applyFont="1"/>
    <xf numFmtId="0" fontId="0" fillId="2" borderId="0" xfId="0" applyFill="1"/>
    <xf numFmtId="164" fontId="2" fillId="0" borderId="0" xfId="0" applyNumberFormat="1" applyFont="1"/>
    <xf numFmtId="164" fontId="0" fillId="0" borderId="0" xfId="0" applyNumberFormat="1"/>
    <xf numFmtId="43" fontId="0" fillId="0" borderId="0" xfId="0" applyNumberFormat="1"/>
    <xf numFmtId="0" fontId="3" fillId="0" borderId="0" xfId="0" applyFont="1"/>
    <xf numFmtId="0" fontId="4" fillId="5" borderId="2" xfId="0" applyFont="1" applyFill="1" applyBorder="1" applyAlignment="1">
      <alignment horizontal="right"/>
    </xf>
    <xf numFmtId="0" fontId="2" fillId="5" borderId="3" xfId="0" applyFont="1" applyFill="1" applyBorder="1"/>
    <xf numFmtId="0" fontId="4" fillId="5" borderId="6" xfId="0" applyFont="1" applyFill="1" applyBorder="1" applyAlignment="1">
      <alignment horizontal="right"/>
    </xf>
    <xf numFmtId="0" fontId="0" fillId="5" borderId="8" xfId="0" applyFill="1" applyBorder="1"/>
    <xf numFmtId="0" fontId="0" fillId="5" borderId="10" xfId="0" applyFill="1" applyBorder="1"/>
    <xf numFmtId="164" fontId="2" fillId="5" borderId="11" xfId="0" applyNumberFormat="1" applyFont="1" applyFill="1" applyBorder="1"/>
    <xf numFmtId="43" fontId="2" fillId="5" borderId="11" xfId="1" applyNumberFormat="1" applyFont="1" applyFill="1" applyBorder="1"/>
    <xf numFmtId="164" fontId="2" fillId="5" borderId="12" xfId="0" applyNumberFormat="1" applyFont="1" applyFill="1" applyBorder="1"/>
    <xf numFmtId="0" fontId="0" fillId="5" borderId="13" xfId="0" applyFill="1" applyBorder="1"/>
    <xf numFmtId="0" fontId="0" fillId="5" borderId="1" xfId="0" applyFill="1" applyBorder="1"/>
    <xf numFmtId="43" fontId="0" fillId="5" borderId="1" xfId="1" applyNumberFormat="1" applyFont="1" applyFill="1" applyBorder="1"/>
    <xf numFmtId="43" fontId="0" fillId="3" borderId="0" xfId="1" applyNumberFormat="1" applyFont="1" applyFill="1" applyBorder="1"/>
    <xf numFmtId="164" fontId="0" fillId="6" borderId="0" xfId="1" applyNumberFormat="1" applyFont="1" applyFill="1" applyBorder="1"/>
    <xf numFmtId="164" fontId="0" fillId="7" borderId="0" xfId="1" applyNumberFormat="1" applyFont="1" applyFill="1" applyBorder="1"/>
    <xf numFmtId="164" fontId="0" fillId="7" borderId="1" xfId="1" applyNumberFormat="1" applyFont="1" applyFill="1" applyBorder="1"/>
    <xf numFmtId="164" fontId="0" fillId="4" borderId="0" xfId="1" applyNumberFormat="1" applyFont="1" applyFill="1" applyBorder="1"/>
    <xf numFmtId="164" fontId="0" fillId="4" borderId="9" xfId="1" applyNumberFormat="1" applyFont="1" applyFill="1" applyBorder="1"/>
    <xf numFmtId="164" fontId="0" fillId="4" borderId="1" xfId="1" applyNumberFormat="1" applyFont="1" applyFill="1" applyBorder="1"/>
    <xf numFmtId="164" fontId="0" fillId="4" borderId="14" xfId="1" applyNumberFormat="1" applyFont="1" applyFill="1" applyBorder="1"/>
    <xf numFmtId="0" fontId="5" fillId="0" borderId="0" xfId="0" applyFont="1"/>
    <xf numFmtId="0" fontId="6" fillId="0" borderId="0" xfId="0" applyFont="1"/>
    <xf numFmtId="0" fontId="4" fillId="4" borderId="2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165" fontId="0" fillId="0" borderId="0" xfId="1" applyNumberFormat="1" applyFont="1"/>
    <xf numFmtId="0" fontId="2" fillId="0" borderId="0" xfId="0" applyFont="1" applyAlignment="1">
      <alignment horizontal="right"/>
    </xf>
    <xf numFmtId="165" fontId="0" fillId="0" borderId="0" xfId="0" applyNumberForma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102</xdr:row>
      <xdr:rowOff>0</xdr:rowOff>
    </xdr:from>
    <xdr:to>
      <xdr:col>13</xdr:col>
      <xdr:colOff>3599773</xdr:colOff>
      <xdr:row>132</xdr:row>
      <xdr:rowOff>37381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9440525"/>
          <a:ext cx="5419048" cy="5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R176"/>
  <sheetViews>
    <sheetView topLeftCell="BU74" workbookViewId="0">
      <selection activeCell="CM90" sqref="CM90"/>
    </sheetView>
  </sheetViews>
  <sheetFormatPr defaultRowHeight="15" x14ac:dyDescent="0.25"/>
  <cols>
    <col min="1" max="1" width="18.42578125" bestFit="1" customWidth="1"/>
    <col min="5" max="5" width="9.28515625" bestFit="1" customWidth="1"/>
    <col min="6" max="6" width="10.5703125" bestFit="1" customWidth="1"/>
    <col min="7" max="11" width="9.28515625" bestFit="1" customWidth="1"/>
    <col min="12" max="12" width="10.570312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22" width="9.28515625" bestFit="1" customWidth="1"/>
    <col min="23" max="87" width="9.28515625" customWidth="1"/>
    <col min="88" max="89" width="11.5703125" bestFit="1" customWidth="1"/>
    <col min="91" max="91" width="11.5703125" bestFit="1" customWidth="1"/>
    <col min="92" max="92" width="10.5703125" bestFit="1" customWidth="1"/>
    <col min="94" max="94" width="10.5703125" bestFit="1" customWidth="1"/>
  </cols>
  <sheetData>
    <row r="1" spans="2:89" ht="15.75" x14ac:dyDescent="0.25">
      <c r="D1" s="29" t="s">
        <v>17</v>
      </c>
    </row>
    <row r="2" spans="2:89" x14ac:dyDescent="0.25">
      <c r="B2" t="s">
        <v>0</v>
      </c>
      <c r="E2">
        <v>2930</v>
      </c>
      <c r="F2">
        <v>2931</v>
      </c>
      <c r="G2">
        <v>2932</v>
      </c>
      <c r="H2">
        <v>2933</v>
      </c>
      <c r="I2">
        <v>2934</v>
      </c>
      <c r="J2">
        <v>2935</v>
      </c>
      <c r="K2">
        <v>2936</v>
      </c>
      <c r="L2">
        <v>2937</v>
      </c>
      <c r="M2">
        <v>2938</v>
      </c>
      <c r="N2">
        <v>2939</v>
      </c>
      <c r="O2">
        <v>2940</v>
      </c>
      <c r="P2">
        <v>2941</v>
      </c>
      <c r="Q2">
        <v>2942</v>
      </c>
      <c r="R2">
        <v>2943</v>
      </c>
      <c r="S2">
        <v>2944</v>
      </c>
      <c r="T2">
        <v>2945</v>
      </c>
      <c r="U2">
        <v>2946</v>
      </c>
      <c r="V2">
        <v>2947</v>
      </c>
      <c r="W2">
        <v>2948</v>
      </c>
      <c r="X2">
        <v>2949</v>
      </c>
      <c r="Y2">
        <v>2950</v>
      </c>
      <c r="Z2">
        <v>2951</v>
      </c>
      <c r="AA2">
        <v>2952</v>
      </c>
      <c r="AB2">
        <v>2953</v>
      </c>
      <c r="AC2">
        <v>2954</v>
      </c>
      <c r="AD2">
        <v>2955</v>
      </c>
      <c r="AE2">
        <v>2956</v>
      </c>
      <c r="AF2">
        <v>2957</v>
      </c>
      <c r="AG2">
        <v>2958</v>
      </c>
      <c r="AH2">
        <v>2959</v>
      </c>
      <c r="AI2">
        <v>2960</v>
      </c>
      <c r="AJ2">
        <v>2961</v>
      </c>
      <c r="AK2">
        <v>2962</v>
      </c>
      <c r="AL2">
        <v>2963</v>
      </c>
      <c r="AM2">
        <v>2964</v>
      </c>
      <c r="AN2">
        <v>2965</v>
      </c>
      <c r="AO2">
        <v>2966</v>
      </c>
      <c r="AP2">
        <v>2967</v>
      </c>
      <c r="AQ2">
        <v>2968</v>
      </c>
      <c r="AR2">
        <v>2969</v>
      </c>
      <c r="AS2">
        <v>2970</v>
      </c>
      <c r="AT2">
        <v>2971</v>
      </c>
      <c r="AU2">
        <v>2972</v>
      </c>
      <c r="AV2">
        <v>2973</v>
      </c>
      <c r="AW2">
        <v>2974</v>
      </c>
      <c r="AX2">
        <v>2975</v>
      </c>
      <c r="AY2">
        <v>2976</v>
      </c>
      <c r="AZ2">
        <v>2977</v>
      </c>
      <c r="BA2">
        <v>2978</v>
      </c>
      <c r="BB2">
        <v>2979</v>
      </c>
      <c r="BC2">
        <v>2980</v>
      </c>
      <c r="BD2">
        <v>2981</v>
      </c>
      <c r="BE2">
        <v>2982</v>
      </c>
      <c r="BF2">
        <v>2983</v>
      </c>
      <c r="BG2">
        <v>2984</v>
      </c>
      <c r="BH2">
        <v>2985</v>
      </c>
      <c r="BI2">
        <v>2986</v>
      </c>
      <c r="BJ2">
        <v>2987</v>
      </c>
      <c r="BK2">
        <v>2988</v>
      </c>
      <c r="BL2">
        <v>2989</v>
      </c>
      <c r="BM2">
        <v>2990</v>
      </c>
      <c r="BN2">
        <v>2991</v>
      </c>
      <c r="BO2">
        <v>2992</v>
      </c>
      <c r="BP2">
        <v>2993</v>
      </c>
      <c r="BQ2">
        <v>2994</v>
      </c>
      <c r="BR2">
        <v>2995</v>
      </c>
      <c r="BS2">
        <v>2996</v>
      </c>
      <c r="BT2">
        <v>2997</v>
      </c>
      <c r="BU2">
        <v>2998</v>
      </c>
      <c r="BV2">
        <v>2999</v>
      </c>
      <c r="BW2">
        <v>3000</v>
      </c>
      <c r="BX2">
        <v>3001</v>
      </c>
      <c r="BY2">
        <v>3002</v>
      </c>
      <c r="BZ2">
        <v>3003</v>
      </c>
      <c r="CA2">
        <v>3004</v>
      </c>
      <c r="CB2">
        <v>3005</v>
      </c>
      <c r="CC2">
        <v>3006</v>
      </c>
      <c r="CD2">
        <v>3007</v>
      </c>
      <c r="CE2">
        <v>3008</v>
      </c>
      <c r="CF2">
        <v>3009</v>
      </c>
      <c r="CG2">
        <v>3010</v>
      </c>
      <c r="CH2">
        <v>3011</v>
      </c>
      <c r="CI2">
        <v>3012</v>
      </c>
      <c r="CJ2" t="s">
        <v>1</v>
      </c>
      <c r="CK2" t="s">
        <v>2</v>
      </c>
    </row>
    <row r="3" spans="2:89" x14ac:dyDescent="0.25">
      <c r="B3">
        <v>2930</v>
      </c>
      <c r="D3">
        <v>2930</v>
      </c>
      <c r="E3" s="1">
        <v>0</v>
      </c>
      <c r="F3" s="1">
        <v>5.2680000000000001E-3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7.5500999999999999E-2</v>
      </c>
      <c r="T3" s="1">
        <v>0</v>
      </c>
      <c r="U3" s="1">
        <v>0</v>
      </c>
      <c r="V3" s="1">
        <v>0</v>
      </c>
      <c r="W3" s="1">
        <v>1.1610000000000001E-2</v>
      </c>
      <c r="X3" s="1">
        <v>1.377E-3</v>
      </c>
      <c r="Y3" s="1">
        <v>9.2779999999999998E-3</v>
      </c>
      <c r="Z3" s="1">
        <v>3.01E-4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2.0999999999999999E-5</v>
      </c>
      <c r="AI3" s="1">
        <v>3.0557919999999998</v>
      </c>
      <c r="AJ3" s="1">
        <v>0</v>
      </c>
      <c r="AK3" s="1">
        <v>1.0683940000000001</v>
      </c>
      <c r="AL3" s="1">
        <v>0</v>
      </c>
      <c r="AM3" s="1">
        <v>0</v>
      </c>
      <c r="AN3" s="1">
        <v>0</v>
      </c>
      <c r="AO3" s="1">
        <v>5.1081000000000001E-2</v>
      </c>
      <c r="AP3" s="1">
        <v>3.7599999999999998E-4</v>
      </c>
      <c r="AQ3" s="1">
        <v>0</v>
      </c>
      <c r="AR3" s="1">
        <v>0</v>
      </c>
      <c r="AS3" s="1">
        <v>0</v>
      </c>
      <c r="AT3" s="1">
        <v>1.07E-4</v>
      </c>
      <c r="AU3" s="1">
        <v>8.8085999999999998E-2</v>
      </c>
      <c r="AV3" s="1">
        <v>9.1710000000000003E-3</v>
      </c>
      <c r="AW3" s="1">
        <v>0</v>
      </c>
      <c r="AX3" s="1">
        <v>1.3195999999999999E-2</v>
      </c>
      <c r="AY3" s="1">
        <v>4.4599E-2</v>
      </c>
      <c r="AZ3" s="1">
        <v>0</v>
      </c>
      <c r="BA3" s="1">
        <v>1.1670000000000001E-3</v>
      </c>
      <c r="BB3" s="1">
        <v>2.6499999999999999E-4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4.1929999999999997E-3</v>
      </c>
      <c r="BI3" s="1">
        <v>0</v>
      </c>
      <c r="BJ3" s="1">
        <v>0</v>
      </c>
      <c r="BK3" s="1">
        <v>1.1299999999999999E-2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0.102437</v>
      </c>
      <c r="BR3" s="1">
        <v>2.1129999999999999E-3</v>
      </c>
      <c r="BS3" s="1">
        <v>3.8059999999999999E-3</v>
      </c>
      <c r="BT3" s="1">
        <v>0</v>
      </c>
      <c r="BU3" s="1">
        <v>0</v>
      </c>
      <c r="BV3" s="1">
        <v>4.1599999999999997E-4</v>
      </c>
      <c r="BW3" s="1">
        <v>0.139263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1.25E-4</v>
      </c>
      <c r="CG3" s="1">
        <v>3.8200000000000002E-4</v>
      </c>
      <c r="CH3" s="1">
        <v>0</v>
      </c>
      <c r="CI3" s="1">
        <v>2.3519999999999999E-3</v>
      </c>
      <c r="CJ3" s="1">
        <f>CK3-SUM(E3:CI3)</f>
        <v>39.947715000000088</v>
      </c>
      <c r="CK3" s="1">
        <v>44.649692000000087</v>
      </c>
    </row>
    <row r="4" spans="2:89" x14ac:dyDescent="0.25">
      <c r="B4">
        <v>2931</v>
      </c>
      <c r="D4">
        <v>2931</v>
      </c>
      <c r="E4" s="1">
        <v>3.1050000000000001E-3</v>
      </c>
      <c r="F4" s="1">
        <v>0</v>
      </c>
      <c r="G4" s="1">
        <v>0</v>
      </c>
      <c r="H4" s="1">
        <v>0</v>
      </c>
      <c r="I4" s="1">
        <v>0</v>
      </c>
      <c r="J4" s="1">
        <v>3.0401999999999998E-2</v>
      </c>
      <c r="K4" s="1">
        <v>0</v>
      </c>
      <c r="L4" s="1">
        <v>6.1793000000000001E-2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0.22329199999999999</v>
      </c>
      <c r="T4" s="1">
        <v>0</v>
      </c>
      <c r="U4" s="1">
        <v>0</v>
      </c>
      <c r="V4" s="1">
        <v>0.72623400000000005</v>
      </c>
      <c r="W4" s="1">
        <v>0.192829</v>
      </c>
      <c r="X4" s="1">
        <v>0</v>
      </c>
      <c r="Y4" s="1">
        <v>0.591005</v>
      </c>
      <c r="Z4" s="1">
        <v>0.12553500000000001</v>
      </c>
      <c r="AA4" s="1">
        <v>0.13422899999999999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4.8000000000000001E-5</v>
      </c>
      <c r="AI4" s="1">
        <v>3.168E-2</v>
      </c>
      <c r="AJ4" s="1">
        <v>0</v>
      </c>
      <c r="AK4" s="1">
        <v>2.4582E-2</v>
      </c>
      <c r="AL4" s="1">
        <v>0</v>
      </c>
      <c r="AM4" s="1">
        <v>0</v>
      </c>
      <c r="AN4" s="1">
        <v>0</v>
      </c>
      <c r="AO4" s="1">
        <v>1.059E-3</v>
      </c>
      <c r="AP4" s="1">
        <v>0</v>
      </c>
      <c r="AQ4" s="1">
        <v>0</v>
      </c>
      <c r="AR4" s="1">
        <v>0</v>
      </c>
      <c r="AS4" s="1">
        <v>0</v>
      </c>
      <c r="AT4" s="1">
        <v>3.4E-5</v>
      </c>
      <c r="AU4" s="1">
        <v>9.7789999999999995E-3</v>
      </c>
      <c r="AV4" s="1">
        <v>4.0070000000000001E-3</v>
      </c>
      <c r="AW4" s="1">
        <v>0</v>
      </c>
      <c r="AX4" s="1">
        <v>0</v>
      </c>
      <c r="AY4" s="1">
        <v>0</v>
      </c>
      <c r="AZ4" s="1">
        <v>0</v>
      </c>
      <c r="BA4" s="1">
        <v>5.0600000000000005E-4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1.35E-4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1.6907999999999999E-2</v>
      </c>
      <c r="BR4" s="1">
        <v>3.9500000000000001E-4</v>
      </c>
      <c r="BS4" s="1">
        <v>2.1900000000000001E-4</v>
      </c>
      <c r="BT4" s="1">
        <v>1.1429999999999999E-3</v>
      </c>
      <c r="BU4" s="1">
        <v>1.7880000000000001E-3</v>
      </c>
      <c r="BV4" s="1">
        <v>7.2999999999999999E-5</v>
      </c>
      <c r="BW4" s="1">
        <v>3.2520000000000001E-3</v>
      </c>
      <c r="BX4" s="1">
        <v>0</v>
      </c>
      <c r="BY4" s="1">
        <v>1.093E-3</v>
      </c>
      <c r="BZ4" s="1">
        <v>0</v>
      </c>
      <c r="CA4" s="1">
        <v>0</v>
      </c>
      <c r="CB4" s="1">
        <v>0</v>
      </c>
      <c r="CC4" s="1">
        <v>6.8859999999999998E-3</v>
      </c>
      <c r="CD4" s="1">
        <v>4.5560000000000002E-3</v>
      </c>
      <c r="CE4" s="1">
        <v>0</v>
      </c>
      <c r="CF4" s="1">
        <v>1.08E-4</v>
      </c>
      <c r="CG4" s="1">
        <v>8.9700000000000001E-4</v>
      </c>
      <c r="CH4" s="1">
        <v>0</v>
      </c>
      <c r="CI4" s="1">
        <v>5.8500000000000002E-4</v>
      </c>
      <c r="CJ4" s="1">
        <f t="shared" ref="CJ4:CJ67" si="0">CK4-SUM(E4:CI4)</f>
        <v>136.19718100000014</v>
      </c>
      <c r="CK4" s="1">
        <v>138.39533800000015</v>
      </c>
    </row>
    <row r="5" spans="2:89" x14ac:dyDescent="0.25">
      <c r="B5">
        <v>2932</v>
      </c>
      <c r="D5">
        <v>2932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f t="shared" si="0"/>
        <v>0</v>
      </c>
      <c r="CK5" s="1">
        <v>0</v>
      </c>
    </row>
    <row r="6" spans="2:89" x14ac:dyDescent="0.25">
      <c r="B6">
        <v>2933</v>
      </c>
      <c r="D6">
        <v>2933</v>
      </c>
      <c r="E6" s="1">
        <v>1.4683999999999999E-2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0.108989</v>
      </c>
      <c r="T6" s="1">
        <v>0</v>
      </c>
      <c r="U6" s="1">
        <v>0</v>
      </c>
      <c r="V6" s="1">
        <v>0</v>
      </c>
      <c r="W6" s="1">
        <v>1.9078000000000001E-2</v>
      </c>
      <c r="X6" s="1">
        <v>0</v>
      </c>
      <c r="Y6" s="1">
        <v>1.2808E-2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0.21743799999999999</v>
      </c>
      <c r="AL6" s="1">
        <v>0</v>
      </c>
      <c r="AM6" s="1">
        <v>0</v>
      </c>
      <c r="AN6" s="1">
        <v>0</v>
      </c>
      <c r="AO6" s="1">
        <v>0</v>
      </c>
      <c r="AP6" s="1">
        <v>4.5100000000000001E-4</v>
      </c>
      <c r="AQ6" s="1">
        <v>0</v>
      </c>
      <c r="AR6" s="1">
        <v>0</v>
      </c>
      <c r="AS6" s="1">
        <v>0</v>
      </c>
      <c r="AT6" s="1">
        <v>7.3999999999999996E-5</v>
      </c>
      <c r="AU6" s="1">
        <v>7.9937999999999995E-2</v>
      </c>
      <c r="AV6" s="1">
        <v>9.2149999999999992E-3</v>
      </c>
      <c r="AW6" s="1">
        <v>0</v>
      </c>
      <c r="AX6" s="1">
        <v>1.393E-2</v>
      </c>
      <c r="AY6" s="1">
        <v>6.4677999999999999E-2</v>
      </c>
      <c r="AZ6" s="1">
        <v>0</v>
      </c>
      <c r="BA6" s="1">
        <v>1.2099999999999999E-3</v>
      </c>
      <c r="BB6" s="1">
        <v>2.7500000000000002E-4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1.8450000000000001E-3</v>
      </c>
      <c r="BI6" s="1">
        <v>0</v>
      </c>
      <c r="BJ6" s="1">
        <v>0</v>
      </c>
      <c r="BK6" s="1">
        <v>1.4923000000000001E-2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5.2713000000000003E-2</v>
      </c>
      <c r="BR6" s="1">
        <v>8.0599999999999997E-4</v>
      </c>
      <c r="BS6" s="1">
        <v>1.6869999999999999E-3</v>
      </c>
      <c r="BT6" s="1">
        <v>0</v>
      </c>
      <c r="BU6" s="1">
        <v>2.4329999999999998E-3</v>
      </c>
      <c r="BV6" s="1">
        <v>1.4899999999999999E-4</v>
      </c>
      <c r="BW6" s="1">
        <v>0</v>
      </c>
      <c r="BX6" s="1">
        <v>0</v>
      </c>
      <c r="BY6" s="1">
        <v>5.169E-3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6.7999999999999999E-5</v>
      </c>
      <c r="CG6" s="1">
        <v>0</v>
      </c>
      <c r="CH6" s="1">
        <v>0</v>
      </c>
      <c r="CI6" s="1">
        <v>1.4009999999999999E-3</v>
      </c>
      <c r="CJ6" s="1">
        <f t="shared" si="0"/>
        <v>51.875158000000035</v>
      </c>
      <c r="CK6" s="1">
        <v>52.499120000000033</v>
      </c>
    </row>
    <row r="7" spans="2:89" x14ac:dyDescent="0.25">
      <c r="B7">
        <v>2934</v>
      </c>
      <c r="D7">
        <v>2934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f t="shared" si="0"/>
        <v>0</v>
      </c>
      <c r="CK7" s="1">
        <v>0</v>
      </c>
    </row>
    <row r="8" spans="2:89" x14ac:dyDescent="0.25">
      <c r="B8">
        <v>2935</v>
      </c>
      <c r="D8">
        <v>2935</v>
      </c>
      <c r="E8" s="1">
        <v>0</v>
      </c>
      <c r="F8" s="1">
        <v>2.5446E-2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6.8710000000000004E-3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1.8078E-2</v>
      </c>
      <c r="W8" s="1">
        <v>0</v>
      </c>
      <c r="X8" s="1">
        <v>6.561E-3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f t="shared" si="0"/>
        <v>1.5479009999999989</v>
      </c>
      <c r="CK8" s="1">
        <v>1.6048569999999989</v>
      </c>
    </row>
    <row r="9" spans="2:89" x14ac:dyDescent="0.25">
      <c r="B9">
        <v>2936</v>
      </c>
      <c r="D9">
        <v>2936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f t="shared" si="0"/>
        <v>2.0492210000000002</v>
      </c>
      <c r="CK9" s="1">
        <v>2.0492210000000002</v>
      </c>
    </row>
    <row r="10" spans="2:89" x14ac:dyDescent="0.25">
      <c r="B10">
        <v>2937</v>
      </c>
      <c r="D10">
        <v>2937</v>
      </c>
      <c r="E10" s="1">
        <v>0</v>
      </c>
      <c r="F10" s="1">
        <v>3.4131000000000002E-2</v>
      </c>
      <c r="G10" s="1">
        <v>0</v>
      </c>
      <c r="H10" s="1">
        <v>0</v>
      </c>
      <c r="I10" s="1">
        <v>0</v>
      </c>
      <c r="J10" s="1">
        <v>7.5589999999999997E-3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0.62978400000000001</v>
      </c>
      <c r="T10" s="1">
        <v>0</v>
      </c>
      <c r="U10" s="1">
        <v>6.9064E-2</v>
      </c>
      <c r="V10" s="1">
        <v>0</v>
      </c>
      <c r="W10" s="1">
        <v>0.18784100000000001</v>
      </c>
      <c r="X10" s="1">
        <v>2.0209999999999999E-2</v>
      </c>
      <c r="Y10" s="1">
        <v>0.113021</v>
      </c>
      <c r="Z10" s="1">
        <v>2.7539999999999999E-3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9.9999999999999995E-7</v>
      </c>
      <c r="AU10" s="1">
        <v>9.7249999999999993E-3</v>
      </c>
      <c r="AV10" s="1">
        <v>1.449E-3</v>
      </c>
      <c r="AW10" s="1">
        <v>0</v>
      </c>
      <c r="AX10" s="1">
        <v>0</v>
      </c>
      <c r="AY10" s="1">
        <v>0</v>
      </c>
      <c r="AZ10" s="1">
        <v>0</v>
      </c>
      <c r="BA10" s="1">
        <v>1.4799999999999999E-4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7.9000000000000001E-4</v>
      </c>
      <c r="BR10" s="1">
        <v>1.8E-5</v>
      </c>
      <c r="BS10" s="1">
        <v>1.2999999999999999E-5</v>
      </c>
      <c r="BT10" s="1">
        <v>1.12E-4</v>
      </c>
      <c r="BU10" s="1">
        <v>7.2000000000000002E-5</v>
      </c>
      <c r="BV10" s="1">
        <v>3.0000000000000001E-6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1.8E-5</v>
      </c>
      <c r="CG10" s="1">
        <v>0</v>
      </c>
      <c r="CH10" s="1">
        <v>0</v>
      </c>
      <c r="CI10" s="1">
        <v>1.9000000000000001E-5</v>
      </c>
      <c r="CJ10" s="1">
        <f t="shared" si="0"/>
        <v>23.823388999999967</v>
      </c>
      <c r="CK10" s="1">
        <v>24.900120999999967</v>
      </c>
    </row>
    <row r="11" spans="2:89" x14ac:dyDescent="0.25">
      <c r="B11">
        <v>2938</v>
      </c>
      <c r="D11">
        <v>2938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f t="shared" si="0"/>
        <v>0</v>
      </c>
      <c r="CK11" s="1">
        <v>0</v>
      </c>
    </row>
    <row r="12" spans="2:89" x14ac:dyDescent="0.25">
      <c r="B12">
        <v>2939</v>
      </c>
      <c r="D12">
        <v>2939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9.7999999999999997E-5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8.8730000000000007E-3</v>
      </c>
      <c r="T12" s="1">
        <v>0</v>
      </c>
      <c r="U12" s="1">
        <v>1.101E-3</v>
      </c>
      <c r="V12" s="1">
        <v>0</v>
      </c>
      <c r="W12" s="1">
        <v>2.3909999999999999E-3</v>
      </c>
      <c r="X12" s="1">
        <v>0</v>
      </c>
      <c r="Y12" s="1">
        <v>1.7650000000000001E-3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f t="shared" si="0"/>
        <v>0.78577500000000033</v>
      </c>
      <c r="CK12" s="1">
        <v>0.80000300000000035</v>
      </c>
    </row>
    <row r="13" spans="2:89" x14ac:dyDescent="0.25">
      <c r="B13">
        <v>2940</v>
      </c>
      <c r="D13">
        <v>2940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f t="shared" si="0"/>
        <v>1.6564369999999999</v>
      </c>
      <c r="CK13" s="1">
        <v>1.6564369999999999</v>
      </c>
    </row>
    <row r="14" spans="2:89" x14ac:dyDescent="0.25">
      <c r="B14">
        <v>2941</v>
      </c>
      <c r="D14">
        <v>2941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f t="shared" si="0"/>
        <v>0</v>
      </c>
      <c r="CK14" s="1">
        <v>0</v>
      </c>
    </row>
    <row r="15" spans="2:89" x14ac:dyDescent="0.25">
      <c r="B15">
        <v>2942</v>
      </c>
      <c r="D15">
        <v>2942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f t="shared" si="0"/>
        <v>1.6499949999999997</v>
      </c>
      <c r="CK15" s="1">
        <v>1.6499949999999997</v>
      </c>
    </row>
    <row r="16" spans="2:89" x14ac:dyDescent="0.25">
      <c r="B16">
        <v>2943</v>
      </c>
      <c r="D16">
        <v>2943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f t="shared" si="0"/>
        <v>2.5099999999999998</v>
      </c>
      <c r="CK16" s="1">
        <v>2.5099999999999998</v>
      </c>
    </row>
    <row r="17" spans="2:89" x14ac:dyDescent="0.25">
      <c r="B17">
        <v>2944</v>
      </c>
      <c r="D17">
        <v>2944</v>
      </c>
      <c r="E17" s="1">
        <v>6.6145999999999996E-2</v>
      </c>
      <c r="F17" s="1">
        <v>0.25316899999999998</v>
      </c>
      <c r="G17" s="1">
        <v>0</v>
      </c>
      <c r="H17" s="1">
        <v>7.8209000000000001E-2</v>
      </c>
      <c r="I17" s="1">
        <v>0</v>
      </c>
      <c r="J17" s="1">
        <v>0</v>
      </c>
      <c r="K17" s="1">
        <v>0</v>
      </c>
      <c r="L17" s="1">
        <v>0.60626400000000003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1.646971</v>
      </c>
      <c r="W17" s="1">
        <v>0</v>
      </c>
      <c r="X17" s="1">
        <v>0.446876</v>
      </c>
      <c r="Y17" s="1">
        <v>4.4082119999999998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7.6499999999999995E-4</v>
      </c>
      <c r="AI17" s="1">
        <v>0.73811800000000005</v>
      </c>
      <c r="AJ17" s="1">
        <v>0</v>
      </c>
      <c r="AK17" s="1">
        <v>0.53969199999999995</v>
      </c>
      <c r="AL17" s="1">
        <v>0</v>
      </c>
      <c r="AM17" s="1">
        <v>0</v>
      </c>
      <c r="AN17" s="1">
        <v>0</v>
      </c>
      <c r="AO17" s="1">
        <v>2.3266999999999999E-2</v>
      </c>
      <c r="AP17" s="1">
        <v>0</v>
      </c>
      <c r="AQ17" s="1">
        <v>0</v>
      </c>
      <c r="AR17" s="1">
        <v>0</v>
      </c>
      <c r="AS17" s="1">
        <v>0</v>
      </c>
      <c r="AT17" s="1">
        <v>4.6500000000000003E-4</v>
      </c>
      <c r="AU17" s="1">
        <v>0</v>
      </c>
      <c r="AV17" s="1">
        <v>1.7375999999999999E-2</v>
      </c>
      <c r="AW17" s="1">
        <v>0</v>
      </c>
      <c r="AX17" s="1">
        <v>0</v>
      </c>
      <c r="AY17" s="1">
        <v>0</v>
      </c>
      <c r="AZ17" s="1">
        <v>0</v>
      </c>
      <c r="BA17" s="1">
        <v>1.482E-3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1.712E-3</v>
      </c>
      <c r="BI17" s="1">
        <v>0</v>
      </c>
      <c r="BJ17" s="1">
        <v>0</v>
      </c>
      <c r="BK17" s="1">
        <v>0</v>
      </c>
      <c r="BL17" s="1">
        <v>0.16312599999999999</v>
      </c>
      <c r="BM17" s="1">
        <v>0</v>
      </c>
      <c r="BN17" s="1">
        <v>0</v>
      </c>
      <c r="BO17" s="1">
        <v>0</v>
      </c>
      <c r="BP17" s="1">
        <v>0</v>
      </c>
      <c r="BQ17" s="1">
        <v>0.22316800000000001</v>
      </c>
      <c r="BR17" s="1">
        <v>4.8120000000000003E-3</v>
      </c>
      <c r="BS17" s="1">
        <v>3.0360000000000001E-3</v>
      </c>
      <c r="BT17" s="1">
        <v>1.5389999999999999E-2</v>
      </c>
      <c r="BU17" s="1">
        <v>2.0697E-2</v>
      </c>
      <c r="BV17" s="1">
        <v>9.4799999999999995E-4</v>
      </c>
      <c r="BW17" s="1">
        <v>6.5994999999999998E-2</v>
      </c>
      <c r="BX17" s="1">
        <v>4.1711999999999999E-2</v>
      </c>
      <c r="BY17" s="1">
        <v>2.3283000000000002E-2</v>
      </c>
      <c r="BZ17" s="1">
        <v>0</v>
      </c>
      <c r="CA17" s="1">
        <v>0</v>
      </c>
      <c r="CB17" s="1">
        <v>0</v>
      </c>
      <c r="CC17" s="1">
        <v>0.17063800000000001</v>
      </c>
      <c r="CD17" s="1">
        <v>9.8876000000000006E-2</v>
      </c>
      <c r="CE17" s="1">
        <v>0</v>
      </c>
      <c r="CF17" s="1">
        <v>1.126E-3</v>
      </c>
      <c r="CG17" s="1">
        <v>1.4154999999999999E-2</v>
      </c>
      <c r="CH17" s="1">
        <v>0</v>
      </c>
      <c r="CI17" s="1">
        <v>7.2960000000000004E-3</v>
      </c>
      <c r="CJ17" s="1">
        <f t="shared" si="0"/>
        <v>403.88431700000103</v>
      </c>
      <c r="CK17" s="1">
        <v>413.56729900000101</v>
      </c>
    </row>
    <row r="18" spans="2:89" x14ac:dyDescent="0.25">
      <c r="B18">
        <v>2945</v>
      </c>
      <c r="D18">
        <v>2945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1.0522E-2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4.938313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0.23092699999999999</v>
      </c>
      <c r="BR18" s="1">
        <v>0</v>
      </c>
      <c r="BS18" s="1">
        <v>1.2331999999999999E-2</v>
      </c>
      <c r="BT18" s="1">
        <v>0</v>
      </c>
      <c r="BU18" s="1">
        <v>0</v>
      </c>
      <c r="BV18" s="1">
        <v>1.4729999999999999E-3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3.9399999999999998E-4</v>
      </c>
      <c r="CG18" s="1">
        <v>0</v>
      </c>
      <c r="CH18" s="1">
        <v>0</v>
      </c>
      <c r="CI18" s="1">
        <v>0</v>
      </c>
      <c r="CJ18" s="1">
        <f t="shared" si="0"/>
        <v>211.58313300000015</v>
      </c>
      <c r="CK18" s="1">
        <v>216.77709400000015</v>
      </c>
    </row>
    <row r="19" spans="2:89" x14ac:dyDescent="0.25">
      <c r="B19">
        <v>2946</v>
      </c>
      <c r="D19">
        <v>2946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2.3358E-2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0.144867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f t="shared" si="0"/>
        <v>20.146868000000019</v>
      </c>
      <c r="CK19" s="1">
        <v>20.315093000000019</v>
      </c>
    </row>
    <row r="20" spans="2:89" x14ac:dyDescent="0.25">
      <c r="B20">
        <v>2947</v>
      </c>
      <c r="D20">
        <v>2947</v>
      </c>
      <c r="E20" s="1">
        <v>0</v>
      </c>
      <c r="F20" s="1">
        <v>1.032281</v>
      </c>
      <c r="G20" s="1">
        <v>0</v>
      </c>
      <c r="H20" s="1">
        <v>0</v>
      </c>
      <c r="I20" s="1">
        <v>0</v>
      </c>
      <c r="J20" s="1">
        <v>2.0521999999999999E-2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1.4712430000000001</v>
      </c>
      <c r="T20" s="1">
        <v>0</v>
      </c>
      <c r="U20" s="1">
        <v>0.17324500000000001</v>
      </c>
      <c r="V20" s="1">
        <v>0</v>
      </c>
      <c r="W20" s="1">
        <v>0.39811299999999999</v>
      </c>
      <c r="X20" s="1">
        <v>5.9309999999999996E-3</v>
      </c>
      <c r="Y20" s="1">
        <v>0.46081699999999998</v>
      </c>
      <c r="Z20" s="1">
        <v>4.5897E-2</v>
      </c>
      <c r="AA20" s="1">
        <v>5.5919999999999997E-3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2.6199999999999999E-3</v>
      </c>
      <c r="AV20" s="1">
        <v>4.0299999999999998E-4</v>
      </c>
      <c r="AW20" s="1">
        <v>0</v>
      </c>
      <c r="AX20" s="1">
        <v>0</v>
      </c>
      <c r="AY20" s="1">
        <v>0</v>
      </c>
      <c r="AZ20" s="1">
        <v>0</v>
      </c>
      <c r="BA20" s="1">
        <v>4.6999999999999997E-5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9.0000000000000002E-6</v>
      </c>
      <c r="CG20" s="1">
        <v>0</v>
      </c>
      <c r="CH20" s="1">
        <v>0</v>
      </c>
      <c r="CI20" s="1">
        <v>0</v>
      </c>
      <c r="CJ20" s="1">
        <f t="shared" si="0"/>
        <v>79.330606999999773</v>
      </c>
      <c r="CK20" s="1">
        <v>82.947326999999774</v>
      </c>
    </row>
    <row r="21" spans="2:89" x14ac:dyDescent="0.25">
      <c r="B21">
        <v>2948</v>
      </c>
      <c r="D21">
        <v>2948</v>
      </c>
      <c r="E21" s="1">
        <v>1.0481000000000001E-2</v>
      </c>
      <c r="F21" s="1">
        <v>0.28887299999999999</v>
      </c>
      <c r="G21" s="1">
        <v>0</v>
      </c>
      <c r="H21" s="1">
        <v>1.2433E-2</v>
      </c>
      <c r="I21" s="1">
        <v>0</v>
      </c>
      <c r="J21" s="1">
        <v>0</v>
      </c>
      <c r="K21" s="1">
        <v>0</v>
      </c>
      <c r="L21" s="1">
        <v>0.14129700000000001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0.47050999999999998</v>
      </c>
      <c r="W21" s="1">
        <v>0</v>
      </c>
      <c r="X21" s="1">
        <v>0.34966000000000003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1.2999999999999999E-4</v>
      </c>
      <c r="AI21" s="1">
        <v>0.116808</v>
      </c>
      <c r="AJ21" s="1">
        <v>0</v>
      </c>
      <c r="AK21" s="1">
        <v>8.4850999999999996E-2</v>
      </c>
      <c r="AL21" s="1">
        <v>0</v>
      </c>
      <c r="AM21" s="1">
        <v>0</v>
      </c>
      <c r="AN21" s="1">
        <v>0</v>
      </c>
      <c r="AO21" s="1">
        <v>3.5339999999999998E-3</v>
      </c>
      <c r="AP21" s="1">
        <v>0</v>
      </c>
      <c r="AQ21" s="1">
        <v>0</v>
      </c>
      <c r="AR21" s="1">
        <v>0</v>
      </c>
      <c r="AS21" s="1">
        <v>0</v>
      </c>
      <c r="AT21" s="1">
        <v>1.7E-5</v>
      </c>
      <c r="AU21" s="1">
        <v>0</v>
      </c>
      <c r="AV21" s="1">
        <v>3.4600000000000001E-4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4.3000000000000002E-5</v>
      </c>
      <c r="BI21" s="1">
        <v>0</v>
      </c>
      <c r="BJ21" s="1">
        <v>0</v>
      </c>
      <c r="BK21" s="1">
        <v>0</v>
      </c>
      <c r="BL21" s="1">
        <v>2.7681999999999998E-2</v>
      </c>
      <c r="BM21" s="1">
        <v>0</v>
      </c>
      <c r="BN21" s="1">
        <v>0</v>
      </c>
      <c r="BO21" s="1">
        <v>0</v>
      </c>
      <c r="BP21" s="1">
        <v>0</v>
      </c>
      <c r="BQ21" s="1">
        <v>7.5760000000000003E-3</v>
      </c>
      <c r="BR21" s="1">
        <v>1.46E-4</v>
      </c>
      <c r="BS21" s="1">
        <v>8.6000000000000003E-5</v>
      </c>
      <c r="BT21" s="1">
        <v>4.8999999999999998E-4</v>
      </c>
      <c r="BU21" s="1">
        <v>5.9299999999999999E-4</v>
      </c>
      <c r="BV21" s="1">
        <v>2.9E-5</v>
      </c>
      <c r="BW21" s="1">
        <v>1.0547000000000001E-2</v>
      </c>
      <c r="BX21" s="1">
        <v>7.0320000000000001E-3</v>
      </c>
      <c r="BY21" s="1">
        <v>3.689E-3</v>
      </c>
      <c r="BZ21" s="1">
        <v>0</v>
      </c>
      <c r="CA21" s="1">
        <v>0</v>
      </c>
      <c r="CB21" s="1">
        <v>0</v>
      </c>
      <c r="CC21" s="1">
        <v>2.716E-2</v>
      </c>
      <c r="CD21" s="1">
        <v>1.5809E-2</v>
      </c>
      <c r="CE21" s="1">
        <v>0</v>
      </c>
      <c r="CF21" s="1">
        <v>3.3000000000000003E-5</v>
      </c>
      <c r="CG21" s="1">
        <v>2.4120000000000001E-3</v>
      </c>
      <c r="CH21" s="1">
        <v>0</v>
      </c>
      <c r="CI21" s="1">
        <v>2.43E-4</v>
      </c>
      <c r="CJ21" s="1">
        <f t="shared" si="0"/>
        <v>69.536988999999792</v>
      </c>
      <c r="CK21" s="1">
        <v>71.119498999999792</v>
      </c>
    </row>
    <row r="22" spans="2:89" x14ac:dyDescent="0.25">
      <c r="B22">
        <v>2949</v>
      </c>
      <c r="D22">
        <v>2949</v>
      </c>
      <c r="E22" s="1">
        <v>1.498E-3</v>
      </c>
      <c r="F22" s="1">
        <v>0</v>
      </c>
      <c r="G22" s="1">
        <v>0</v>
      </c>
      <c r="H22" s="1">
        <v>0</v>
      </c>
      <c r="I22" s="1">
        <v>0</v>
      </c>
      <c r="J22" s="1">
        <v>4.3916999999999998E-2</v>
      </c>
      <c r="K22" s="1">
        <v>0</v>
      </c>
      <c r="L22" s="1">
        <v>1.1478E-2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2.1132590000000002</v>
      </c>
      <c r="T22" s="1">
        <v>0</v>
      </c>
      <c r="U22" s="1">
        <v>0</v>
      </c>
      <c r="V22" s="1">
        <v>1.1178E-2</v>
      </c>
      <c r="W22" s="1">
        <v>0.36113299999999998</v>
      </c>
      <c r="X22" s="1">
        <v>0</v>
      </c>
      <c r="Y22" s="1">
        <v>0.49038799999999999</v>
      </c>
      <c r="Z22" s="1">
        <v>0</v>
      </c>
      <c r="AA22" s="1">
        <v>0.239893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3.0000000000000001E-5</v>
      </c>
      <c r="AI22" s="1">
        <v>5.2659999999999998E-3</v>
      </c>
      <c r="AJ22" s="1">
        <v>0</v>
      </c>
      <c r="AK22" s="1">
        <v>1.7170999999999999E-2</v>
      </c>
      <c r="AL22" s="1">
        <v>0</v>
      </c>
      <c r="AM22" s="1">
        <v>0</v>
      </c>
      <c r="AN22" s="1">
        <v>0</v>
      </c>
      <c r="AO22" s="1">
        <v>3.9800000000000002E-4</v>
      </c>
      <c r="AP22" s="1">
        <v>0</v>
      </c>
      <c r="AQ22" s="1">
        <v>0</v>
      </c>
      <c r="AR22" s="1">
        <v>0</v>
      </c>
      <c r="AS22" s="1">
        <v>0</v>
      </c>
      <c r="AT22" s="1">
        <v>2.3E-5</v>
      </c>
      <c r="AU22" s="1">
        <v>2.9685E-2</v>
      </c>
      <c r="AV22" s="1">
        <v>5.666E-3</v>
      </c>
      <c r="AW22" s="1">
        <v>0</v>
      </c>
      <c r="AX22" s="1">
        <v>0</v>
      </c>
      <c r="AY22" s="1">
        <v>0</v>
      </c>
      <c r="AZ22" s="1">
        <v>0</v>
      </c>
      <c r="BA22" s="1">
        <v>4.57E-4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7.7000000000000001E-5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1.2644000000000001E-2</v>
      </c>
      <c r="BR22" s="1">
        <v>2.63E-4</v>
      </c>
      <c r="BS22" s="1">
        <v>1.4899999999999999E-4</v>
      </c>
      <c r="BT22" s="1">
        <v>8.4099999999999995E-4</v>
      </c>
      <c r="BU22" s="1">
        <v>1.121E-3</v>
      </c>
      <c r="BV22" s="1">
        <v>4.8999999999999998E-5</v>
      </c>
      <c r="BW22" s="1">
        <v>1.604E-3</v>
      </c>
      <c r="BX22" s="1">
        <v>0</v>
      </c>
      <c r="BY22" s="1">
        <v>5.2700000000000002E-4</v>
      </c>
      <c r="BZ22" s="1">
        <v>0</v>
      </c>
      <c r="CA22" s="1">
        <v>0</v>
      </c>
      <c r="CB22" s="1">
        <v>0</v>
      </c>
      <c r="CC22" s="1">
        <v>3.9300000000000001E-4</v>
      </c>
      <c r="CD22" s="1">
        <v>1.2999999999999999E-4</v>
      </c>
      <c r="CE22" s="1">
        <v>0</v>
      </c>
      <c r="CF22" s="1">
        <v>9.2E-5</v>
      </c>
      <c r="CG22" s="1">
        <v>5.62E-4</v>
      </c>
      <c r="CH22" s="1">
        <v>0</v>
      </c>
      <c r="CI22" s="1">
        <v>3.8499999999999998E-4</v>
      </c>
      <c r="CJ22" s="1">
        <f t="shared" si="0"/>
        <v>92.945118000000079</v>
      </c>
      <c r="CK22" s="1">
        <v>96.295395000000084</v>
      </c>
    </row>
    <row r="23" spans="2:89" x14ac:dyDescent="0.25">
      <c r="B23">
        <v>2950</v>
      </c>
      <c r="D23">
        <v>2950</v>
      </c>
      <c r="E23" s="1">
        <v>4.8180000000000002E-3</v>
      </c>
      <c r="F23" s="1">
        <v>0.87429900000000005</v>
      </c>
      <c r="G23" s="1">
        <v>0</v>
      </c>
      <c r="H23" s="1">
        <v>7.0740000000000004E-3</v>
      </c>
      <c r="I23" s="1">
        <v>0</v>
      </c>
      <c r="J23" s="1">
        <v>0</v>
      </c>
      <c r="K23" s="1">
        <v>0</v>
      </c>
      <c r="L23" s="1">
        <v>0.15557499999999999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3.6515939999999998</v>
      </c>
      <c r="T23" s="1">
        <v>0</v>
      </c>
      <c r="U23" s="1">
        <v>0</v>
      </c>
      <c r="V23" s="1">
        <v>0.45096199999999997</v>
      </c>
      <c r="W23" s="1">
        <v>0</v>
      </c>
      <c r="X23" s="1">
        <v>0.73448800000000003</v>
      </c>
      <c r="Y23" s="1">
        <v>12.996456</v>
      </c>
      <c r="Z23" s="1">
        <v>8.4783999999999998E-2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6.0999999999999999E-5</v>
      </c>
      <c r="AI23" s="1">
        <v>5.9678000000000002E-2</v>
      </c>
      <c r="AJ23" s="1">
        <v>0</v>
      </c>
      <c r="AK23" s="1">
        <v>3.9446000000000002E-2</v>
      </c>
      <c r="AL23" s="1">
        <v>0</v>
      </c>
      <c r="AM23" s="1">
        <v>0</v>
      </c>
      <c r="AN23" s="1">
        <v>0</v>
      </c>
      <c r="AO23" s="1">
        <v>1.7979999999999999E-3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2.7326E-2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4.9550000000000002E-3</v>
      </c>
      <c r="BX23" s="1">
        <v>3.6800000000000001E-3</v>
      </c>
      <c r="BY23" s="1">
        <v>1.696E-3</v>
      </c>
      <c r="BZ23" s="1">
        <v>0</v>
      </c>
      <c r="CA23" s="1">
        <v>0</v>
      </c>
      <c r="CB23" s="1">
        <v>0</v>
      </c>
      <c r="CC23" s="1">
        <v>1.1351999999999999E-2</v>
      </c>
      <c r="CD23" s="1">
        <v>6.5550000000000001E-3</v>
      </c>
      <c r="CE23" s="1">
        <v>0</v>
      </c>
      <c r="CF23" s="1">
        <v>0</v>
      </c>
      <c r="CG23" s="1">
        <v>1.137E-3</v>
      </c>
      <c r="CH23" s="1">
        <v>0</v>
      </c>
      <c r="CI23" s="1">
        <v>0</v>
      </c>
      <c r="CJ23" s="1">
        <f t="shared" si="0"/>
        <v>98.536292000000017</v>
      </c>
      <c r="CK23" s="1">
        <v>117.65402600000002</v>
      </c>
    </row>
    <row r="24" spans="2:89" x14ac:dyDescent="0.25">
      <c r="B24">
        <v>2951</v>
      </c>
      <c r="D24">
        <v>2951</v>
      </c>
      <c r="E24" s="1">
        <v>2.7500000000000002E-4</v>
      </c>
      <c r="F24" s="1">
        <v>0.29136299999999998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2.7720000000000002E-3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3.5645000000000003E-2</v>
      </c>
      <c r="W24" s="1">
        <v>0</v>
      </c>
      <c r="X24" s="1">
        <v>0</v>
      </c>
      <c r="Y24" s="1">
        <v>7.7955999999999998E-2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3.9999999999999998E-6</v>
      </c>
      <c r="AI24" s="1">
        <v>2.6029999999999998E-3</v>
      </c>
      <c r="AJ24" s="1">
        <v>0</v>
      </c>
      <c r="AK24" s="1">
        <v>1.9919999999999998E-3</v>
      </c>
      <c r="AL24" s="1">
        <v>0</v>
      </c>
      <c r="AM24" s="1">
        <v>0</v>
      </c>
      <c r="AN24" s="1">
        <v>0</v>
      </c>
      <c r="AO24" s="1">
        <v>9.7999999999999997E-5</v>
      </c>
      <c r="AP24" s="1">
        <v>0</v>
      </c>
      <c r="AQ24" s="1">
        <v>0</v>
      </c>
      <c r="AR24" s="1">
        <v>0</v>
      </c>
      <c r="AS24" s="1">
        <v>0</v>
      </c>
      <c r="AT24" s="1">
        <v>3.0000000000000001E-6</v>
      </c>
      <c r="AU24" s="1">
        <v>6.8499999999999995E-4</v>
      </c>
      <c r="AV24" s="1">
        <v>3.68E-4</v>
      </c>
      <c r="AW24" s="1">
        <v>0</v>
      </c>
      <c r="AX24" s="1">
        <v>0</v>
      </c>
      <c r="AY24" s="1">
        <v>0</v>
      </c>
      <c r="AZ24" s="1">
        <v>0</v>
      </c>
      <c r="BA24" s="1">
        <v>4.5000000000000003E-5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9.0000000000000002E-6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1.199E-3</v>
      </c>
      <c r="BR24" s="1">
        <v>2.9E-5</v>
      </c>
      <c r="BS24" s="1">
        <v>1.5999999999999999E-5</v>
      </c>
      <c r="BT24" s="1">
        <v>9.2999999999999997E-5</v>
      </c>
      <c r="BU24" s="1">
        <v>1.16E-4</v>
      </c>
      <c r="BV24" s="1">
        <v>6.0000000000000002E-6</v>
      </c>
      <c r="BW24" s="1">
        <v>2.5599999999999999E-4</v>
      </c>
      <c r="BX24" s="1">
        <v>0</v>
      </c>
      <c r="BY24" s="1">
        <v>9.7E-5</v>
      </c>
      <c r="BZ24" s="1">
        <v>0</v>
      </c>
      <c r="CA24" s="1">
        <v>0</v>
      </c>
      <c r="CB24" s="1">
        <v>0</v>
      </c>
      <c r="CC24" s="1">
        <v>5.5199999999999997E-4</v>
      </c>
      <c r="CD24" s="1">
        <v>4.1800000000000002E-4</v>
      </c>
      <c r="CE24" s="1">
        <v>0</v>
      </c>
      <c r="CF24" s="1">
        <v>9.0000000000000002E-6</v>
      </c>
      <c r="CG24" s="1">
        <v>7.1000000000000005E-5</v>
      </c>
      <c r="CH24" s="1">
        <v>0</v>
      </c>
      <c r="CI24" s="1">
        <v>4.1999999999999998E-5</v>
      </c>
      <c r="CJ24" s="1">
        <f t="shared" si="0"/>
        <v>24.00925600000004</v>
      </c>
      <c r="CK24" s="1">
        <v>24.42597800000004</v>
      </c>
    </row>
    <row r="25" spans="2:89" x14ac:dyDescent="0.25">
      <c r="B25">
        <v>2952</v>
      </c>
      <c r="D25">
        <v>2952</v>
      </c>
      <c r="E25" s="1">
        <v>4.1999999999999998E-5</v>
      </c>
      <c r="F25" s="1">
        <v>0.21415200000000001</v>
      </c>
      <c r="G25" s="1">
        <v>0</v>
      </c>
      <c r="H25" s="1">
        <v>1.9000000000000001E-5</v>
      </c>
      <c r="I25" s="1">
        <v>0</v>
      </c>
      <c r="J25" s="1">
        <v>0</v>
      </c>
      <c r="K25" s="1">
        <v>0</v>
      </c>
      <c r="L25" s="1">
        <v>9.7809999999999998E-3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2.8040000000000001E-3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9.9999999999999995E-7</v>
      </c>
      <c r="AI25" s="1">
        <v>4.6999999999999999E-4</v>
      </c>
      <c r="AJ25" s="1">
        <v>0</v>
      </c>
      <c r="AK25" s="1">
        <v>3.8200000000000002E-4</v>
      </c>
      <c r="AL25" s="1">
        <v>0</v>
      </c>
      <c r="AM25" s="1">
        <v>0</v>
      </c>
      <c r="AN25" s="1">
        <v>0</v>
      </c>
      <c r="AO25" s="1">
        <v>1.5999999999999999E-5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2.6999999999999999E-5</v>
      </c>
      <c r="AW25" s="1">
        <v>0</v>
      </c>
      <c r="AX25" s="1">
        <v>0</v>
      </c>
      <c r="AY25" s="1">
        <v>0</v>
      </c>
      <c r="AZ25" s="1">
        <v>0</v>
      </c>
      <c r="BA25" s="1">
        <v>3.9999999999999998E-6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1.9999999999999999E-6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2.1599999999999999E-4</v>
      </c>
      <c r="BR25" s="1">
        <v>5.0000000000000004E-6</v>
      </c>
      <c r="BS25" s="1">
        <v>3.0000000000000001E-6</v>
      </c>
      <c r="BT25" s="1">
        <v>1.5E-5</v>
      </c>
      <c r="BU25" s="1">
        <v>2.0999999999999999E-5</v>
      </c>
      <c r="BV25" s="1">
        <v>9.9999999999999995E-7</v>
      </c>
      <c r="BW25" s="1">
        <v>4.5000000000000003E-5</v>
      </c>
      <c r="BX25" s="1">
        <v>0</v>
      </c>
      <c r="BY25" s="1">
        <v>1.5E-5</v>
      </c>
      <c r="BZ25" s="1">
        <v>0</v>
      </c>
      <c r="CA25" s="1">
        <v>0</v>
      </c>
      <c r="CB25" s="1">
        <v>0</v>
      </c>
      <c r="CC25" s="1">
        <v>9.8999999999999994E-5</v>
      </c>
      <c r="CD25" s="1">
        <v>6.6000000000000005E-5</v>
      </c>
      <c r="CE25" s="1">
        <v>0</v>
      </c>
      <c r="CF25" s="1">
        <v>1.9999999999999999E-6</v>
      </c>
      <c r="CG25" s="1">
        <v>1.2E-5</v>
      </c>
      <c r="CH25" s="1">
        <v>0</v>
      </c>
      <c r="CI25" s="1">
        <v>7.9999999999999996E-6</v>
      </c>
      <c r="CJ25" s="1">
        <f t="shared" si="0"/>
        <v>7.2043240000000619</v>
      </c>
      <c r="CK25" s="1">
        <v>7.4325320000000614</v>
      </c>
    </row>
    <row r="26" spans="2:89" x14ac:dyDescent="0.25">
      <c r="B26">
        <v>2953</v>
      </c>
      <c r="D26">
        <v>2953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f t="shared" si="0"/>
        <v>8.2799710000000015</v>
      </c>
      <c r="CK26" s="1">
        <v>8.2799710000000015</v>
      </c>
    </row>
    <row r="27" spans="2:89" x14ac:dyDescent="0.25">
      <c r="B27">
        <v>2954</v>
      </c>
      <c r="D27">
        <v>2954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f t="shared" si="0"/>
        <v>0</v>
      </c>
      <c r="CK27" s="1">
        <v>0</v>
      </c>
    </row>
    <row r="28" spans="2:89" x14ac:dyDescent="0.25">
      <c r="B28">
        <v>2955</v>
      </c>
      <c r="D28">
        <v>2955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8.8999999999999995E-5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1.653E-3</v>
      </c>
      <c r="CH28" s="1">
        <v>0</v>
      </c>
      <c r="CI28" s="1">
        <v>0</v>
      </c>
      <c r="CJ28" s="1">
        <f t="shared" si="0"/>
        <v>2.2132520000000002</v>
      </c>
      <c r="CK28" s="1">
        <v>2.2149940000000004</v>
      </c>
    </row>
    <row r="29" spans="2:89" x14ac:dyDescent="0.25">
      <c r="B29">
        <v>2956</v>
      </c>
      <c r="D29">
        <v>2956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f t="shared" si="0"/>
        <v>0</v>
      </c>
      <c r="CK29" s="1">
        <v>0</v>
      </c>
    </row>
    <row r="30" spans="2:89" x14ac:dyDescent="0.25">
      <c r="B30">
        <v>2957</v>
      </c>
      <c r="D30">
        <v>2957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f t="shared" si="0"/>
        <v>0</v>
      </c>
      <c r="CK30" s="1">
        <v>0</v>
      </c>
    </row>
    <row r="31" spans="2:89" x14ac:dyDescent="0.25">
      <c r="B31">
        <v>2958</v>
      </c>
      <c r="D31">
        <v>2958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f t="shared" si="0"/>
        <v>4.6100039999999991</v>
      </c>
      <c r="CK31" s="1">
        <v>4.6100039999999991</v>
      </c>
    </row>
    <row r="32" spans="2:89" x14ac:dyDescent="0.25">
      <c r="B32">
        <v>2959</v>
      </c>
      <c r="D32">
        <v>2959</v>
      </c>
      <c r="E32" s="1">
        <v>2.43E-4</v>
      </c>
      <c r="F32" s="1">
        <v>8.7999999999999998E-5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1.0070000000000001E-3</v>
      </c>
      <c r="T32" s="1">
        <v>0</v>
      </c>
      <c r="U32" s="1">
        <v>0</v>
      </c>
      <c r="V32" s="1">
        <v>0</v>
      </c>
      <c r="W32" s="1">
        <v>1.6200000000000001E-4</v>
      </c>
      <c r="X32" s="1">
        <v>4.1999999999999998E-5</v>
      </c>
      <c r="Y32" s="1">
        <v>1.2899999999999999E-4</v>
      </c>
      <c r="Z32" s="1">
        <v>5.0000000000000004E-6</v>
      </c>
      <c r="AA32" s="1">
        <v>0</v>
      </c>
      <c r="AB32" s="1">
        <v>0</v>
      </c>
      <c r="AC32" s="1">
        <v>0</v>
      </c>
      <c r="AD32" s="1">
        <v>1.0336E-2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5.0000000000000004E-6</v>
      </c>
      <c r="AQ32" s="1">
        <v>0</v>
      </c>
      <c r="AR32" s="1">
        <v>0</v>
      </c>
      <c r="AS32" s="1">
        <v>0</v>
      </c>
      <c r="AT32" s="1">
        <v>0</v>
      </c>
      <c r="AU32" s="1">
        <v>1.4610000000000001E-3</v>
      </c>
      <c r="AV32" s="1">
        <v>1.84E-4</v>
      </c>
      <c r="AW32" s="1">
        <v>0</v>
      </c>
      <c r="AX32" s="1">
        <v>2.0699999999999999E-4</v>
      </c>
      <c r="AY32" s="1">
        <v>5.1699999999999999E-4</v>
      </c>
      <c r="AZ32" s="1">
        <v>0</v>
      </c>
      <c r="BA32" s="1">
        <v>1.8E-5</v>
      </c>
      <c r="BB32" s="1">
        <v>5.0000000000000004E-6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1.26E-4</v>
      </c>
      <c r="BL32" s="1">
        <v>5.3000000000000001E-5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1.1480000000000001E-2</v>
      </c>
      <c r="BX32" s="1">
        <v>4.5000000000000003E-5</v>
      </c>
      <c r="BY32" s="1">
        <v>8.6000000000000003E-5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2.9789999999999999E-3</v>
      </c>
      <c r="CI32" s="1">
        <v>0</v>
      </c>
      <c r="CJ32" s="1">
        <f t="shared" si="0"/>
        <v>2.8707959999999968</v>
      </c>
      <c r="CK32" s="1">
        <v>2.8999739999999967</v>
      </c>
    </row>
    <row r="33" spans="2:89" x14ac:dyDescent="0.25">
      <c r="B33">
        <v>2960</v>
      </c>
      <c r="D33">
        <v>2960</v>
      </c>
      <c r="E33" s="1">
        <v>3.3496380000000001</v>
      </c>
      <c r="F33" s="1">
        <v>4.5536E-2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0.78568099999999996</v>
      </c>
      <c r="T33" s="1">
        <v>0</v>
      </c>
      <c r="U33" s="1">
        <v>0</v>
      </c>
      <c r="V33" s="1">
        <v>0</v>
      </c>
      <c r="W33" s="1">
        <v>0.12712599999999999</v>
      </c>
      <c r="X33" s="1">
        <v>2.3519999999999999E-3</v>
      </c>
      <c r="Y33" s="1">
        <v>0.10397199999999999</v>
      </c>
      <c r="Z33" s="1">
        <v>2.7030000000000001E-3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0.231767</v>
      </c>
      <c r="AL33" s="1">
        <v>0</v>
      </c>
      <c r="AM33" s="1">
        <v>0.44912999999999997</v>
      </c>
      <c r="AN33" s="1">
        <v>0</v>
      </c>
      <c r="AO33" s="1">
        <v>0.50184200000000001</v>
      </c>
      <c r="AP33" s="1">
        <v>3.7499999999999999E-3</v>
      </c>
      <c r="AQ33" s="1">
        <v>0</v>
      </c>
      <c r="AR33" s="1">
        <v>0</v>
      </c>
      <c r="AS33" s="1">
        <v>0</v>
      </c>
      <c r="AT33" s="1">
        <v>1.4239999999999999E-3</v>
      </c>
      <c r="AU33" s="1">
        <v>1.0150729999999999</v>
      </c>
      <c r="AV33" s="1">
        <v>0.12060800000000001</v>
      </c>
      <c r="AW33" s="1">
        <v>0</v>
      </c>
      <c r="AX33" s="1">
        <v>0.136017</v>
      </c>
      <c r="AY33" s="1">
        <v>0.35807699999999998</v>
      </c>
      <c r="AZ33" s="1">
        <v>0</v>
      </c>
      <c r="BA33" s="1">
        <v>1.2429000000000001E-2</v>
      </c>
      <c r="BB33" s="1">
        <v>3.5699999999999998E-3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4.1618000000000002E-2</v>
      </c>
      <c r="BI33" s="1">
        <v>0</v>
      </c>
      <c r="BJ33" s="1">
        <v>0</v>
      </c>
      <c r="BK33" s="1">
        <v>9.2036000000000007E-2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1.174277</v>
      </c>
      <c r="BR33" s="1">
        <v>2.3955000000000001E-2</v>
      </c>
      <c r="BS33" s="1">
        <v>4.6313E-2</v>
      </c>
      <c r="BT33" s="1">
        <v>0</v>
      </c>
      <c r="BU33" s="1">
        <v>0</v>
      </c>
      <c r="BV33" s="1">
        <v>4.6410000000000002E-3</v>
      </c>
      <c r="BW33" s="1">
        <v>13.290286999999999</v>
      </c>
      <c r="BX33" s="1">
        <v>0</v>
      </c>
      <c r="BY33" s="1">
        <v>1.179047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1.5330000000000001E-3</v>
      </c>
      <c r="CG33" s="1">
        <v>0</v>
      </c>
      <c r="CH33" s="1">
        <v>0</v>
      </c>
      <c r="CI33" s="1">
        <v>3.8700999999999999E-2</v>
      </c>
      <c r="CJ33" s="1">
        <f t="shared" si="0"/>
        <v>466.12696199999999</v>
      </c>
      <c r="CK33" s="1">
        <v>489.27006499999999</v>
      </c>
    </row>
    <row r="34" spans="2:89" x14ac:dyDescent="0.25">
      <c r="B34">
        <v>2961</v>
      </c>
      <c r="D34">
        <v>2961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f t="shared" si="0"/>
        <v>3.7618459999999998</v>
      </c>
      <c r="CK34" s="1">
        <v>3.7618459999999998</v>
      </c>
    </row>
    <row r="35" spans="2:89" x14ac:dyDescent="0.25">
      <c r="B35">
        <v>2962</v>
      </c>
      <c r="D35">
        <v>2962</v>
      </c>
      <c r="E35" s="1">
        <v>0.25488899999999998</v>
      </c>
      <c r="F35" s="1">
        <v>7.3414999999999994E-2</v>
      </c>
      <c r="G35" s="1">
        <v>0</v>
      </c>
      <c r="H35" s="1">
        <v>0.38410100000000003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1.2698719999999999</v>
      </c>
      <c r="T35" s="1">
        <v>0</v>
      </c>
      <c r="U35" s="1">
        <v>0</v>
      </c>
      <c r="V35" s="1">
        <v>0</v>
      </c>
      <c r="W35" s="1">
        <v>0.18853700000000001</v>
      </c>
      <c r="X35" s="1">
        <v>3.9458E-2</v>
      </c>
      <c r="Y35" s="1">
        <v>0.15706700000000001</v>
      </c>
      <c r="Z35" s="1">
        <v>4.5710000000000004E-3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9.2321E-2</v>
      </c>
      <c r="AJ35" s="1">
        <v>0</v>
      </c>
      <c r="AK35" s="1">
        <v>0</v>
      </c>
      <c r="AL35" s="1">
        <v>8.2059999999999998E-3</v>
      </c>
      <c r="AM35" s="1">
        <v>0</v>
      </c>
      <c r="AN35" s="1">
        <v>0</v>
      </c>
      <c r="AO35" s="1">
        <v>8.3199999999999993E-3</v>
      </c>
      <c r="AP35" s="1">
        <v>4.999E-3</v>
      </c>
      <c r="AQ35" s="1">
        <v>0</v>
      </c>
      <c r="AR35" s="1">
        <v>0</v>
      </c>
      <c r="AS35" s="1">
        <v>0</v>
      </c>
      <c r="AT35" s="1">
        <v>0</v>
      </c>
      <c r="AU35" s="1">
        <v>1.3147899999999999</v>
      </c>
      <c r="AV35" s="1">
        <v>0.14052899999999999</v>
      </c>
      <c r="AW35" s="1">
        <v>0</v>
      </c>
      <c r="AX35" s="1">
        <v>0.16189000000000001</v>
      </c>
      <c r="AY35" s="1">
        <v>0.45050200000000001</v>
      </c>
      <c r="AZ35" s="1">
        <v>0</v>
      </c>
      <c r="BA35" s="1">
        <v>1.7676000000000001E-2</v>
      </c>
      <c r="BB35" s="1">
        <v>6.6189999999999999E-3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9.4660999999999995E-2</v>
      </c>
      <c r="BL35" s="1">
        <v>1.377372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6.1023000000000001E-2</v>
      </c>
      <c r="BX35" s="1">
        <v>0.254214</v>
      </c>
      <c r="BY35" s="1">
        <v>8.9718999999999993E-2</v>
      </c>
      <c r="BZ35" s="1">
        <v>2.1600999999999999E-2</v>
      </c>
      <c r="CA35" s="1">
        <v>0</v>
      </c>
      <c r="CB35" s="1">
        <v>0</v>
      </c>
      <c r="CC35" s="1">
        <v>0.23769299999999999</v>
      </c>
      <c r="CD35" s="1">
        <v>0.57129399999999997</v>
      </c>
      <c r="CE35" s="1">
        <v>0</v>
      </c>
      <c r="CF35" s="1">
        <v>0</v>
      </c>
      <c r="CG35" s="1">
        <v>0</v>
      </c>
      <c r="CH35" s="1">
        <v>7.497566</v>
      </c>
      <c r="CI35" s="1">
        <v>0</v>
      </c>
      <c r="CJ35" s="1">
        <f t="shared" si="0"/>
        <v>1155.7232560000025</v>
      </c>
      <c r="CK35" s="1">
        <v>1170.5061610000025</v>
      </c>
    </row>
    <row r="36" spans="2:89" x14ac:dyDescent="0.25">
      <c r="B36">
        <v>2963</v>
      </c>
      <c r="D36">
        <v>2963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2.5107000000000001E-2</v>
      </c>
      <c r="AL36" s="1">
        <v>0</v>
      </c>
      <c r="AM36" s="1">
        <v>2.6797999999999999E-2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2.1999999999999999E-5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6.7860000000000004E-3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1.1509999999999999E-3</v>
      </c>
      <c r="CJ36" s="1">
        <f t="shared" si="0"/>
        <v>45.360421000000017</v>
      </c>
      <c r="CK36" s="1">
        <v>45.420285000000014</v>
      </c>
    </row>
    <row r="37" spans="2:89" x14ac:dyDescent="0.25">
      <c r="B37">
        <v>2964</v>
      </c>
      <c r="D37">
        <v>2964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0.12789800000000001</v>
      </c>
      <c r="AJ37" s="1">
        <v>0</v>
      </c>
      <c r="AK37" s="1">
        <v>0</v>
      </c>
      <c r="AL37" s="1">
        <v>9.5250000000000005E-3</v>
      </c>
      <c r="AM37" s="1">
        <v>0</v>
      </c>
      <c r="AN37" s="1">
        <v>0</v>
      </c>
      <c r="AO37" s="1">
        <v>1.1073E-2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8.5547999999999999E-2</v>
      </c>
      <c r="BX37" s="1">
        <v>0</v>
      </c>
      <c r="BY37" s="1">
        <v>0</v>
      </c>
      <c r="BZ37" s="1">
        <v>2.8535000000000001E-2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f t="shared" si="0"/>
        <v>10.015088999999998</v>
      </c>
      <c r="CK37" s="1">
        <v>10.277667999999998</v>
      </c>
    </row>
    <row r="38" spans="2:89" x14ac:dyDescent="0.25">
      <c r="B38">
        <v>2965</v>
      </c>
      <c r="D38">
        <v>2965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f t="shared" si="0"/>
        <v>8.3000029999999985</v>
      </c>
      <c r="CK38" s="1">
        <v>8.3000029999999985</v>
      </c>
    </row>
    <row r="39" spans="2:89" x14ac:dyDescent="0.25">
      <c r="B39">
        <v>2966</v>
      </c>
      <c r="D39">
        <v>2966</v>
      </c>
      <c r="E39" s="1">
        <v>9.0823000000000001E-2</v>
      </c>
      <c r="F39" s="1">
        <v>1.353E-3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2.2377999999999999E-2</v>
      </c>
      <c r="T39" s="1">
        <v>0</v>
      </c>
      <c r="U39" s="1">
        <v>0</v>
      </c>
      <c r="V39" s="1">
        <v>0</v>
      </c>
      <c r="W39" s="1">
        <v>3.3340000000000002E-3</v>
      </c>
      <c r="X39" s="1">
        <v>1.84E-4</v>
      </c>
      <c r="Y39" s="1">
        <v>2.663E-3</v>
      </c>
      <c r="Z39" s="1">
        <v>9.6000000000000002E-5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0.28653499999999998</v>
      </c>
      <c r="AJ39" s="1">
        <v>0</v>
      </c>
      <c r="AK39" s="1">
        <v>2.9499999999999998E-2</v>
      </c>
      <c r="AL39" s="1">
        <v>0</v>
      </c>
      <c r="AM39" s="1">
        <v>6.1115999999999997E-2</v>
      </c>
      <c r="AN39" s="1">
        <v>0</v>
      </c>
      <c r="AO39" s="1">
        <v>0</v>
      </c>
      <c r="AP39" s="1">
        <v>1.02E-4</v>
      </c>
      <c r="AQ39" s="1">
        <v>0</v>
      </c>
      <c r="AR39" s="1">
        <v>0</v>
      </c>
      <c r="AS39" s="1">
        <v>0</v>
      </c>
      <c r="AT39" s="1">
        <v>4.1E-5</v>
      </c>
      <c r="AU39" s="1">
        <v>2.8233000000000001E-2</v>
      </c>
      <c r="AV39" s="1">
        <v>3.009E-3</v>
      </c>
      <c r="AW39" s="1">
        <v>0</v>
      </c>
      <c r="AX39" s="1">
        <v>3.751E-3</v>
      </c>
      <c r="AY39" s="1">
        <v>1.0756999999999999E-2</v>
      </c>
      <c r="AZ39" s="1">
        <v>0</v>
      </c>
      <c r="BA39" s="1">
        <v>3.3300000000000002E-4</v>
      </c>
      <c r="BB39" s="1">
        <v>1E-4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1.6260000000000001E-3</v>
      </c>
      <c r="BI39" s="1">
        <v>0</v>
      </c>
      <c r="BJ39" s="1">
        <v>0</v>
      </c>
      <c r="BK39" s="1">
        <v>2.6979999999999999E-3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3.2806000000000002E-2</v>
      </c>
      <c r="BR39" s="1">
        <v>6.4300000000000002E-4</v>
      </c>
      <c r="BS39" s="1">
        <v>1.255E-3</v>
      </c>
      <c r="BT39" s="1">
        <v>0</v>
      </c>
      <c r="BU39" s="1">
        <v>0</v>
      </c>
      <c r="BV39" s="1">
        <v>1.27E-4</v>
      </c>
      <c r="BW39" s="1">
        <v>0.143487</v>
      </c>
      <c r="BX39" s="1">
        <v>0</v>
      </c>
      <c r="BY39" s="1">
        <v>3.1968999999999997E-2</v>
      </c>
      <c r="BZ39" s="1">
        <v>0.13758999999999999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4.3000000000000002E-5</v>
      </c>
      <c r="CG39" s="1">
        <v>0</v>
      </c>
      <c r="CH39" s="1">
        <v>0</v>
      </c>
      <c r="CI39" s="1">
        <v>9.2599999999999996E-4</v>
      </c>
      <c r="CJ39" s="1">
        <f t="shared" si="0"/>
        <v>16.25233200000001</v>
      </c>
      <c r="CK39" s="1">
        <v>17.149810000000009</v>
      </c>
    </row>
    <row r="40" spans="2:89" x14ac:dyDescent="0.25">
      <c r="B40">
        <v>2967</v>
      </c>
      <c r="D40">
        <v>2967</v>
      </c>
      <c r="E40" s="1">
        <v>3.97E-4</v>
      </c>
      <c r="F40" s="1">
        <v>0</v>
      </c>
      <c r="G40" s="1">
        <v>0</v>
      </c>
      <c r="H40" s="1">
        <v>3.1700000000000001E-4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5.0000000000000004E-6</v>
      </c>
      <c r="AI40" s="1">
        <v>4.561E-3</v>
      </c>
      <c r="AJ40" s="1">
        <v>0</v>
      </c>
      <c r="AK40" s="1">
        <v>3.137E-3</v>
      </c>
      <c r="AL40" s="1">
        <v>0</v>
      </c>
      <c r="AM40" s="1">
        <v>0</v>
      </c>
      <c r="AN40" s="1">
        <v>0</v>
      </c>
      <c r="AO40" s="1">
        <v>1.5799999999999999E-4</v>
      </c>
      <c r="AP40" s="1">
        <v>0</v>
      </c>
      <c r="AQ40" s="1">
        <v>0</v>
      </c>
      <c r="AR40" s="1">
        <v>0</v>
      </c>
      <c r="AS40" s="1">
        <v>0</v>
      </c>
      <c r="AT40" s="1">
        <v>1.0000000000000001E-5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1.5699999999999999E-4</v>
      </c>
      <c r="BH40" s="1">
        <v>7.3999999999999996E-5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6.5370000000000003E-3</v>
      </c>
      <c r="BR40" s="1">
        <v>6.0000000000000002E-5</v>
      </c>
      <c r="BS40" s="1">
        <v>0</v>
      </c>
      <c r="BT40" s="1">
        <v>0</v>
      </c>
      <c r="BU40" s="1">
        <v>2.31E-4</v>
      </c>
      <c r="BV40" s="1">
        <v>1.2999999999999999E-5</v>
      </c>
      <c r="BW40" s="1">
        <v>4.4099999999999999E-4</v>
      </c>
      <c r="BX40" s="1">
        <v>2.3499999999999999E-4</v>
      </c>
      <c r="BY40" s="1">
        <v>1.3999999999999999E-4</v>
      </c>
      <c r="BZ40" s="1">
        <v>0</v>
      </c>
      <c r="CA40" s="1">
        <v>0</v>
      </c>
      <c r="CB40" s="1">
        <v>0</v>
      </c>
      <c r="CC40" s="1">
        <v>7.4100000000000001E-4</v>
      </c>
      <c r="CD40" s="1">
        <v>3.97E-4</v>
      </c>
      <c r="CE40" s="1">
        <v>0</v>
      </c>
      <c r="CF40" s="1">
        <v>0</v>
      </c>
      <c r="CG40" s="1">
        <v>9.5000000000000005E-5</v>
      </c>
      <c r="CH40" s="1">
        <v>0</v>
      </c>
      <c r="CI40" s="1">
        <v>1.66E-4</v>
      </c>
      <c r="CJ40" s="1">
        <f t="shared" si="0"/>
        <v>6.7821120000000059</v>
      </c>
      <c r="CK40" s="1">
        <v>6.7999840000000056</v>
      </c>
    </row>
    <row r="41" spans="2:89" x14ac:dyDescent="0.25">
      <c r="B41">
        <v>2968</v>
      </c>
      <c r="D41">
        <v>2968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f t="shared" si="0"/>
        <v>0.58792599999999995</v>
      </c>
      <c r="CK41" s="1">
        <v>0.58792599999999995</v>
      </c>
    </row>
    <row r="42" spans="2:89" x14ac:dyDescent="0.25">
      <c r="B42">
        <v>2969</v>
      </c>
      <c r="D42">
        <v>2969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0.13264699999999999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f t="shared" si="0"/>
        <v>4.4111510000000012</v>
      </c>
      <c r="CK42" s="1">
        <v>4.5437980000000016</v>
      </c>
    </row>
    <row r="43" spans="2:89" x14ac:dyDescent="0.25">
      <c r="B43">
        <v>2970</v>
      </c>
      <c r="D43">
        <v>2970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3.8904000000000001E-2</v>
      </c>
      <c r="AS43" s="1">
        <v>0</v>
      </c>
      <c r="AT43" s="1">
        <v>0</v>
      </c>
      <c r="AU43" s="1">
        <v>0.35259800000000002</v>
      </c>
      <c r="AV43" s="1">
        <v>2.0452000000000001E-2</v>
      </c>
      <c r="AW43" s="1">
        <v>5.4357999999999997E-2</v>
      </c>
      <c r="AX43" s="1">
        <v>5.5418000000000002E-2</v>
      </c>
      <c r="AY43" s="1">
        <v>0</v>
      </c>
      <c r="AZ43" s="1">
        <v>0</v>
      </c>
      <c r="BA43" s="1">
        <v>4.5719000000000003E-2</v>
      </c>
      <c r="BB43" s="1">
        <v>5.0000000000000004E-6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3.2889999999999998E-3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2.8699999999999998E-4</v>
      </c>
      <c r="CG43" s="1">
        <v>0</v>
      </c>
      <c r="CH43" s="1">
        <v>0</v>
      </c>
      <c r="CI43" s="1">
        <v>0</v>
      </c>
      <c r="CJ43" s="1">
        <f t="shared" si="0"/>
        <v>5.3758029999999968</v>
      </c>
      <c r="CK43" s="1">
        <v>5.9468329999999971</v>
      </c>
    </row>
    <row r="44" spans="2:89" x14ac:dyDescent="0.25">
      <c r="B44">
        <v>2971</v>
      </c>
      <c r="D44">
        <v>2971</v>
      </c>
      <c r="E44" s="1">
        <v>7.6000000000000004E-5</v>
      </c>
      <c r="F44" s="1">
        <v>7.6000000000000004E-5</v>
      </c>
      <c r="G44" s="1">
        <v>0</v>
      </c>
      <c r="H44" s="1">
        <v>6.9999999999999994E-5</v>
      </c>
      <c r="I44" s="1">
        <v>0</v>
      </c>
      <c r="J44" s="1">
        <v>0</v>
      </c>
      <c r="K44" s="1">
        <v>0</v>
      </c>
      <c r="L44" s="1">
        <v>3.0000000000000001E-6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8.0500000000000005E-4</v>
      </c>
      <c r="T44" s="1">
        <v>1.1303000000000001E-2</v>
      </c>
      <c r="U44" s="1">
        <v>0</v>
      </c>
      <c r="V44" s="1">
        <v>0</v>
      </c>
      <c r="W44" s="1">
        <v>3.0000000000000001E-5</v>
      </c>
      <c r="X44" s="1">
        <v>3.8000000000000002E-5</v>
      </c>
      <c r="Y44" s="1">
        <v>1.9000000000000001E-5</v>
      </c>
      <c r="Z44" s="1">
        <v>5.0000000000000004E-6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1.175E-3</v>
      </c>
      <c r="AJ44" s="1">
        <v>0</v>
      </c>
      <c r="AK44" s="1">
        <v>0</v>
      </c>
      <c r="AL44" s="1">
        <v>1.9000000000000001E-5</v>
      </c>
      <c r="AM44" s="1">
        <v>0</v>
      </c>
      <c r="AN44" s="1">
        <v>0</v>
      </c>
      <c r="AO44" s="1">
        <v>3.4E-5</v>
      </c>
      <c r="AP44" s="1">
        <v>1.2E-5</v>
      </c>
      <c r="AQ44" s="1">
        <v>0</v>
      </c>
      <c r="AR44" s="1">
        <v>0</v>
      </c>
      <c r="AS44" s="1">
        <v>0</v>
      </c>
      <c r="AT44" s="1">
        <v>0</v>
      </c>
      <c r="AU44" s="1">
        <v>2.0769999999999999E-3</v>
      </c>
      <c r="AV44" s="1">
        <v>2.6800000000000001E-4</v>
      </c>
      <c r="AW44" s="1">
        <v>0</v>
      </c>
      <c r="AX44" s="1">
        <v>4.7600000000000002E-4</v>
      </c>
      <c r="AY44" s="1">
        <v>6.7999999999999999E-5</v>
      </c>
      <c r="AZ44" s="1">
        <v>2.1999999999999999E-5</v>
      </c>
      <c r="BA44" s="1">
        <v>0</v>
      </c>
      <c r="BB44" s="1">
        <v>6.0000000000000002E-6</v>
      </c>
      <c r="BC44" s="1">
        <v>0</v>
      </c>
      <c r="BD44" s="1">
        <v>0</v>
      </c>
      <c r="BE44" s="1">
        <v>0</v>
      </c>
      <c r="BF44" s="1">
        <v>0</v>
      </c>
      <c r="BG44" s="1">
        <v>0.15634799999999999</v>
      </c>
      <c r="BH44" s="1">
        <v>0</v>
      </c>
      <c r="BI44" s="1">
        <v>0</v>
      </c>
      <c r="BJ44" s="1">
        <v>0</v>
      </c>
      <c r="BK44" s="1">
        <v>3.3799999999999998E-4</v>
      </c>
      <c r="BL44" s="1">
        <v>3.0899999999999998E-4</v>
      </c>
      <c r="BM44" s="1">
        <v>0</v>
      </c>
      <c r="BN44" s="1">
        <v>0</v>
      </c>
      <c r="BO44" s="1">
        <v>0</v>
      </c>
      <c r="BP44" s="1">
        <v>0</v>
      </c>
      <c r="BQ44" s="1">
        <v>8.4419999999999999E-3</v>
      </c>
      <c r="BR44" s="1">
        <v>0</v>
      </c>
      <c r="BS44" s="1">
        <v>2.8289999999999999E-3</v>
      </c>
      <c r="BT44" s="1">
        <v>0</v>
      </c>
      <c r="BU44" s="1">
        <v>0</v>
      </c>
      <c r="BV44" s="1">
        <v>0</v>
      </c>
      <c r="BW44" s="1">
        <v>1.0900000000000001E-4</v>
      </c>
      <c r="BX44" s="1">
        <v>5.0000000000000002E-5</v>
      </c>
      <c r="BY44" s="1">
        <v>2.6999999999999999E-5</v>
      </c>
      <c r="BZ44" s="1">
        <v>0</v>
      </c>
      <c r="CA44" s="1">
        <v>0</v>
      </c>
      <c r="CB44" s="1">
        <v>0</v>
      </c>
      <c r="CC44" s="1">
        <v>1.2400000000000001E-4</v>
      </c>
      <c r="CD44" s="1">
        <v>1.06E-4</v>
      </c>
      <c r="CE44" s="1">
        <v>0</v>
      </c>
      <c r="CF44" s="1">
        <v>2.8800000000000001E-4</v>
      </c>
      <c r="CG44" s="1">
        <v>0</v>
      </c>
      <c r="CH44" s="1">
        <v>2.1949999999999999E-3</v>
      </c>
      <c r="CI44" s="1">
        <v>0</v>
      </c>
      <c r="CJ44" s="1">
        <f t="shared" si="0"/>
        <v>5.1372510000000151</v>
      </c>
      <c r="CK44" s="1">
        <v>5.324998000000015</v>
      </c>
    </row>
    <row r="45" spans="2:89" x14ac:dyDescent="0.25">
      <c r="B45">
        <v>2972</v>
      </c>
      <c r="D45">
        <v>2972</v>
      </c>
      <c r="E45" s="1">
        <v>9.7803000000000001E-2</v>
      </c>
      <c r="F45" s="1">
        <v>1.3790999999999999E-2</v>
      </c>
      <c r="G45" s="1">
        <v>0</v>
      </c>
      <c r="H45" s="1">
        <v>7.0833999999999994E-2</v>
      </c>
      <c r="I45" s="1">
        <v>0</v>
      </c>
      <c r="J45" s="1">
        <v>0</v>
      </c>
      <c r="K45" s="1">
        <v>0</v>
      </c>
      <c r="L45" s="1">
        <v>7.4660000000000004E-3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2.846E-3</v>
      </c>
      <c r="W45" s="1">
        <v>0</v>
      </c>
      <c r="X45" s="1">
        <v>3.8524999999999997E-2</v>
      </c>
      <c r="Y45" s="1">
        <v>0</v>
      </c>
      <c r="Z45" s="1">
        <v>9.1E-4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1.392E-3</v>
      </c>
      <c r="AI45" s="1">
        <v>1.274977</v>
      </c>
      <c r="AJ45" s="1">
        <v>0</v>
      </c>
      <c r="AK45" s="1">
        <v>0.87973999999999997</v>
      </c>
      <c r="AL45" s="1">
        <v>0</v>
      </c>
      <c r="AM45" s="1">
        <v>0</v>
      </c>
      <c r="AN45" s="1">
        <v>0</v>
      </c>
      <c r="AO45" s="1">
        <v>3.8841000000000001E-2</v>
      </c>
      <c r="AP45" s="1">
        <v>0</v>
      </c>
      <c r="AQ45" s="1">
        <v>0</v>
      </c>
      <c r="AR45" s="1">
        <v>0</v>
      </c>
      <c r="AS45" s="1">
        <v>0</v>
      </c>
      <c r="AT45" s="1">
        <v>2.166E-3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2.8504000000000002E-2</v>
      </c>
      <c r="BH45" s="1">
        <v>1.6046000000000001E-2</v>
      </c>
      <c r="BI45" s="1">
        <v>0</v>
      </c>
      <c r="BJ45" s="1">
        <v>0</v>
      </c>
      <c r="BK45" s="1">
        <v>0</v>
      </c>
      <c r="BL45" s="1">
        <v>0.29029199999999999</v>
      </c>
      <c r="BM45" s="1">
        <v>4.8155999999999997E-2</v>
      </c>
      <c r="BN45" s="1">
        <v>0</v>
      </c>
      <c r="BO45" s="1">
        <v>0</v>
      </c>
      <c r="BP45" s="1">
        <v>0</v>
      </c>
      <c r="BQ45" s="1">
        <v>3.5076000000000003E-2</v>
      </c>
      <c r="BR45" s="1">
        <v>1.4520999999999999E-2</v>
      </c>
      <c r="BS45" s="1">
        <v>0</v>
      </c>
      <c r="BT45" s="1">
        <v>0</v>
      </c>
      <c r="BU45" s="1">
        <v>6.7922999999999997E-2</v>
      </c>
      <c r="BV45" s="1">
        <v>2.1350000000000002E-3</v>
      </c>
      <c r="BW45" s="1">
        <v>0.114666</v>
      </c>
      <c r="BX45" s="1">
        <v>5.4954999999999997E-2</v>
      </c>
      <c r="BY45" s="1">
        <v>3.4425999999999998E-2</v>
      </c>
      <c r="BZ45" s="1">
        <v>0</v>
      </c>
      <c r="CA45" s="1">
        <v>0</v>
      </c>
      <c r="CB45" s="1">
        <v>0</v>
      </c>
      <c r="CC45" s="1">
        <v>0.173988</v>
      </c>
      <c r="CD45" s="1">
        <v>9.7522999999999999E-2</v>
      </c>
      <c r="CE45" s="1">
        <v>0</v>
      </c>
      <c r="CF45" s="1">
        <v>0</v>
      </c>
      <c r="CG45" s="1">
        <v>2.5765E-2</v>
      </c>
      <c r="CH45" s="1">
        <v>1.472899</v>
      </c>
      <c r="CI45" s="1">
        <v>3.3921E-2</v>
      </c>
      <c r="CJ45" s="1">
        <f t="shared" si="0"/>
        <v>659.85880100000099</v>
      </c>
      <c r="CK45" s="1">
        <v>664.79888800000094</v>
      </c>
    </row>
    <row r="46" spans="2:89" x14ac:dyDescent="0.25">
      <c r="B46">
        <v>2973</v>
      </c>
      <c r="D46">
        <v>2973</v>
      </c>
      <c r="E46" s="1">
        <v>1.3509E-2</v>
      </c>
      <c r="F46" s="1">
        <v>8.2290000000000002E-3</v>
      </c>
      <c r="G46" s="1">
        <v>0</v>
      </c>
      <c r="H46" s="1">
        <v>9.9769999999999998E-3</v>
      </c>
      <c r="I46" s="1">
        <v>0</v>
      </c>
      <c r="J46" s="1">
        <v>0</v>
      </c>
      <c r="K46" s="1">
        <v>0</v>
      </c>
      <c r="L46" s="1">
        <v>1.498E-3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3.5941000000000001E-2</v>
      </c>
      <c r="T46" s="1">
        <v>0</v>
      </c>
      <c r="U46" s="1">
        <v>0</v>
      </c>
      <c r="V46" s="1">
        <v>5.5999999999999995E-4</v>
      </c>
      <c r="W46" s="1">
        <v>6.4499999999999996E-4</v>
      </c>
      <c r="X46" s="1">
        <v>8.1720000000000004E-3</v>
      </c>
      <c r="Y46" s="1">
        <v>4.8000000000000001E-4</v>
      </c>
      <c r="Z46" s="1">
        <v>5.5400000000000002E-4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2.2800000000000001E-4</v>
      </c>
      <c r="AI46" s="1">
        <v>0.19155</v>
      </c>
      <c r="AJ46" s="1">
        <v>0</v>
      </c>
      <c r="AK46" s="1">
        <v>0.11475</v>
      </c>
      <c r="AL46" s="1">
        <v>0</v>
      </c>
      <c r="AM46" s="1">
        <v>0</v>
      </c>
      <c r="AN46" s="1">
        <v>0</v>
      </c>
      <c r="AO46" s="1">
        <v>5.7520000000000002E-3</v>
      </c>
      <c r="AP46" s="1">
        <v>0</v>
      </c>
      <c r="AQ46" s="1">
        <v>0</v>
      </c>
      <c r="AR46" s="1">
        <v>0</v>
      </c>
      <c r="AS46" s="1">
        <v>4.7024000000000003E-2</v>
      </c>
      <c r="AT46" s="1">
        <v>1.1E-4</v>
      </c>
      <c r="AU46" s="1">
        <v>0</v>
      </c>
      <c r="AV46" s="1">
        <v>0</v>
      </c>
      <c r="AW46" s="1">
        <v>0</v>
      </c>
      <c r="AX46" s="1">
        <v>1.286092</v>
      </c>
      <c r="AY46" s="1">
        <v>0</v>
      </c>
      <c r="AZ46" s="1">
        <v>3.4446999999999998E-2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1.931E-3</v>
      </c>
      <c r="BH46" s="1">
        <v>6.5499999999999998E-4</v>
      </c>
      <c r="BI46" s="1">
        <v>0</v>
      </c>
      <c r="BJ46" s="1">
        <v>0</v>
      </c>
      <c r="BK46" s="1">
        <v>2.281E-3</v>
      </c>
      <c r="BL46" s="1">
        <v>4.233E-2</v>
      </c>
      <c r="BM46" s="1">
        <v>9.8340000000000007E-3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1.6900999999999999E-2</v>
      </c>
      <c r="BX46" s="1">
        <v>7.1630000000000001E-3</v>
      </c>
      <c r="BY46" s="1">
        <v>4.7549999999999997E-3</v>
      </c>
      <c r="BZ46" s="1">
        <v>0</v>
      </c>
      <c r="CA46" s="1">
        <v>0</v>
      </c>
      <c r="CB46" s="1">
        <v>0</v>
      </c>
      <c r="CC46" s="1">
        <v>2.6013999999999999E-2</v>
      </c>
      <c r="CD46" s="1">
        <v>1.4276E-2</v>
      </c>
      <c r="CE46" s="1">
        <v>0</v>
      </c>
      <c r="CF46" s="1">
        <v>0</v>
      </c>
      <c r="CG46" s="1">
        <v>4.2249999999999996E-3</v>
      </c>
      <c r="CH46" s="1">
        <v>0.25889899999999999</v>
      </c>
      <c r="CI46" s="1">
        <v>1.266E-3</v>
      </c>
      <c r="CJ46" s="1">
        <f t="shared" si="0"/>
        <v>201.30294499999999</v>
      </c>
      <c r="CK46" s="1">
        <v>203.45299299999999</v>
      </c>
    </row>
    <row r="47" spans="2:89" x14ac:dyDescent="0.25">
      <c r="B47">
        <v>2974</v>
      </c>
      <c r="D47">
        <v>2974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f t="shared" si="0"/>
        <v>11.199981000000001</v>
      </c>
      <c r="CK47" s="1">
        <v>11.199981000000001</v>
      </c>
    </row>
    <row r="48" spans="2:89" x14ac:dyDescent="0.25">
      <c r="B48">
        <v>2975</v>
      </c>
      <c r="D48">
        <v>2975</v>
      </c>
      <c r="E48" s="1">
        <v>1.9692000000000001E-2</v>
      </c>
      <c r="F48" s="1">
        <v>0</v>
      </c>
      <c r="G48" s="1">
        <v>0</v>
      </c>
      <c r="H48" s="1">
        <v>1.4605999999999999E-2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2.63E-4</v>
      </c>
      <c r="AI48" s="1">
        <v>0.22609299999999999</v>
      </c>
      <c r="AJ48" s="1">
        <v>0</v>
      </c>
      <c r="AK48" s="1">
        <v>0.144423</v>
      </c>
      <c r="AL48" s="1">
        <v>0</v>
      </c>
      <c r="AM48" s="1">
        <v>0</v>
      </c>
      <c r="AN48" s="1">
        <v>0</v>
      </c>
      <c r="AO48" s="1">
        <v>7.2820000000000003E-3</v>
      </c>
      <c r="AP48" s="1">
        <v>0</v>
      </c>
      <c r="AQ48" s="1">
        <v>0</v>
      </c>
      <c r="AR48" s="1">
        <v>0</v>
      </c>
      <c r="AS48" s="1">
        <v>0.261519</v>
      </c>
      <c r="AT48" s="1">
        <v>4.9399999999999997E-4</v>
      </c>
      <c r="AU48" s="1">
        <v>0</v>
      </c>
      <c r="AV48" s="1">
        <v>0.51117999999999997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7.2630000000000004E-3</v>
      </c>
      <c r="BH48" s="1">
        <v>4.0660000000000002E-3</v>
      </c>
      <c r="BI48" s="1">
        <v>0</v>
      </c>
      <c r="BJ48" s="1">
        <v>0</v>
      </c>
      <c r="BK48" s="1">
        <v>0</v>
      </c>
      <c r="BL48" s="1">
        <v>3.9914999999999999E-2</v>
      </c>
      <c r="BM48" s="1">
        <v>0</v>
      </c>
      <c r="BN48" s="1">
        <v>0</v>
      </c>
      <c r="BO48" s="1">
        <v>0</v>
      </c>
      <c r="BP48" s="1">
        <v>0</v>
      </c>
      <c r="BQ48" s="1">
        <v>0.19114700000000001</v>
      </c>
      <c r="BR48" s="1">
        <v>4.4330000000000003E-3</v>
      </c>
      <c r="BS48" s="1">
        <v>0</v>
      </c>
      <c r="BT48" s="1">
        <v>0.107963</v>
      </c>
      <c r="BU48" s="1">
        <v>2.0194E-2</v>
      </c>
      <c r="BV48" s="1">
        <v>8.3199999999999995E-4</v>
      </c>
      <c r="BW48" s="1">
        <v>2.2606999999999999E-2</v>
      </c>
      <c r="BX48" s="1">
        <v>9.8230000000000001E-3</v>
      </c>
      <c r="BY48" s="1">
        <v>6.9309999999999997E-3</v>
      </c>
      <c r="BZ48" s="1">
        <v>0</v>
      </c>
      <c r="CA48" s="1">
        <v>0</v>
      </c>
      <c r="CB48" s="1">
        <v>0</v>
      </c>
      <c r="CC48" s="1">
        <v>3.5429000000000002E-2</v>
      </c>
      <c r="CD48" s="1">
        <v>2.0017E-2</v>
      </c>
      <c r="CE48" s="1">
        <v>0</v>
      </c>
      <c r="CF48" s="1">
        <v>1.3623E-2</v>
      </c>
      <c r="CG48" s="1">
        <v>4.8700000000000002E-3</v>
      </c>
      <c r="CH48" s="1">
        <v>7.9219999999999999E-2</v>
      </c>
      <c r="CI48" s="1">
        <v>9.6209999999999993E-3</v>
      </c>
      <c r="CJ48" s="1">
        <f t="shared" si="0"/>
        <v>172.2003959999995</v>
      </c>
      <c r="CK48" s="1">
        <v>173.96390199999951</v>
      </c>
    </row>
    <row r="49" spans="2:89" x14ac:dyDescent="0.25">
      <c r="B49">
        <v>2976</v>
      </c>
      <c r="D49">
        <v>2976</v>
      </c>
      <c r="E49" s="1">
        <v>6.8250000000000003E-3</v>
      </c>
      <c r="F49" s="1">
        <v>0</v>
      </c>
      <c r="G49" s="1">
        <v>0</v>
      </c>
      <c r="H49" s="1">
        <v>7.7159999999999998E-3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9.3999999999999994E-5</v>
      </c>
      <c r="AI49" s="1">
        <v>8.4002999999999994E-2</v>
      </c>
      <c r="AJ49" s="1">
        <v>0</v>
      </c>
      <c r="AK49" s="1">
        <v>5.8758999999999999E-2</v>
      </c>
      <c r="AL49" s="1">
        <v>0</v>
      </c>
      <c r="AM49" s="1">
        <v>0</v>
      </c>
      <c r="AN49" s="1">
        <v>0</v>
      </c>
      <c r="AO49" s="1">
        <v>2.6970000000000002E-3</v>
      </c>
      <c r="AP49" s="1">
        <v>0</v>
      </c>
      <c r="AQ49" s="1">
        <v>0</v>
      </c>
      <c r="AR49" s="1">
        <v>0</v>
      </c>
      <c r="AS49" s="1">
        <v>0</v>
      </c>
      <c r="AT49" s="1">
        <v>2.41E-4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3.392E-3</v>
      </c>
      <c r="BH49" s="1">
        <v>1.688E-3</v>
      </c>
      <c r="BI49" s="1">
        <v>0</v>
      </c>
      <c r="BJ49" s="1">
        <v>3.6219999999999998E-3</v>
      </c>
      <c r="BK49" s="1">
        <v>0</v>
      </c>
      <c r="BL49" s="1">
        <v>4.3971999999999997E-2</v>
      </c>
      <c r="BM49" s="1">
        <v>1.65E-4</v>
      </c>
      <c r="BN49" s="1">
        <v>0</v>
      </c>
      <c r="BO49" s="1">
        <v>0</v>
      </c>
      <c r="BP49" s="1">
        <v>0</v>
      </c>
      <c r="BQ49" s="1">
        <v>0.13303400000000001</v>
      </c>
      <c r="BR49" s="1">
        <v>1.614E-3</v>
      </c>
      <c r="BS49" s="1">
        <v>0</v>
      </c>
      <c r="BT49" s="1">
        <v>0</v>
      </c>
      <c r="BU49" s="1">
        <v>6.365E-3</v>
      </c>
      <c r="BV49" s="1">
        <v>3.0800000000000001E-4</v>
      </c>
      <c r="BW49" s="1">
        <v>6.7590000000000003E-3</v>
      </c>
      <c r="BX49" s="1">
        <v>4.444E-3</v>
      </c>
      <c r="BY49" s="1">
        <v>2.4020000000000001E-3</v>
      </c>
      <c r="BZ49" s="1">
        <v>0</v>
      </c>
      <c r="CA49" s="1">
        <v>0</v>
      </c>
      <c r="CB49" s="1">
        <v>0</v>
      </c>
      <c r="CC49" s="1">
        <v>1.3396999999999999E-2</v>
      </c>
      <c r="CD49" s="1">
        <v>7.0210000000000003E-3</v>
      </c>
      <c r="CE49" s="1">
        <v>0</v>
      </c>
      <c r="CF49" s="1">
        <v>0</v>
      </c>
      <c r="CG49" s="1">
        <v>1.745E-3</v>
      </c>
      <c r="CH49" s="1">
        <v>2.963E-2</v>
      </c>
      <c r="CI49" s="1">
        <v>3.9680000000000002E-3</v>
      </c>
      <c r="CJ49" s="1">
        <f t="shared" si="0"/>
        <v>164.65213699999973</v>
      </c>
      <c r="CK49" s="1">
        <v>165.07599799999971</v>
      </c>
    </row>
    <row r="50" spans="2:89" x14ac:dyDescent="0.25">
      <c r="B50">
        <v>2977</v>
      </c>
      <c r="D50">
        <v>2977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2.1479999999999999E-2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f t="shared" si="0"/>
        <v>32.377983</v>
      </c>
      <c r="CK50" s="1">
        <v>32.399462999999997</v>
      </c>
    </row>
    <row r="51" spans="2:89" x14ac:dyDescent="0.25">
      <c r="B51">
        <v>2978</v>
      </c>
      <c r="D51">
        <v>2978</v>
      </c>
      <c r="E51" s="1">
        <v>1.3600000000000001E-3</v>
      </c>
      <c r="F51" s="1">
        <v>7.6800000000000002E-4</v>
      </c>
      <c r="G51" s="1">
        <v>0</v>
      </c>
      <c r="H51" s="1">
        <v>1.0920000000000001E-3</v>
      </c>
      <c r="I51" s="1">
        <v>0</v>
      </c>
      <c r="J51" s="1">
        <v>0</v>
      </c>
      <c r="K51" s="1">
        <v>0</v>
      </c>
      <c r="L51" s="1">
        <v>1.2899999999999999E-4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9.3400000000000004E-4</v>
      </c>
      <c r="T51" s="1">
        <v>0</v>
      </c>
      <c r="U51" s="1">
        <v>0</v>
      </c>
      <c r="V51" s="1">
        <v>4.0000000000000003E-5</v>
      </c>
      <c r="W51" s="1">
        <v>0</v>
      </c>
      <c r="X51" s="1">
        <v>6.8199999999999999E-4</v>
      </c>
      <c r="Y51" s="1">
        <v>0</v>
      </c>
      <c r="Z51" s="1">
        <v>4.3999999999999999E-5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2.0999999999999999E-5</v>
      </c>
      <c r="AI51" s="1">
        <v>1.9254E-2</v>
      </c>
      <c r="AJ51" s="1">
        <v>0</v>
      </c>
      <c r="AK51" s="1">
        <v>1.3348E-2</v>
      </c>
      <c r="AL51" s="1">
        <v>0</v>
      </c>
      <c r="AM51" s="1">
        <v>0</v>
      </c>
      <c r="AN51" s="1">
        <v>0</v>
      </c>
      <c r="AO51" s="1">
        <v>5.7700000000000004E-4</v>
      </c>
      <c r="AP51" s="1">
        <v>0</v>
      </c>
      <c r="AQ51" s="1">
        <v>0</v>
      </c>
      <c r="AR51" s="1">
        <v>0</v>
      </c>
      <c r="AS51" s="1">
        <v>1.2710000000000001E-2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1.4999999999999999E-4</v>
      </c>
      <c r="BL51" s="1">
        <v>4.0810000000000004E-3</v>
      </c>
      <c r="BM51" s="1">
        <v>8.7500000000000002E-4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1.7279999999999999E-3</v>
      </c>
      <c r="BX51" s="1">
        <v>9.5200000000000005E-4</v>
      </c>
      <c r="BY51" s="1">
        <v>4.7899999999999999E-4</v>
      </c>
      <c r="BZ51" s="1">
        <v>0</v>
      </c>
      <c r="CA51" s="1">
        <v>0</v>
      </c>
      <c r="CB51" s="1">
        <v>0</v>
      </c>
      <c r="CC51" s="1">
        <v>2.5579999999999999E-3</v>
      </c>
      <c r="CD51" s="1">
        <v>1.389E-3</v>
      </c>
      <c r="CE51" s="1">
        <v>0</v>
      </c>
      <c r="CF51" s="1">
        <v>0</v>
      </c>
      <c r="CG51" s="1">
        <v>3.8999999999999999E-4</v>
      </c>
      <c r="CH51" s="1">
        <v>2.4721E-2</v>
      </c>
      <c r="CI51" s="1">
        <v>0</v>
      </c>
      <c r="CJ51" s="1">
        <f t="shared" si="0"/>
        <v>17.161679000000014</v>
      </c>
      <c r="CK51" s="1">
        <v>17.249961000000013</v>
      </c>
    </row>
    <row r="52" spans="2:89" x14ac:dyDescent="0.25">
      <c r="B52">
        <v>2979</v>
      </c>
      <c r="D52">
        <v>2979</v>
      </c>
      <c r="E52" s="1">
        <v>4.17E-4</v>
      </c>
      <c r="F52" s="1">
        <v>0</v>
      </c>
      <c r="G52" s="1">
        <v>0</v>
      </c>
      <c r="H52" s="1">
        <v>2.7799999999999998E-4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5.0000000000000004E-6</v>
      </c>
      <c r="AI52" s="1">
        <v>5.3070000000000001E-3</v>
      </c>
      <c r="AJ52" s="1">
        <v>0</v>
      </c>
      <c r="AK52" s="1">
        <v>4.1720000000000004E-3</v>
      </c>
      <c r="AL52" s="1">
        <v>0</v>
      </c>
      <c r="AM52" s="1">
        <v>0</v>
      </c>
      <c r="AN52" s="1">
        <v>0</v>
      </c>
      <c r="AO52" s="1">
        <v>1.74E-4</v>
      </c>
      <c r="AP52" s="1">
        <v>0</v>
      </c>
      <c r="AQ52" s="1">
        <v>0</v>
      </c>
      <c r="AR52" s="1">
        <v>0</v>
      </c>
      <c r="AS52" s="1">
        <v>1.1150000000000001E-3</v>
      </c>
      <c r="AT52" s="1">
        <v>7.9999999999999996E-6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1.13E-4</v>
      </c>
      <c r="BH52" s="1">
        <v>5.5999999999999999E-5</v>
      </c>
      <c r="BI52" s="1">
        <v>0</v>
      </c>
      <c r="BJ52" s="1">
        <v>0</v>
      </c>
      <c r="BK52" s="1">
        <v>0</v>
      </c>
      <c r="BL52" s="1">
        <v>1.261E-3</v>
      </c>
      <c r="BM52" s="1">
        <v>2.9E-4</v>
      </c>
      <c r="BN52" s="1">
        <v>0</v>
      </c>
      <c r="BO52" s="1">
        <v>0</v>
      </c>
      <c r="BP52" s="1">
        <v>0</v>
      </c>
      <c r="BQ52" s="1">
        <v>1.537E-3</v>
      </c>
      <c r="BR52" s="1">
        <v>5.5000000000000002E-5</v>
      </c>
      <c r="BS52" s="1">
        <v>0</v>
      </c>
      <c r="BT52" s="1">
        <v>0</v>
      </c>
      <c r="BU52" s="1">
        <v>2.1599999999999999E-4</v>
      </c>
      <c r="BV52" s="1">
        <v>1.1E-5</v>
      </c>
      <c r="BW52" s="1">
        <v>5.1400000000000003E-4</v>
      </c>
      <c r="BX52" s="1">
        <v>2.5300000000000002E-4</v>
      </c>
      <c r="BY52" s="1">
        <v>1.47E-4</v>
      </c>
      <c r="BZ52" s="1">
        <v>0</v>
      </c>
      <c r="CA52" s="1">
        <v>0</v>
      </c>
      <c r="CB52" s="1">
        <v>0</v>
      </c>
      <c r="CC52" s="1">
        <v>6.4999999999999997E-4</v>
      </c>
      <c r="CD52" s="1">
        <v>3.5500000000000001E-4</v>
      </c>
      <c r="CE52" s="1">
        <v>0</v>
      </c>
      <c r="CF52" s="1">
        <v>0</v>
      </c>
      <c r="CG52" s="1">
        <v>9.2999999999999997E-5</v>
      </c>
      <c r="CH52" s="1">
        <v>6.1440000000000002E-3</v>
      </c>
      <c r="CI52" s="1">
        <v>1.3899999999999999E-4</v>
      </c>
      <c r="CJ52" s="1">
        <f t="shared" si="0"/>
        <v>11.216654999999975</v>
      </c>
      <c r="CK52" s="1">
        <v>11.239964999999975</v>
      </c>
    </row>
    <row r="53" spans="2:89" x14ac:dyDescent="0.25">
      <c r="B53">
        <v>2980</v>
      </c>
      <c r="D53">
        <v>2980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f t="shared" si="0"/>
        <v>1.8850009999999999</v>
      </c>
      <c r="CK53" s="1">
        <v>1.8850009999999999</v>
      </c>
    </row>
    <row r="54" spans="2:89" x14ac:dyDescent="0.25">
      <c r="B54">
        <v>2981</v>
      </c>
      <c r="D54">
        <v>2981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f t="shared" si="0"/>
        <v>1.0899999999999999</v>
      </c>
      <c r="CK54" s="1">
        <v>1.0899999999999999</v>
      </c>
    </row>
    <row r="55" spans="2:89" x14ac:dyDescent="0.25">
      <c r="B55">
        <v>2982</v>
      </c>
      <c r="D55">
        <v>2982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f t="shared" si="0"/>
        <v>2.2999999999999998</v>
      </c>
      <c r="CK55" s="1">
        <v>2.2999999999999998</v>
      </c>
    </row>
    <row r="56" spans="2:89" x14ac:dyDescent="0.25">
      <c r="B56">
        <v>2983</v>
      </c>
      <c r="D56">
        <v>2983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f t="shared" si="0"/>
        <v>1.75</v>
      </c>
      <c r="CK56" s="1">
        <v>1.75</v>
      </c>
    </row>
    <row r="57" spans="2:89" x14ac:dyDescent="0.25">
      <c r="B57">
        <v>2984</v>
      </c>
      <c r="D57">
        <v>2984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2.1599999999999999E-4</v>
      </c>
      <c r="AQ57" s="1">
        <v>0</v>
      </c>
      <c r="AR57" s="1">
        <v>0</v>
      </c>
      <c r="AS57" s="1">
        <v>0</v>
      </c>
      <c r="AT57" s="1">
        <v>0.41990499999999997</v>
      </c>
      <c r="AU57" s="1">
        <v>3.3135999999999999E-2</v>
      </c>
      <c r="AV57" s="1">
        <v>4.4099999999999999E-3</v>
      </c>
      <c r="AW57" s="1">
        <v>0</v>
      </c>
      <c r="AX57" s="1">
        <v>7.0980000000000001E-3</v>
      </c>
      <c r="AY57" s="1">
        <v>1.227E-3</v>
      </c>
      <c r="AZ57" s="1">
        <v>2.9E-4</v>
      </c>
      <c r="BA57" s="1">
        <v>0</v>
      </c>
      <c r="BB57" s="1">
        <v>1.13E-4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32.713130999999997</v>
      </c>
      <c r="BI57" s="1">
        <v>0</v>
      </c>
      <c r="BJ57" s="1">
        <v>0</v>
      </c>
      <c r="BK57" s="1">
        <v>3.4190000000000002E-3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1.0300590000000001</v>
      </c>
      <c r="BR57" s="1">
        <v>6.2449999999999999E-2</v>
      </c>
      <c r="BS57" s="1">
        <v>8.0772999999999998E-2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6.6629999999999997E-3</v>
      </c>
      <c r="CG57" s="1">
        <v>0</v>
      </c>
      <c r="CH57" s="1">
        <v>0</v>
      </c>
      <c r="CI57" s="1">
        <v>0</v>
      </c>
      <c r="CJ57" s="1">
        <f t="shared" si="0"/>
        <v>62.835106999999958</v>
      </c>
      <c r="CK57" s="1">
        <v>97.197996999999958</v>
      </c>
    </row>
    <row r="58" spans="2:89" x14ac:dyDescent="0.25">
      <c r="B58">
        <v>2985</v>
      </c>
      <c r="D58">
        <v>2985</v>
      </c>
      <c r="E58" s="1">
        <v>2.307E-3</v>
      </c>
      <c r="F58" s="1">
        <v>4.9100000000000001E-4</v>
      </c>
      <c r="G58" s="1">
        <v>0</v>
      </c>
      <c r="H58" s="1">
        <v>3.0130000000000001E-3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5.3790000000000001E-3</v>
      </c>
      <c r="T58" s="1">
        <v>4.6461769999999998</v>
      </c>
      <c r="U58" s="1">
        <v>0</v>
      </c>
      <c r="V58" s="1">
        <v>0</v>
      </c>
      <c r="W58" s="1">
        <v>6.8599999999999998E-4</v>
      </c>
      <c r="X58" s="1">
        <v>2.2800000000000001E-4</v>
      </c>
      <c r="Y58" s="1">
        <v>1.22E-4</v>
      </c>
      <c r="Z58" s="1">
        <v>2.8E-5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3.0029E-2</v>
      </c>
      <c r="AJ58" s="1">
        <v>0</v>
      </c>
      <c r="AK58" s="1">
        <v>0</v>
      </c>
      <c r="AL58" s="1">
        <v>4.0080000000000003E-3</v>
      </c>
      <c r="AM58" s="1">
        <v>0</v>
      </c>
      <c r="AN58" s="1">
        <v>0</v>
      </c>
      <c r="AO58" s="1">
        <v>1.0950000000000001E-3</v>
      </c>
      <c r="AP58" s="1">
        <v>8.7000000000000001E-5</v>
      </c>
      <c r="AQ58" s="1">
        <v>0</v>
      </c>
      <c r="AR58" s="1">
        <v>0</v>
      </c>
      <c r="AS58" s="1">
        <v>0</v>
      </c>
      <c r="AT58" s="1">
        <v>0</v>
      </c>
      <c r="AU58" s="1">
        <v>1.5613999999999999E-2</v>
      </c>
      <c r="AV58" s="1">
        <v>1.3290000000000001E-3</v>
      </c>
      <c r="AW58" s="1">
        <v>0</v>
      </c>
      <c r="AX58" s="1">
        <v>3.13E-3</v>
      </c>
      <c r="AY58" s="1">
        <v>5.2599999999999999E-4</v>
      </c>
      <c r="AZ58" s="1">
        <v>1.2400000000000001E-4</v>
      </c>
      <c r="BA58" s="1">
        <v>0</v>
      </c>
      <c r="BB58" s="1">
        <v>4.6999999999999997E-5</v>
      </c>
      <c r="BC58" s="1">
        <v>0</v>
      </c>
      <c r="BD58" s="1">
        <v>0</v>
      </c>
      <c r="BE58" s="1">
        <v>0</v>
      </c>
      <c r="BF58" s="1">
        <v>0</v>
      </c>
      <c r="BG58" s="1">
        <v>24.976749000000002</v>
      </c>
      <c r="BH58" s="1">
        <v>0</v>
      </c>
      <c r="BI58" s="1">
        <v>0</v>
      </c>
      <c r="BJ58" s="1">
        <v>0</v>
      </c>
      <c r="BK58" s="1">
        <v>1.459E-3</v>
      </c>
      <c r="BL58" s="1">
        <v>1.2759E-2</v>
      </c>
      <c r="BM58" s="1">
        <v>0</v>
      </c>
      <c r="BN58" s="1">
        <v>0</v>
      </c>
      <c r="BO58" s="1">
        <v>0</v>
      </c>
      <c r="BP58" s="1">
        <v>0</v>
      </c>
      <c r="BQ58" s="1">
        <v>2.862E-2</v>
      </c>
      <c r="BR58" s="1">
        <v>0</v>
      </c>
      <c r="BS58" s="1">
        <v>6.8950000000000001E-3</v>
      </c>
      <c r="BT58" s="1">
        <v>0</v>
      </c>
      <c r="BU58" s="1">
        <v>0</v>
      </c>
      <c r="BV58" s="1">
        <v>0</v>
      </c>
      <c r="BW58" s="1">
        <v>3.4190000000000002E-3</v>
      </c>
      <c r="BX58" s="1">
        <v>2.3730000000000001E-3</v>
      </c>
      <c r="BY58" s="1">
        <v>8.12E-4</v>
      </c>
      <c r="BZ58" s="1">
        <v>1.0217E-2</v>
      </c>
      <c r="CA58" s="1">
        <v>0</v>
      </c>
      <c r="CB58" s="1">
        <v>0</v>
      </c>
      <c r="CC58" s="1">
        <v>4.1320000000000003E-3</v>
      </c>
      <c r="CD58" s="1">
        <v>5.1289999999999999E-3</v>
      </c>
      <c r="CE58" s="1">
        <v>0</v>
      </c>
      <c r="CF58" s="1">
        <v>1.523E-3</v>
      </c>
      <c r="CG58" s="1">
        <v>0</v>
      </c>
      <c r="CH58" s="1">
        <v>8.6009000000000002E-2</v>
      </c>
      <c r="CI58" s="1">
        <v>0</v>
      </c>
      <c r="CJ58" s="1">
        <f t="shared" si="0"/>
        <v>73.475978999999796</v>
      </c>
      <c r="CK58" s="1">
        <v>103.3304949999998</v>
      </c>
    </row>
    <row r="59" spans="2:89" x14ac:dyDescent="0.25">
      <c r="B59">
        <v>2986</v>
      </c>
      <c r="D59">
        <v>2986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f t="shared" si="0"/>
        <v>9.3000060000000051</v>
      </c>
      <c r="CK59" s="1">
        <v>9.3000060000000051</v>
      </c>
    </row>
    <row r="60" spans="2:89" x14ac:dyDescent="0.25">
      <c r="B60">
        <v>2987</v>
      </c>
      <c r="D60">
        <v>2987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5.1780000000000003E-3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2.2720000000000001E-3</v>
      </c>
      <c r="BL60" s="1">
        <v>0</v>
      </c>
      <c r="BM60" s="1">
        <v>0.371946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f t="shared" si="0"/>
        <v>9.138996999999998</v>
      </c>
      <c r="CK60" s="1">
        <v>9.5183929999999979</v>
      </c>
    </row>
    <row r="61" spans="2:89" x14ac:dyDescent="0.25">
      <c r="B61">
        <v>2988</v>
      </c>
      <c r="D61">
        <v>2988</v>
      </c>
      <c r="E61" s="1">
        <v>3.6640000000000002E-3</v>
      </c>
      <c r="F61" s="1">
        <v>0</v>
      </c>
      <c r="G61" s="1">
        <v>0</v>
      </c>
      <c r="H61" s="1">
        <v>2.794E-3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4.6E-5</v>
      </c>
      <c r="AI61" s="1">
        <v>4.5739000000000002E-2</v>
      </c>
      <c r="AJ61" s="1">
        <v>0</v>
      </c>
      <c r="AK61" s="1">
        <v>3.0290999999999998E-2</v>
      </c>
      <c r="AL61" s="1">
        <v>0</v>
      </c>
      <c r="AM61" s="1">
        <v>0</v>
      </c>
      <c r="AN61" s="1">
        <v>0</v>
      </c>
      <c r="AO61" s="1">
        <v>1.3439999999999999E-3</v>
      </c>
      <c r="AP61" s="1">
        <v>0</v>
      </c>
      <c r="AQ61" s="1">
        <v>0</v>
      </c>
      <c r="AR61" s="1">
        <v>0</v>
      </c>
      <c r="AS61" s="1">
        <v>0</v>
      </c>
      <c r="AT61" s="1">
        <v>3.8999999999999999E-4</v>
      </c>
      <c r="AU61" s="1">
        <v>5.0985000000000003E-2</v>
      </c>
      <c r="AV61" s="1">
        <v>7.587E-3</v>
      </c>
      <c r="AW61" s="1">
        <v>0</v>
      </c>
      <c r="AX61" s="1">
        <v>0</v>
      </c>
      <c r="AY61" s="1">
        <v>0</v>
      </c>
      <c r="AZ61" s="1">
        <v>0</v>
      </c>
      <c r="BA61" s="1">
        <v>2.496E-3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5.0429999999999997E-3</v>
      </c>
      <c r="BH61" s="1">
        <v>1.7949999999999999E-3</v>
      </c>
      <c r="BI61" s="1">
        <v>0</v>
      </c>
      <c r="BJ61" s="1">
        <v>6.7000000000000002E-5</v>
      </c>
      <c r="BK61" s="1">
        <v>0</v>
      </c>
      <c r="BL61" s="1">
        <v>8.2819999999999994E-3</v>
      </c>
      <c r="BM61" s="1">
        <v>0</v>
      </c>
      <c r="BN61" s="1">
        <v>0</v>
      </c>
      <c r="BO61" s="1">
        <v>0</v>
      </c>
      <c r="BP61" s="1">
        <v>0</v>
      </c>
      <c r="BQ61" s="1">
        <v>0.21014099999999999</v>
      </c>
      <c r="BR61" s="1">
        <v>3.1830000000000001E-3</v>
      </c>
      <c r="BS61" s="1">
        <v>1.916E-3</v>
      </c>
      <c r="BT61" s="1">
        <v>2.1035000000000002E-2</v>
      </c>
      <c r="BU61" s="1">
        <v>1.3794000000000001E-2</v>
      </c>
      <c r="BV61" s="1">
        <v>6.38E-4</v>
      </c>
      <c r="BW61" s="1">
        <v>3.4480000000000001E-3</v>
      </c>
      <c r="BX61" s="1">
        <v>1.688E-3</v>
      </c>
      <c r="BY61" s="1">
        <v>1.2899999999999999E-3</v>
      </c>
      <c r="BZ61" s="1">
        <v>0</v>
      </c>
      <c r="CA61" s="1">
        <v>0</v>
      </c>
      <c r="CB61" s="1">
        <v>0</v>
      </c>
      <c r="CC61" s="1">
        <v>8.7299999999999999E-3</v>
      </c>
      <c r="CD61" s="1">
        <v>4.5710000000000004E-3</v>
      </c>
      <c r="CE61" s="1">
        <v>0</v>
      </c>
      <c r="CF61" s="1">
        <v>2.2550000000000001E-3</v>
      </c>
      <c r="CG61" s="1">
        <v>8.4800000000000001E-4</v>
      </c>
      <c r="CH61" s="1">
        <v>0</v>
      </c>
      <c r="CI61" s="1">
        <v>6.3330000000000001E-3</v>
      </c>
      <c r="CJ61" s="1">
        <f t="shared" si="0"/>
        <v>74.978144999999827</v>
      </c>
      <c r="CK61" s="1">
        <v>75.418537999999828</v>
      </c>
    </row>
    <row r="62" spans="2:89" x14ac:dyDescent="0.25">
      <c r="B62">
        <v>2989</v>
      </c>
      <c r="D62">
        <v>2989</v>
      </c>
      <c r="E62" s="1">
        <v>1.9882E-2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0.21338699999999999</v>
      </c>
      <c r="T62" s="1">
        <v>0</v>
      </c>
      <c r="U62" s="1">
        <v>0</v>
      </c>
      <c r="V62" s="1">
        <v>0</v>
      </c>
      <c r="W62" s="1">
        <v>4.3937999999999998E-2</v>
      </c>
      <c r="X62" s="1">
        <v>0</v>
      </c>
      <c r="Y62" s="1">
        <v>3.4640999999999998E-2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2.1599999999999999E-4</v>
      </c>
      <c r="AI62" s="1">
        <v>0</v>
      </c>
      <c r="AJ62" s="1">
        <v>0</v>
      </c>
      <c r="AK62" s="1">
        <v>0.62453000000000003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2.72E-4</v>
      </c>
      <c r="AU62" s="1">
        <v>0.234736</v>
      </c>
      <c r="AV62" s="1">
        <v>2.6477000000000001E-2</v>
      </c>
      <c r="AW62" s="1">
        <v>0</v>
      </c>
      <c r="AX62" s="1">
        <v>2.4497999999999999E-2</v>
      </c>
      <c r="AY62" s="1">
        <v>0.152893</v>
      </c>
      <c r="AZ62" s="1">
        <v>0</v>
      </c>
      <c r="BA62" s="1">
        <v>3.0140000000000002E-3</v>
      </c>
      <c r="BB62" s="1">
        <v>9.4300000000000004E-4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6.5510000000000004E-3</v>
      </c>
      <c r="BI62" s="1">
        <v>0</v>
      </c>
      <c r="BJ62" s="1">
        <v>0</v>
      </c>
      <c r="BK62" s="1">
        <v>7.6326000000000005E-2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0.15020600000000001</v>
      </c>
      <c r="BR62" s="1">
        <v>3.078E-3</v>
      </c>
      <c r="BS62" s="1">
        <v>5.2700000000000004E-3</v>
      </c>
      <c r="BT62" s="1">
        <v>0</v>
      </c>
      <c r="BU62" s="1">
        <v>7.5269999999999998E-3</v>
      </c>
      <c r="BV62" s="1">
        <v>5.6999999999999998E-4</v>
      </c>
      <c r="BW62" s="1">
        <v>0</v>
      </c>
      <c r="BX62" s="1">
        <v>0.73152200000000001</v>
      </c>
      <c r="BY62" s="1">
        <v>6.9979999999999999E-3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1.9799999999999999E-4</v>
      </c>
      <c r="CG62" s="1">
        <v>3.9960000000000004E-3</v>
      </c>
      <c r="CH62" s="1">
        <v>8.3608650000000004</v>
      </c>
      <c r="CI62" s="1">
        <v>4.6129999999999999E-3</v>
      </c>
      <c r="CJ62" s="1">
        <f t="shared" si="0"/>
        <v>133.31246499999975</v>
      </c>
      <c r="CK62" s="1">
        <v>144.04961199999974</v>
      </c>
    </row>
    <row r="63" spans="2:89" x14ac:dyDescent="0.25">
      <c r="B63">
        <v>2990</v>
      </c>
      <c r="D63">
        <v>2990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5.0354999999999997E-2</v>
      </c>
      <c r="AV63" s="1">
        <v>6.8240000000000002E-3</v>
      </c>
      <c r="AW63" s="1">
        <v>0</v>
      </c>
      <c r="AX63" s="1">
        <v>0</v>
      </c>
      <c r="AY63" s="1">
        <v>1.2099E-2</v>
      </c>
      <c r="AZ63" s="1">
        <v>0</v>
      </c>
      <c r="BA63" s="1">
        <v>1.021E-3</v>
      </c>
      <c r="BB63" s="1">
        <v>1.9900000000000001E-4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0.421956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5.3000000000000001E-5</v>
      </c>
      <c r="CG63" s="1">
        <v>0</v>
      </c>
      <c r="CH63" s="1">
        <v>37.036064000000003</v>
      </c>
      <c r="CI63" s="1">
        <v>0</v>
      </c>
      <c r="CJ63" s="1">
        <f t="shared" si="0"/>
        <v>33.523301000000011</v>
      </c>
      <c r="CK63" s="1">
        <v>71.051872000000017</v>
      </c>
    </row>
    <row r="64" spans="2:89" x14ac:dyDescent="0.25">
      <c r="B64">
        <v>2991</v>
      </c>
      <c r="D64">
        <v>2991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f t="shared" si="0"/>
        <v>0</v>
      </c>
      <c r="CK64" s="1">
        <v>0</v>
      </c>
    </row>
    <row r="65" spans="2:89" x14ac:dyDescent="0.25">
      <c r="B65">
        <v>2992</v>
      </c>
      <c r="D65">
        <v>2992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f t="shared" si="0"/>
        <v>0</v>
      </c>
      <c r="CK65" s="1">
        <v>0</v>
      </c>
    </row>
    <row r="66" spans="2:89" x14ac:dyDescent="0.25">
      <c r="B66">
        <v>2993</v>
      </c>
      <c r="D66">
        <v>2993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f t="shared" si="0"/>
        <v>0</v>
      </c>
      <c r="CK66" s="1">
        <v>0</v>
      </c>
    </row>
    <row r="67" spans="2:89" x14ac:dyDescent="0.25">
      <c r="B67">
        <v>2994</v>
      </c>
      <c r="D67">
        <v>2994</v>
      </c>
      <c r="E67" s="1">
        <v>0.11326799999999999</v>
      </c>
      <c r="F67" s="1">
        <v>2.6525E-2</v>
      </c>
      <c r="G67" s="1">
        <v>0</v>
      </c>
      <c r="H67" s="1">
        <v>3.7650000000000003E-2</v>
      </c>
      <c r="I67" s="1">
        <v>0</v>
      </c>
      <c r="J67" s="1">
        <v>0</v>
      </c>
      <c r="K67" s="1">
        <v>0</v>
      </c>
      <c r="L67" s="1">
        <v>9.01E-4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0.29503699999999999</v>
      </c>
      <c r="T67" s="1">
        <v>0.198939</v>
      </c>
      <c r="U67" s="1">
        <v>0</v>
      </c>
      <c r="V67" s="1">
        <v>0</v>
      </c>
      <c r="W67" s="1">
        <v>1.0791E-2</v>
      </c>
      <c r="X67" s="1">
        <v>1.4069999999999999E-2</v>
      </c>
      <c r="Y67" s="1">
        <v>7.9939999999999994E-3</v>
      </c>
      <c r="Z67" s="1">
        <v>1.48E-3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1.402857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4.4942999999999997E-2</v>
      </c>
      <c r="AP67" s="1">
        <v>7.0020000000000004E-3</v>
      </c>
      <c r="AQ67" s="1">
        <v>0</v>
      </c>
      <c r="AR67" s="1">
        <v>0</v>
      </c>
      <c r="AS67" s="1">
        <v>0</v>
      </c>
      <c r="AT67" s="1">
        <v>4.7600000000000002E-4</v>
      </c>
      <c r="AU67" s="1">
        <v>3.7318999999999998E-2</v>
      </c>
      <c r="AV67" s="1">
        <v>0</v>
      </c>
      <c r="AW67" s="1">
        <v>0</v>
      </c>
      <c r="AX67" s="1">
        <v>0.153</v>
      </c>
      <c r="AY67" s="1">
        <v>3.2835000000000003E-2</v>
      </c>
      <c r="AZ67" s="1">
        <v>7.8549999999999991E-3</v>
      </c>
      <c r="BA67" s="1">
        <v>0</v>
      </c>
      <c r="BB67" s="1">
        <v>1.0020000000000001E-3</v>
      </c>
      <c r="BC67" s="1">
        <v>0</v>
      </c>
      <c r="BD67" s="1">
        <v>0</v>
      </c>
      <c r="BE67" s="1">
        <v>0</v>
      </c>
      <c r="BF67" s="1">
        <v>0</v>
      </c>
      <c r="BG67" s="1">
        <v>0.225721</v>
      </c>
      <c r="BH67" s="1">
        <v>3.5140000000000002E-3</v>
      </c>
      <c r="BI67" s="1">
        <v>0</v>
      </c>
      <c r="BJ67" s="1">
        <v>0</v>
      </c>
      <c r="BK67" s="1">
        <v>0.120922</v>
      </c>
      <c r="BL67" s="1">
        <v>0.15271599999999999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0.80741099999999999</v>
      </c>
      <c r="BV67" s="1">
        <v>0</v>
      </c>
      <c r="BW67" s="1">
        <v>0.140819</v>
      </c>
      <c r="BX67" s="1">
        <v>2.7458E-2</v>
      </c>
      <c r="BY67" s="1">
        <v>3.9869000000000002E-2</v>
      </c>
      <c r="BZ67" s="1">
        <v>0</v>
      </c>
      <c r="CA67" s="1">
        <v>0</v>
      </c>
      <c r="CB67" s="1">
        <v>0</v>
      </c>
      <c r="CC67" s="1">
        <v>0.122751</v>
      </c>
      <c r="CD67" s="1">
        <v>5.2671999999999997E-2</v>
      </c>
      <c r="CE67" s="1">
        <v>0</v>
      </c>
      <c r="CF67" s="1">
        <v>0</v>
      </c>
      <c r="CG67" s="1">
        <v>0</v>
      </c>
      <c r="CH67" s="1">
        <v>0.95782</v>
      </c>
      <c r="CI67" s="1">
        <v>0</v>
      </c>
      <c r="CJ67" s="1">
        <f t="shared" si="0"/>
        <v>538.9256620000001</v>
      </c>
      <c r="CK67" s="1">
        <v>543.9712790000001</v>
      </c>
    </row>
    <row r="68" spans="2:89" x14ac:dyDescent="0.25">
      <c r="B68">
        <v>2995</v>
      </c>
      <c r="D68">
        <v>2995</v>
      </c>
      <c r="E68" s="1">
        <v>3.0000000000000001E-3</v>
      </c>
      <c r="F68" s="1">
        <v>8.4599999999999996E-4</v>
      </c>
      <c r="G68" s="1">
        <v>0</v>
      </c>
      <c r="H68" s="1">
        <v>7.5900000000000002E-4</v>
      </c>
      <c r="I68" s="1">
        <v>0</v>
      </c>
      <c r="J68" s="1">
        <v>0</v>
      </c>
      <c r="K68" s="1">
        <v>0</v>
      </c>
      <c r="L68" s="1">
        <v>2.8E-5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8.7980000000000003E-3</v>
      </c>
      <c r="T68" s="1">
        <v>4.679E-3</v>
      </c>
      <c r="U68" s="1">
        <v>0</v>
      </c>
      <c r="V68" s="1">
        <v>0</v>
      </c>
      <c r="W68" s="1">
        <v>2.4899999999999998E-4</v>
      </c>
      <c r="X68" s="1">
        <v>4.2900000000000002E-4</v>
      </c>
      <c r="Y68" s="1">
        <v>1.9699999999999999E-4</v>
      </c>
      <c r="Z68" s="1">
        <v>4.8999999999999998E-5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3.7095000000000003E-2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1.196E-3</v>
      </c>
      <c r="AP68" s="1">
        <v>8.6000000000000003E-5</v>
      </c>
      <c r="AQ68" s="1">
        <v>0</v>
      </c>
      <c r="AR68" s="1">
        <v>0</v>
      </c>
      <c r="AS68" s="1">
        <v>0</v>
      </c>
      <c r="AT68" s="1">
        <v>0</v>
      </c>
      <c r="AU68" s="1">
        <v>1.4959E-2</v>
      </c>
      <c r="AV68" s="1">
        <v>0</v>
      </c>
      <c r="AW68" s="1">
        <v>0</v>
      </c>
      <c r="AX68" s="1">
        <v>4.9649999999999998E-3</v>
      </c>
      <c r="AY68" s="1">
        <v>4.4900000000000002E-4</v>
      </c>
      <c r="AZ68" s="1">
        <v>1.27E-4</v>
      </c>
      <c r="BA68" s="1">
        <v>0</v>
      </c>
      <c r="BB68" s="1">
        <v>4.1999999999999998E-5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2.8900000000000002E-3</v>
      </c>
      <c r="BL68" s="1">
        <v>3.6640000000000002E-3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4.8164999999999999E-2</v>
      </c>
      <c r="BV68" s="1">
        <v>0</v>
      </c>
      <c r="BW68" s="1">
        <v>3.3149999999999998E-3</v>
      </c>
      <c r="BX68" s="1">
        <v>6.5600000000000001E-4</v>
      </c>
      <c r="BY68" s="1">
        <v>1.0560000000000001E-3</v>
      </c>
      <c r="BZ68" s="1">
        <v>0</v>
      </c>
      <c r="CA68" s="1">
        <v>0</v>
      </c>
      <c r="CB68" s="1">
        <v>0</v>
      </c>
      <c r="CC68" s="1">
        <v>2.9190000000000002E-3</v>
      </c>
      <c r="CD68" s="1">
        <v>1.129E-3</v>
      </c>
      <c r="CE68" s="1">
        <v>0</v>
      </c>
      <c r="CF68" s="1">
        <v>0</v>
      </c>
      <c r="CG68" s="1">
        <v>0</v>
      </c>
      <c r="CH68" s="1">
        <v>2.8170000000000001E-2</v>
      </c>
      <c r="CI68" s="1">
        <v>0</v>
      </c>
      <c r="CJ68" s="1">
        <f t="shared" ref="CJ68:CJ86" si="1">CK68-SUM(E68:CI68)</f>
        <v>24.079861999999988</v>
      </c>
      <c r="CK68" s="1">
        <v>24.24977899999999</v>
      </c>
    </row>
    <row r="69" spans="2:89" x14ac:dyDescent="0.25">
      <c r="B69">
        <v>2996</v>
      </c>
      <c r="D69">
        <v>2996</v>
      </c>
      <c r="E69" s="1">
        <v>3.6740000000000002E-3</v>
      </c>
      <c r="F69" s="1">
        <v>0</v>
      </c>
      <c r="G69" s="1">
        <v>0</v>
      </c>
      <c r="H69" s="1">
        <v>1.214E-3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1.1795999999999999E-2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4.8855000000000003E-2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1.606E-3</v>
      </c>
      <c r="AP69" s="1">
        <v>0</v>
      </c>
      <c r="AQ69" s="1">
        <v>0</v>
      </c>
      <c r="AR69" s="1">
        <v>0</v>
      </c>
      <c r="AS69" s="1">
        <v>0</v>
      </c>
      <c r="AT69" s="1">
        <v>2.5500000000000002E-4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1.027E-2</v>
      </c>
      <c r="BH69" s="1">
        <v>7.1199999999999996E-4</v>
      </c>
      <c r="BI69" s="1">
        <v>0</v>
      </c>
      <c r="BJ69" s="1">
        <v>0</v>
      </c>
      <c r="BK69" s="1">
        <v>0</v>
      </c>
      <c r="BL69" s="1">
        <v>4.731E-3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4.4380000000000001E-3</v>
      </c>
      <c r="BX69" s="1">
        <v>8.8500000000000004E-4</v>
      </c>
      <c r="BY69" s="1">
        <v>1.2930000000000001E-3</v>
      </c>
      <c r="BZ69" s="1">
        <v>0</v>
      </c>
      <c r="CA69" s="1">
        <v>0</v>
      </c>
      <c r="CB69" s="1">
        <v>0</v>
      </c>
      <c r="CC69" s="1">
        <v>3.6909999999999998E-3</v>
      </c>
      <c r="CD69" s="1">
        <v>1.5629999999999999E-3</v>
      </c>
      <c r="CE69" s="1">
        <v>0</v>
      </c>
      <c r="CF69" s="1">
        <v>0</v>
      </c>
      <c r="CG69" s="1">
        <v>0</v>
      </c>
      <c r="CH69" s="1">
        <v>3.5805999999999998E-2</v>
      </c>
      <c r="CI69" s="1">
        <v>0</v>
      </c>
      <c r="CJ69" s="1">
        <f t="shared" si="1"/>
        <v>43.308911999999935</v>
      </c>
      <c r="CK69" s="1">
        <v>43.439700999999936</v>
      </c>
    </row>
    <row r="70" spans="2:89" x14ac:dyDescent="0.25">
      <c r="B70">
        <v>2997</v>
      </c>
      <c r="D70">
        <v>2997</v>
      </c>
      <c r="E70" s="1">
        <v>0</v>
      </c>
      <c r="F70" s="1">
        <v>1.908E-3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1.03E-4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1.7503999999999999E-2</v>
      </c>
      <c r="T70" s="1">
        <v>0</v>
      </c>
      <c r="U70" s="1">
        <v>0</v>
      </c>
      <c r="V70" s="1">
        <v>0</v>
      </c>
      <c r="W70" s="1">
        <v>6.5600000000000001E-4</v>
      </c>
      <c r="X70" s="1">
        <v>1.085E-3</v>
      </c>
      <c r="Y70" s="1">
        <v>4.08E-4</v>
      </c>
      <c r="Z70" s="1">
        <v>1.0399999999999999E-4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4.1549999999999998E-3</v>
      </c>
      <c r="AT70" s="1">
        <v>0</v>
      </c>
      <c r="AU70" s="1">
        <v>0</v>
      </c>
      <c r="AV70" s="1">
        <v>0</v>
      </c>
      <c r="AW70" s="1">
        <v>0</v>
      </c>
      <c r="AX70" s="1">
        <v>9.2957999999999999E-2</v>
      </c>
      <c r="AY70" s="1">
        <v>0</v>
      </c>
      <c r="AZ70" s="1">
        <v>5.8E-4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9.0699999999999999E-3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3.5000930000000001</v>
      </c>
      <c r="CG70" s="1">
        <v>0</v>
      </c>
      <c r="CH70" s="1">
        <v>0</v>
      </c>
      <c r="CI70" s="1">
        <v>0</v>
      </c>
      <c r="CJ70" s="1">
        <f t="shared" si="1"/>
        <v>50.097469000000054</v>
      </c>
      <c r="CK70" s="1">
        <v>53.726093000000056</v>
      </c>
    </row>
    <row r="71" spans="2:89" x14ac:dyDescent="0.25">
      <c r="B71">
        <v>2998</v>
      </c>
      <c r="D71">
        <v>2998</v>
      </c>
      <c r="E71" s="1">
        <v>6.2259999999999998E-3</v>
      </c>
      <c r="F71" s="1">
        <v>3.555E-3</v>
      </c>
      <c r="G71" s="1">
        <v>0</v>
      </c>
      <c r="H71" s="1">
        <v>2.8900000000000002E-3</v>
      </c>
      <c r="I71" s="1">
        <v>0</v>
      </c>
      <c r="J71" s="1">
        <v>0</v>
      </c>
      <c r="K71" s="1">
        <v>0</v>
      </c>
      <c r="L71" s="1">
        <v>1.03E-4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3.3458000000000002E-2</v>
      </c>
      <c r="T71" s="1">
        <v>0</v>
      </c>
      <c r="U71" s="1">
        <v>0</v>
      </c>
      <c r="V71" s="1">
        <v>0</v>
      </c>
      <c r="W71" s="1">
        <v>9.0200000000000002E-4</v>
      </c>
      <c r="X71" s="1">
        <v>1.658E-3</v>
      </c>
      <c r="Y71" s="1">
        <v>7.0600000000000003E-4</v>
      </c>
      <c r="Z71" s="1">
        <v>1.8000000000000001E-4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8.2201999999999997E-2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2.0660000000000001E-3</v>
      </c>
      <c r="AP71" s="1">
        <v>3.1399999999999999E-4</v>
      </c>
      <c r="AQ71" s="1">
        <v>0</v>
      </c>
      <c r="AR71" s="1">
        <v>0</v>
      </c>
      <c r="AS71" s="1">
        <v>0</v>
      </c>
      <c r="AT71" s="1">
        <v>0</v>
      </c>
      <c r="AU71" s="1">
        <v>7.3608000000000007E-2</v>
      </c>
      <c r="AV71" s="1">
        <v>0</v>
      </c>
      <c r="AW71" s="1">
        <v>0</v>
      </c>
      <c r="AX71" s="1">
        <v>2.2137E-2</v>
      </c>
      <c r="AY71" s="1">
        <v>1.8270000000000001E-3</v>
      </c>
      <c r="AZ71" s="1">
        <v>5.0199999999999995E-4</v>
      </c>
      <c r="BA71" s="1">
        <v>0</v>
      </c>
      <c r="BB71" s="1">
        <v>1.6200000000000001E-4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1.0647999999999999E-2</v>
      </c>
      <c r="BL71" s="1">
        <v>1.3015000000000001E-2</v>
      </c>
      <c r="BM71" s="1">
        <v>0</v>
      </c>
      <c r="BN71" s="1">
        <v>0</v>
      </c>
      <c r="BO71" s="1">
        <v>0</v>
      </c>
      <c r="BP71" s="1">
        <v>0</v>
      </c>
      <c r="BQ71" s="1">
        <v>0.80456300000000003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7.8189999999999996E-3</v>
      </c>
      <c r="BX71" s="1">
        <v>2.529E-3</v>
      </c>
      <c r="BY71" s="1">
        <v>2.1919999999999999E-3</v>
      </c>
      <c r="BZ71" s="1">
        <v>0</v>
      </c>
      <c r="CA71" s="1">
        <v>0</v>
      </c>
      <c r="CB71" s="1">
        <v>0</v>
      </c>
      <c r="CC71" s="1">
        <v>5.9239999999999996E-3</v>
      </c>
      <c r="CD71" s="1">
        <v>4.5009999999999998E-3</v>
      </c>
      <c r="CE71" s="1">
        <v>0</v>
      </c>
      <c r="CF71" s="1">
        <v>3.5690000000000001E-3</v>
      </c>
      <c r="CG71" s="1">
        <v>0</v>
      </c>
      <c r="CH71" s="1">
        <v>0.109823</v>
      </c>
      <c r="CI71" s="1">
        <v>0</v>
      </c>
      <c r="CJ71" s="1">
        <f t="shared" si="1"/>
        <v>40.403023000000005</v>
      </c>
      <c r="CK71" s="1">
        <v>41.600102000000007</v>
      </c>
    </row>
    <row r="72" spans="2:89" x14ac:dyDescent="0.25">
      <c r="B72">
        <v>2999</v>
      </c>
      <c r="D72">
        <v>2999</v>
      </c>
      <c r="E72" s="1">
        <v>4.7399999999999997E-4</v>
      </c>
      <c r="F72" s="1">
        <v>1.17E-4</v>
      </c>
      <c r="G72" s="1">
        <v>0</v>
      </c>
      <c r="H72" s="1">
        <v>1.07E-4</v>
      </c>
      <c r="I72" s="1">
        <v>0</v>
      </c>
      <c r="J72" s="1">
        <v>0</v>
      </c>
      <c r="K72" s="1">
        <v>0</v>
      </c>
      <c r="L72" s="1">
        <v>3.9999999999999998E-6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1.2960000000000001E-3</v>
      </c>
      <c r="T72" s="1">
        <v>1.3810000000000001E-3</v>
      </c>
      <c r="U72" s="1">
        <v>0</v>
      </c>
      <c r="V72" s="1">
        <v>0</v>
      </c>
      <c r="W72" s="1">
        <v>3.6999999999999998E-5</v>
      </c>
      <c r="X72" s="1">
        <v>6.0999999999999999E-5</v>
      </c>
      <c r="Y72" s="1">
        <v>3.0000000000000001E-5</v>
      </c>
      <c r="Z72" s="1">
        <v>6.9999999999999999E-6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5.7149999999999996E-3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1.8799999999999999E-4</v>
      </c>
      <c r="AP72" s="1">
        <v>1.4E-5</v>
      </c>
      <c r="AQ72" s="1">
        <v>0</v>
      </c>
      <c r="AR72" s="1">
        <v>0</v>
      </c>
      <c r="AS72" s="1">
        <v>0</v>
      </c>
      <c r="AT72" s="1">
        <v>0</v>
      </c>
      <c r="AU72" s="1">
        <v>1.9629999999999999E-3</v>
      </c>
      <c r="AV72" s="1">
        <v>0</v>
      </c>
      <c r="AW72" s="1">
        <v>0</v>
      </c>
      <c r="AX72" s="1">
        <v>7.7300000000000003E-4</v>
      </c>
      <c r="AY72" s="1">
        <v>5.8E-5</v>
      </c>
      <c r="AZ72" s="1">
        <v>1.8E-5</v>
      </c>
      <c r="BA72" s="1">
        <v>0</v>
      </c>
      <c r="BB72" s="1">
        <v>6.0000000000000002E-6</v>
      </c>
      <c r="BC72" s="1">
        <v>0</v>
      </c>
      <c r="BD72" s="1">
        <v>0</v>
      </c>
      <c r="BE72" s="1">
        <v>0</v>
      </c>
      <c r="BF72" s="1">
        <v>0</v>
      </c>
      <c r="BG72" s="1">
        <v>9.859999999999999E-4</v>
      </c>
      <c r="BH72" s="1">
        <v>0</v>
      </c>
      <c r="BI72" s="1">
        <v>0</v>
      </c>
      <c r="BJ72" s="1">
        <v>0</v>
      </c>
      <c r="BK72" s="1">
        <v>4.26E-4</v>
      </c>
      <c r="BL72" s="1">
        <v>5.1999999999999995E-4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0.22886400000000001</v>
      </c>
      <c r="BW72" s="1">
        <v>5.22E-4</v>
      </c>
      <c r="BX72" s="1">
        <v>9.2999999999999997E-5</v>
      </c>
      <c r="BY72" s="1">
        <v>1.6699999999999999E-4</v>
      </c>
      <c r="BZ72" s="1">
        <v>0</v>
      </c>
      <c r="CA72" s="1">
        <v>0</v>
      </c>
      <c r="CB72" s="1">
        <v>0</v>
      </c>
      <c r="CC72" s="1">
        <v>4.26E-4</v>
      </c>
      <c r="CD72" s="1">
        <v>1.56E-4</v>
      </c>
      <c r="CE72" s="1">
        <v>0</v>
      </c>
      <c r="CF72" s="1">
        <v>0</v>
      </c>
      <c r="CG72" s="1">
        <v>0</v>
      </c>
      <c r="CH72" s="1">
        <v>3.993E-3</v>
      </c>
      <c r="CI72" s="1">
        <v>0</v>
      </c>
      <c r="CJ72" s="1">
        <f t="shared" si="1"/>
        <v>2.2666269999999957</v>
      </c>
      <c r="CK72" s="1">
        <v>2.5150289999999957</v>
      </c>
    </row>
    <row r="73" spans="2:89" x14ac:dyDescent="0.25">
      <c r="B73">
        <v>3000</v>
      </c>
      <c r="D73">
        <v>3000</v>
      </c>
      <c r="E73" s="1">
        <v>0.11702</v>
      </c>
      <c r="F73" s="1">
        <v>4.7759999999999999E-3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7.3340000000000002E-2</v>
      </c>
      <c r="T73" s="1">
        <v>0</v>
      </c>
      <c r="U73" s="1">
        <v>0</v>
      </c>
      <c r="V73" s="1">
        <v>0</v>
      </c>
      <c r="W73" s="1">
        <v>1.0366E-2</v>
      </c>
      <c r="X73" s="1">
        <v>1.2719999999999999E-3</v>
      </c>
      <c r="Y73" s="1">
        <v>8.6180000000000007E-3</v>
      </c>
      <c r="Z73" s="1">
        <v>2.9799999999999998E-4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1.624E-3</v>
      </c>
      <c r="AI73" s="1">
        <v>5.8590410000000004</v>
      </c>
      <c r="AJ73" s="1">
        <v>0</v>
      </c>
      <c r="AK73" s="1">
        <v>0.24737200000000001</v>
      </c>
      <c r="AL73" s="1">
        <v>0</v>
      </c>
      <c r="AM73" s="1">
        <v>0.46657500000000002</v>
      </c>
      <c r="AN73" s="1">
        <v>0</v>
      </c>
      <c r="AO73" s="1">
        <v>0</v>
      </c>
      <c r="AP73" s="1">
        <v>4.3100000000000001E-4</v>
      </c>
      <c r="AQ73" s="1">
        <v>0</v>
      </c>
      <c r="AR73" s="1">
        <v>0</v>
      </c>
      <c r="AS73" s="1">
        <v>0</v>
      </c>
      <c r="AT73" s="1">
        <v>1.35E-4</v>
      </c>
      <c r="AU73" s="1">
        <v>0.100101</v>
      </c>
      <c r="AV73" s="1">
        <v>1.0227E-2</v>
      </c>
      <c r="AW73" s="1">
        <v>0</v>
      </c>
      <c r="AX73" s="1">
        <v>1.4991000000000001E-2</v>
      </c>
      <c r="AY73" s="1">
        <v>4.1985000000000001E-2</v>
      </c>
      <c r="AZ73" s="1">
        <v>0</v>
      </c>
      <c r="BA73" s="1">
        <v>1.2669999999999999E-3</v>
      </c>
      <c r="BB73" s="1">
        <v>3.19E-4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5.0070000000000002E-3</v>
      </c>
      <c r="BI73" s="1">
        <v>0</v>
      </c>
      <c r="BJ73" s="1">
        <v>0</v>
      </c>
      <c r="BK73" s="1">
        <v>1.1062000000000001E-2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0.12162100000000001</v>
      </c>
      <c r="BR73" s="1">
        <v>2.4329999999999998E-3</v>
      </c>
      <c r="BS73" s="1">
        <v>4.2420000000000001E-3</v>
      </c>
      <c r="BT73" s="1">
        <v>0</v>
      </c>
      <c r="BU73" s="1">
        <v>0</v>
      </c>
      <c r="BV73" s="1">
        <v>4.8000000000000001E-4</v>
      </c>
      <c r="BW73" s="1">
        <v>0</v>
      </c>
      <c r="BX73" s="1">
        <v>0</v>
      </c>
      <c r="BY73" s="1">
        <v>4.1189999999999997E-2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1.5100000000000001E-4</v>
      </c>
      <c r="CG73" s="1">
        <v>3.0064E-2</v>
      </c>
      <c r="CH73" s="1">
        <v>0</v>
      </c>
      <c r="CI73" s="1">
        <v>2.9979999999999998E-3</v>
      </c>
      <c r="CJ73" s="1">
        <f t="shared" si="1"/>
        <v>72.867740999999924</v>
      </c>
      <c r="CK73" s="1">
        <v>80.046746999999925</v>
      </c>
    </row>
    <row r="74" spans="2:89" x14ac:dyDescent="0.25">
      <c r="B74">
        <v>3001</v>
      </c>
      <c r="D74">
        <v>3001</v>
      </c>
      <c r="E74" s="1">
        <v>4.4600000000000004E-3</v>
      </c>
      <c r="F74" s="1">
        <v>4.3300000000000001E-4</v>
      </c>
      <c r="G74" s="1">
        <v>0</v>
      </c>
      <c r="H74" s="1">
        <v>8.7650000000000006E-2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4.2469E-2</v>
      </c>
      <c r="T74" s="1">
        <v>0</v>
      </c>
      <c r="U74" s="1">
        <v>0</v>
      </c>
      <c r="V74" s="1">
        <v>0</v>
      </c>
      <c r="W74" s="1">
        <v>6.7019999999999996E-3</v>
      </c>
      <c r="X74" s="1">
        <v>0</v>
      </c>
      <c r="Y74" s="1">
        <v>5.2300000000000003E-3</v>
      </c>
      <c r="Z74" s="1">
        <v>3.6000000000000001E-5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7.3999999999999996E-5</v>
      </c>
      <c r="AI74" s="1">
        <v>2.0346E-2</v>
      </c>
      <c r="AJ74" s="1">
        <v>0</v>
      </c>
      <c r="AK74" s="1">
        <v>0.11140899999999999</v>
      </c>
      <c r="AL74" s="1">
        <v>0</v>
      </c>
      <c r="AM74" s="1">
        <v>0</v>
      </c>
      <c r="AN74" s="1">
        <v>0</v>
      </c>
      <c r="AO74" s="1">
        <v>2.9399999999999999E-4</v>
      </c>
      <c r="AP74" s="1">
        <v>1.6200000000000001E-4</v>
      </c>
      <c r="AQ74" s="1">
        <v>0</v>
      </c>
      <c r="AR74" s="1">
        <v>0</v>
      </c>
      <c r="AS74" s="1">
        <v>0</v>
      </c>
      <c r="AT74" s="1">
        <v>5.0000000000000002E-5</v>
      </c>
      <c r="AU74" s="1">
        <v>4.6283999999999999E-2</v>
      </c>
      <c r="AV74" s="1">
        <v>4.6430000000000004E-3</v>
      </c>
      <c r="AW74" s="1">
        <v>0</v>
      </c>
      <c r="AX74" s="1">
        <v>6.6709999999999998E-3</v>
      </c>
      <c r="AY74" s="1">
        <v>1.6818E-2</v>
      </c>
      <c r="AZ74" s="1">
        <v>0</v>
      </c>
      <c r="BA74" s="1">
        <v>7.5699999999999997E-4</v>
      </c>
      <c r="BB74" s="1">
        <v>1.47E-4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1.232E-3</v>
      </c>
      <c r="BI74" s="1">
        <v>0</v>
      </c>
      <c r="BJ74" s="1">
        <v>0</v>
      </c>
      <c r="BK74" s="1">
        <v>6.1399999999999996E-3</v>
      </c>
      <c r="BL74" s="1">
        <v>0.95249499999999998</v>
      </c>
      <c r="BM74" s="1">
        <v>0</v>
      </c>
      <c r="BN74" s="1">
        <v>0</v>
      </c>
      <c r="BO74" s="1">
        <v>0</v>
      </c>
      <c r="BP74" s="1">
        <v>0</v>
      </c>
      <c r="BQ74" s="1">
        <v>2.9804000000000001E-2</v>
      </c>
      <c r="BR74" s="1">
        <v>5.6099999999999998E-4</v>
      </c>
      <c r="BS74" s="1">
        <v>1.0319999999999999E-3</v>
      </c>
      <c r="BT74" s="1">
        <v>0</v>
      </c>
      <c r="BU74" s="1">
        <v>1.2930000000000001E-3</v>
      </c>
      <c r="BV74" s="1">
        <v>1.0399999999999999E-4</v>
      </c>
      <c r="BW74" s="1">
        <v>1.1739999999999999E-3</v>
      </c>
      <c r="BX74" s="1">
        <v>0.26364599999999999</v>
      </c>
      <c r="BY74" s="1">
        <v>1.57E-3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5.0802E-2</v>
      </c>
      <c r="CF74" s="1">
        <v>3.8000000000000002E-5</v>
      </c>
      <c r="CG74" s="1">
        <v>1.3669999999999999E-3</v>
      </c>
      <c r="CH74" s="1">
        <v>8.3995569999999997</v>
      </c>
      <c r="CI74" s="1">
        <v>7.85E-4</v>
      </c>
      <c r="CJ74" s="1">
        <f t="shared" si="1"/>
        <v>36.695852000000137</v>
      </c>
      <c r="CK74" s="1">
        <v>46.762087000000136</v>
      </c>
    </row>
    <row r="75" spans="2:89" x14ac:dyDescent="0.25">
      <c r="B75">
        <v>3002</v>
      </c>
      <c r="D75">
        <v>3002</v>
      </c>
      <c r="E75" s="1">
        <v>0</v>
      </c>
      <c r="F75" s="1">
        <v>1.856E-3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2.6599999999999999E-2</v>
      </c>
      <c r="T75" s="1">
        <v>0</v>
      </c>
      <c r="U75" s="1">
        <v>0</v>
      </c>
      <c r="V75" s="1">
        <v>0</v>
      </c>
      <c r="W75" s="1">
        <v>4.0899999999999999E-3</v>
      </c>
      <c r="X75" s="1">
        <v>4.8500000000000003E-4</v>
      </c>
      <c r="Y75" s="1">
        <v>3.2690000000000002E-3</v>
      </c>
      <c r="Z75" s="1">
        <v>1.06E-4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6.9999999999999999E-6</v>
      </c>
      <c r="AI75" s="1">
        <v>1.0765940000000001</v>
      </c>
      <c r="AJ75" s="1">
        <v>0</v>
      </c>
      <c r="AK75" s="1">
        <v>0.37640899999999999</v>
      </c>
      <c r="AL75" s="1">
        <v>0</v>
      </c>
      <c r="AM75" s="1">
        <v>0</v>
      </c>
      <c r="AN75" s="1">
        <v>0</v>
      </c>
      <c r="AO75" s="1">
        <v>1.7996000000000002E-2</v>
      </c>
      <c r="AP75" s="1">
        <v>1.3200000000000001E-4</v>
      </c>
      <c r="AQ75" s="1">
        <v>0</v>
      </c>
      <c r="AR75" s="1">
        <v>0</v>
      </c>
      <c r="AS75" s="1">
        <v>0</v>
      </c>
      <c r="AT75" s="1">
        <v>3.8000000000000002E-5</v>
      </c>
      <c r="AU75" s="1">
        <v>3.1033999999999999E-2</v>
      </c>
      <c r="AV75" s="1">
        <v>3.2309999999999999E-3</v>
      </c>
      <c r="AW75" s="1">
        <v>0</v>
      </c>
      <c r="AX75" s="1">
        <v>4.6490000000000004E-3</v>
      </c>
      <c r="AY75" s="1">
        <v>1.5713000000000001E-2</v>
      </c>
      <c r="AZ75" s="1">
        <v>0</v>
      </c>
      <c r="BA75" s="1">
        <v>4.1100000000000002E-4</v>
      </c>
      <c r="BB75" s="1">
        <v>9.2999999999999997E-5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1.477E-3</v>
      </c>
      <c r="BI75" s="1">
        <v>0</v>
      </c>
      <c r="BJ75" s="1">
        <v>0</v>
      </c>
      <c r="BK75" s="1">
        <v>3.9810000000000002E-3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3.6089999999999997E-2</v>
      </c>
      <c r="BR75" s="1">
        <v>7.45E-4</v>
      </c>
      <c r="BS75" s="1">
        <v>1.341E-3</v>
      </c>
      <c r="BT75" s="1">
        <v>0</v>
      </c>
      <c r="BU75" s="1">
        <v>0</v>
      </c>
      <c r="BV75" s="1">
        <v>1.46E-4</v>
      </c>
      <c r="BW75" s="1">
        <v>4.9064000000000003E-2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4.3999999999999999E-5</v>
      </c>
      <c r="CG75" s="1">
        <v>1.35E-4</v>
      </c>
      <c r="CH75" s="1">
        <v>0</v>
      </c>
      <c r="CI75" s="1">
        <v>8.2899999999999998E-4</v>
      </c>
      <c r="CJ75" s="1">
        <f t="shared" si="1"/>
        <v>14.074087999999971</v>
      </c>
      <c r="CK75" s="1">
        <v>15.73065299999997</v>
      </c>
    </row>
    <row r="76" spans="2:89" x14ac:dyDescent="0.25">
      <c r="B76">
        <v>3003</v>
      </c>
      <c r="D76">
        <v>3003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7.5998999999999997E-2</v>
      </c>
      <c r="AL76" s="1">
        <v>0</v>
      </c>
      <c r="AM76" s="1">
        <v>0.14300199999999999</v>
      </c>
      <c r="AN76" s="1">
        <v>0</v>
      </c>
      <c r="AO76" s="1">
        <v>8.0993999999999997E-2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5.6649999999999999E-3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f t="shared" si="1"/>
        <v>22.089313999999998</v>
      </c>
      <c r="CK76" s="1">
        <v>22.394973999999998</v>
      </c>
    </row>
    <row r="77" spans="2:89" x14ac:dyDescent="0.25">
      <c r="B77">
        <v>3004</v>
      </c>
      <c r="D77">
        <v>3004</v>
      </c>
      <c r="E77" s="1">
        <v>0</v>
      </c>
      <c r="F77" s="1">
        <v>0</v>
      </c>
      <c r="G77" s="1">
        <v>0</v>
      </c>
      <c r="H77" s="1">
        <v>5.1192000000000001E-2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8.4038000000000002E-2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2.0046000000000001E-2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0.72529999999999994</v>
      </c>
      <c r="CI77" s="1">
        <v>0</v>
      </c>
      <c r="CJ77" s="1">
        <f t="shared" si="1"/>
        <v>38.619004999999994</v>
      </c>
      <c r="CK77" s="1">
        <v>39.499580999999992</v>
      </c>
    </row>
    <row r="78" spans="2:89" x14ac:dyDescent="0.25">
      <c r="B78">
        <v>3005</v>
      </c>
      <c r="D78">
        <v>3005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f t="shared" si="1"/>
        <v>28.899799000000026</v>
      </c>
      <c r="CK78" s="1">
        <v>28.899799000000026</v>
      </c>
    </row>
    <row r="79" spans="2:89" x14ac:dyDescent="0.25">
      <c r="B79">
        <v>3006</v>
      </c>
      <c r="D79">
        <v>3006</v>
      </c>
      <c r="E79" s="1">
        <v>0</v>
      </c>
      <c r="F79" s="1">
        <v>1.3809999999999999E-2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0.25550200000000001</v>
      </c>
      <c r="T79" s="1">
        <v>0</v>
      </c>
      <c r="U79" s="1">
        <v>0</v>
      </c>
      <c r="V79" s="1">
        <v>0</v>
      </c>
      <c r="W79" s="1">
        <v>4.2259999999999999E-2</v>
      </c>
      <c r="X79" s="1">
        <v>6.7599999999999995E-4</v>
      </c>
      <c r="Y79" s="1">
        <v>3.1415999999999999E-2</v>
      </c>
      <c r="Z79" s="1">
        <v>8.83E-4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0.93844799999999995</v>
      </c>
      <c r="AL79" s="1">
        <v>0</v>
      </c>
      <c r="AM79" s="1">
        <v>0</v>
      </c>
      <c r="AN79" s="1">
        <v>0</v>
      </c>
      <c r="AO79" s="1">
        <v>0</v>
      </c>
      <c r="AP79" s="1">
        <v>8.0099999999999995E-4</v>
      </c>
      <c r="AQ79" s="1">
        <v>0</v>
      </c>
      <c r="AR79" s="1">
        <v>0</v>
      </c>
      <c r="AS79" s="1">
        <v>0</v>
      </c>
      <c r="AT79" s="1">
        <v>1.5200000000000001E-4</v>
      </c>
      <c r="AU79" s="1">
        <v>0.17466400000000001</v>
      </c>
      <c r="AV79" s="1">
        <v>1.7174999999999999E-2</v>
      </c>
      <c r="AW79" s="1">
        <v>0</v>
      </c>
      <c r="AX79" s="1">
        <v>2.6692E-2</v>
      </c>
      <c r="AY79" s="1">
        <v>0.183945</v>
      </c>
      <c r="AZ79" s="1">
        <v>0</v>
      </c>
      <c r="BA79" s="1">
        <v>3.0400000000000002E-3</v>
      </c>
      <c r="BB79" s="1">
        <v>5.1900000000000004E-4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5.8190000000000004E-3</v>
      </c>
      <c r="BI79" s="1">
        <v>0</v>
      </c>
      <c r="BJ79" s="1">
        <v>0</v>
      </c>
      <c r="BK79" s="1">
        <v>4.8561E-2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0.13066900000000001</v>
      </c>
      <c r="BR79" s="1">
        <v>2.0960000000000002E-3</v>
      </c>
      <c r="BS79" s="1">
        <v>4.235E-3</v>
      </c>
      <c r="BT79" s="1">
        <v>0</v>
      </c>
      <c r="BU79" s="1">
        <v>4.0130000000000001E-3</v>
      </c>
      <c r="BV79" s="1">
        <v>3.8299999999999999E-4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51.447533</v>
      </c>
      <c r="CD79" s="1">
        <v>0</v>
      </c>
      <c r="CE79" s="1">
        <v>0</v>
      </c>
      <c r="CF79" s="1">
        <v>1.46E-4</v>
      </c>
      <c r="CG79" s="1">
        <v>0</v>
      </c>
      <c r="CH79" s="1">
        <v>0</v>
      </c>
      <c r="CI79" s="1">
        <v>2.4520000000000002E-3</v>
      </c>
      <c r="CJ79" s="1">
        <f t="shared" si="1"/>
        <v>88.049869000000257</v>
      </c>
      <c r="CK79" s="1">
        <v>141.38575900000026</v>
      </c>
    </row>
    <row r="80" spans="2:89" x14ac:dyDescent="0.25">
      <c r="B80">
        <v>3007</v>
      </c>
      <c r="D80">
        <v>3007</v>
      </c>
      <c r="E80" s="1">
        <v>0</v>
      </c>
      <c r="F80" s="1">
        <v>1.2121E-2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0.18162600000000001</v>
      </c>
      <c r="T80" s="1">
        <v>0</v>
      </c>
      <c r="U80" s="1">
        <v>0</v>
      </c>
      <c r="V80" s="1">
        <v>0</v>
      </c>
      <c r="W80" s="1">
        <v>2.9911E-2</v>
      </c>
      <c r="X80" s="1">
        <v>0</v>
      </c>
      <c r="Y80" s="1">
        <v>2.1225000000000001E-2</v>
      </c>
      <c r="Z80" s="1">
        <v>8.5300000000000003E-4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0.27802199999999999</v>
      </c>
      <c r="AL80" s="1">
        <v>0</v>
      </c>
      <c r="AM80" s="1">
        <v>0</v>
      </c>
      <c r="AN80" s="1">
        <v>0</v>
      </c>
      <c r="AO80" s="1">
        <v>0</v>
      </c>
      <c r="AP80" s="1">
        <v>5.8200000000000005E-4</v>
      </c>
      <c r="AQ80" s="1">
        <v>0</v>
      </c>
      <c r="AR80" s="1">
        <v>0</v>
      </c>
      <c r="AS80" s="1">
        <v>0</v>
      </c>
      <c r="AT80" s="1">
        <v>1.15E-4</v>
      </c>
      <c r="AU80" s="1">
        <v>0.13015299999999999</v>
      </c>
      <c r="AV80" s="1">
        <v>1.4343E-2</v>
      </c>
      <c r="AW80" s="1">
        <v>0</v>
      </c>
      <c r="AX80" s="1">
        <v>2.0874E-2</v>
      </c>
      <c r="AY80" s="1">
        <v>0.112639</v>
      </c>
      <c r="AZ80" s="1">
        <v>0</v>
      </c>
      <c r="BA80" s="1">
        <v>2.0040000000000001E-3</v>
      </c>
      <c r="BB80" s="1">
        <v>3.7300000000000001E-4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3.3519999999999999E-3</v>
      </c>
      <c r="BI80" s="1">
        <v>0</v>
      </c>
      <c r="BJ80" s="1">
        <v>0</v>
      </c>
      <c r="BK80" s="1">
        <v>3.5804999999999997E-2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8.9637999999999995E-2</v>
      </c>
      <c r="BR80" s="1">
        <v>1.3420000000000001E-3</v>
      </c>
      <c r="BS80" s="1">
        <v>2.8530000000000001E-3</v>
      </c>
      <c r="BT80" s="1">
        <v>0</v>
      </c>
      <c r="BU80" s="1">
        <v>3.14E-3</v>
      </c>
      <c r="BV80" s="1">
        <v>2.33E-4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1.01E-4</v>
      </c>
      <c r="CG80" s="1">
        <v>0</v>
      </c>
      <c r="CH80" s="1">
        <v>0</v>
      </c>
      <c r="CI80" s="1">
        <v>1.7650000000000001E-3</v>
      </c>
      <c r="CJ80" s="1">
        <f t="shared" si="1"/>
        <v>26.60711499999999</v>
      </c>
      <c r="CK80" s="1">
        <v>27.550184999999988</v>
      </c>
    </row>
    <row r="81" spans="2:96" x14ac:dyDescent="0.25">
      <c r="B81">
        <v>3008</v>
      </c>
      <c r="D81">
        <v>3008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f t="shared" si="1"/>
        <v>1.95</v>
      </c>
      <c r="CK81" s="1">
        <v>1.95</v>
      </c>
    </row>
    <row r="82" spans="2:96" x14ac:dyDescent="0.25">
      <c r="B82">
        <v>3009</v>
      </c>
      <c r="D82">
        <v>3009</v>
      </c>
      <c r="E82" s="1">
        <v>1.3899999999999999E-4</v>
      </c>
      <c r="F82" s="1">
        <v>1.4999999999999999E-4</v>
      </c>
      <c r="G82" s="1">
        <v>0</v>
      </c>
      <c r="H82" s="1">
        <v>4.8999999999999998E-5</v>
      </c>
      <c r="I82" s="1">
        <v>0</v>
      </c>
      <c r="J82" s="1">
        <v>0</v>
      </c>
      <c r="K82" s="1">
        <v>0</v>
      </c>
      <c r="L82" s="1">
        <v>1.5999999999999999E-5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1.1329999999999999E-3</v>
      </c>
      <c r="T82" s="1">
        <v>4.2099999999999999E-4</v>
      </c>
      <c r="U82" s="1">
        <v>0</v>
      </c>
      <c r="V82" s="1">
        <v>9.0000000000000002E-6</v>
      </c>
      <c r="W82" s="1">
        <v>2.5000000000000001E-5</v>
      </c>
      <c r="X82" s="1">
        <v>1.0399999999999999E-4</v>
      </c>
      <c r="Y82" s="1">
        <v>2.0999999999999999E-5</v>
      </c>
      <c r="Z82" s="1">
        <v>9.0000000000000002E-6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1.9139999999999999E-3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6.0000000000000002E-5</v>
      </c>
      <c r="AP82" s="1">
        <v>0</v>
      </c>
      <c r="AQ82" s="1">
        <v>0</v>
      </c>
      <c r="AR82" s="1">
        <v>0</v>
      </c>
      <c r="AS82" s="1">
        <v>0</v>
      </c>
      <c r="AT82" s="1">
        <v>3.8999999999999999E-5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1.013E-3</v>
      </c>
      <c r="BH82" s="1">
        <v>2.4600000000000002E-4</v>
      </c>
      <c r="BI82" s="1">
        <v>0</v>
      </c>
      <c r="BJ82" s="1">
        <v>0</v>
      </c>
      <c r="BK82" s="1">
        <v>6.8300000000000001E-4</v>
      </c>
      <c r="BL82" s="1">
        <v>1.94E-4</v>
      </c>
      <c r="BM82" s="1">
        <v>4.3999999999999999E-5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4.0738009999999996</v>
      </c>
      <c r="BU82" s="1">
        <v>2.826E-3</v>
      </c>
      <c r="BV82" s="1">
        <v>0</v>
      </c>
      <c r="BW82" s="1">
        <v>1.8000000000000001E-4</v>
      </c>
      <c r="BX82" s="1">
        <v>3.4E-5</v>
      </c>
      <c r="BY82" s="1">
        <v>4.8999999999999998E-5</v>
      </c>
      <c r="BZ82" s="1">
        <v>0</v>
      </c>
      <c r="CA82" s="1">
        <v>0</v>
      </c>
      <c r="CB82" s="1">
        <v>0</v>
      </c>
      <c r="CC82" s="1">
        <v>1.3799999999999999E-4</v>
      </c>
      <c r="CD82" s="1">
        <v>5.8999999999999998E-5</v>
      </c>
      <c r="CE82" s="1">
        <v>0</v>
      </c>
      <c r="CF82" s="1">
        <v>0</v>
      </c>
      <c r="CG82" s="1">
        <v>0</v>
      </c>
      <c r="CH82" s="1">
        <v>1.4189999999999999E-3</v>
      </c>
      <c r="CI82" s="1">
        <v>0</v>
      </c>
      <c r="CJ82" s="1">
        <f t="shared" si="1"/>
        <v>1.7897669999999977</v>
      </c>
      <c r="CK82" s="1">
        <v>5.8745419999999973</v>
      </c>
    </row>
    <row r="83" spans="2:96" x14ac:dyDescent="0.25">
      <c r="B83">
        <v>3010</v>
      </c>
      <c r="D83">
        <v>3010</v>
      </c>
      <c r="E83" s="1">
        <v>4.5059999999999996E-3</v>
      </c>
      <c r="F83" s="1">
        <v>1.6230000000000001E-3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1.8651000000000001E-2</v>
      </c>
      <c r="T83" s="1">
        <v>0</v>
      </c>
      <c r="U83" s="1">
        <v>0</v>
      </c>
      <c r="V83" s="1">
        <v>0</v>
      </c>
      <c r="W83" s="1">
        <v>3.0000000000000001E-3</v>
      </c>
      <c r="X83" s="1">
        <v>7.8399999999999997E-4</v>
      </c>
      <c r="Y83" s="1">
        <v>2.3860000000000001E-3</v>
      </c>
      <c r="Z83" s="1">
        <v>9.7E-5</v>
      </c>
      <c r="AA83" s="1">
        <v>0</v>
      </c>
      <c r="AB83" s="1">
        <v>0</v>
      </c>
      <c r="AC83" s="1">
        <v>0</v>
      </c>
      <c r="AD83" s="1">
        <v>0.19133500000000001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9.0000000000000006E-5</v>
      </c>
      <c r="AQ83" s="1">
        <v>0</v>
      </c>
      <c r="AR83" s="1">
        <v>0</v>
      </c>
      <c r="AS83" s="1">
        <v>0</v>
      </c>
      <c r="AT83" s="1">
        <v>0</v>
      </c>
      <c r="AU83" s="1">
        <v>2.7050000000000001E-2</v>
      </c>
      <c r="AV83" s="1">
        <v>3.4069999999999999E-3</v>
      </c>
      <c r="AW83" s="1">
        <v>0</v>
      </c>
      <c r="AX83" s="1">
        <v>3.836E-3</v>
      </c>
      <c r="AY83" s="1">
        <v>9.5709999999999996E-3</v>
      </c>
      <c r="AZ83" s="1">
        <v>0</v>
      </c>
      <c r="BA83" s="1">
        <v>3.39E-4</v>
      </c>
      <c r="BB83" s="1">
        <v>9.0000000000000006E-5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2.3270000000000001E-3</v>
      </c>
      <c r="BL83" s="1">
        <v>9.8900000000000008E-4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0.21251</v>
      </c>
      <c r="BX83" s="1">
        <v>8.4000000000000003E-4</v>
      </c>
      <c r="BY83" s="1">
        <v>1.586E-3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5.5145E-2</v>
      </c>
      <c r="CI83" s="1">
        <v>0</v>
      </c>
      <c r="CJ83" s="1">
        <f t="shared" si="1"/>
        <v>53.144206999999902</v>
      </c>
      <c r="CK83" s="1">
        <v>53.684368999999904</v>
      </c>
    </row>
    <row r="84" spans="2:96" x14ac:dyDescent="0.25">
      <c r="B84">
        <v>3011</v>
      </c>
      <c r="D84">
        <v>3011</v>
      </c>
      <c r="E84" s="1">
        <v>0.102102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2.843E-3</v>
      </c>
      <c r="AI84" s="1">
        <v>0</v>
      </c>
      <c r="AJ84" s="1">
        <v>0</v>
      </c>
      <c r="AK84" s="1">
        <v>3.8584109999999998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2.137E-3</v>
      </c>
      <c r="AU84" s="1">
        <v>1.366252</v>
      </c>
      <c r="AV84" s="1">
        <v>0.19567999999999999</v>
      </c>
      <c r="AW84" s="1">
        <v>0</v>
      </c>
      <c r="AX84" s="1">
        <v>4.2548999999999997E-2</v>
      </c>
      <c r="AY84" s="1">
        <v>2.1427000000000002E-2</v>
      </c>
      <c r="AZ84" s="1">
        <v>0</v>
      </c>
      <c r="BA84" s="1">
        <v>1.8010999999999999E-2</v>
      </c>
      <c r="BB84" s="1">
        <v>4.9760000000000004E-3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5.6391999999999998E-2</v>
      </c>
      <c r="BI84" s="1">
        <v>0</v>
      </c>
      <c r="BJ84" s="1">
        <v>0</v>
      </c>
      <c r="BK84" s="1">
        <v>8.1720000000000004E-3</v>
      </c>
      <c r="BL84" s="1">
        <v>0.58579499999999995</v>
      </c>
      <c r="BM84" s="1">
        <v>34.268002000000003</v>
      </c>
      <c r="BN84" s="1">
        <v>0</v>
      </c>
      <c r="BO84" s="1">
        <v>0</v>
      </c>
      <c r="BP84" s="1">
        <v>0</v>
      </c>
      <c r="BQ84" s="1">
        <v>1.1003670000000001</v>
      </c>
      <c r="BR84" s="1">
        <v>2.5305999999999999E-2</v>
      </c>
      <c r="BS84" s="1">
        <v>4.2187000000000002E-2</v>
      </c>
      <c r="BT84" s="1">
        <v>0</v>
      </c>
      <c r="BU84" s="1">
        <v>5.8000000000000003E-2</v>
      </c>
      <c r="BV84" s="1">
        <v>4.5919999999999997E-3</v>
      </c>
      <c r="BW84" s="1">
        <v>0</v>
      </c>
      <c r="BX84" s="1">
        <v>11.523839000000001</v>
      </c>
      <c r="BY84" s="1">
        <v>3.5938999999999999E-2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1.477E-3</v>
      </c>
      <c r="CG84" s="1">
        <v>5.2630999999999997E-2</v>
      </c>
      <c r="CH84" s="1">
        <v>0</v>
      </c>
      <c r="CI84" s="1">
        <v>3.5686000000000002E-2</v>
      </c>
      <c r="CJ84" s="1">
        <f t="shared" si="1"/>
        <v>943.13029900000197</v>
      </c>
      <c r="CK84" s="1">
        <v>996.54307200000198</v>
      </c>
    </row>
    <row r="85" spans="2:96" x14ac:dyDescent="0.25">
      <c r="B85">
        <v>3012</v>
      </c>
      <c r="D85">
        <v>3012</v>
      </c>
      <c r="E85" s="1">
        <v>2.1429999999999999E-3</v>
      </c>
      <c r="F85" s="1">
        <v>1.596E-3</v>
      </c>
      <c r="G85" s="1">
        <v>0</v>
      </c>
      <c r="H85" s="1">
        <v>1.258E-3</v>
      </c>
      <c r="I85" s="1">
        <v>0</v>
      </c>
      <c r="J85" s="1">
        <v>0</v>
      </c>
      <c r="K85" s="1">
        <v>0</v>
      </c>
      <c r="L85" s="1">
        <v>4.8999999999999998E-5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1.6087000000000001E-2</v>
      </c>
      <c r="T85" s="1">
        <v>0</v>
      </c>
      <c r="U85" s="1">
        <v>0</v>
      </c>
      <c r="V85" s="1">
        <v>0</v>
      </c>
      <c r="W85" s="1">
        <v>5.1400000000000003E-4</v>
      </c>
      <c r="X85" s="1">
        <v>8.2200000000000003E-4</v>
      </c>
      <c r="Y85" s="1">
        <v>3.6499999999999998E-4</v>
      </c>
      <c r="Z85" s="1">
        <v>8.7000000000000001E-5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3.6651000000000003E-2</v>
      </c>
      <c r="AJ85" s="1">
        <v>0</v>
      </c>
      <c r="AK85" s="1">
        <v>0</v>
      </c>
      <c r="AL85" s="1">
        <v>1.2110000000000001E-3</v>
      </c>
      <c r="AM85" s="1">
        <v>0</v>
      </c>
      <c r="AN85" s="1">
        <v>0</v>
      </c>
      <c r="AO85" s="1">
        <v>9.3899999999999995E-4</v>
      </c>
      <c r="AP85" s="1">
        <v>2.22E-4</v>
      </c>
      <c r="AQ85" s="1">
        <v>0</v>
      </c>
      <c r="AR85" s="1">
        <v>0</v>
      </c>
      <c r="AS85" s="1">
        <v>0</v>
      </c>
      <c r="AT85" s="1">
        <v>0</v>
      </c>
      <c r="AU85" s="1">
        <v>3.9396E-2</v>
      </c>
      <c r="AV85" s="1">
        <v>1.405E-3</v>
      </c>
      <c r="AW85" s="1">
        <v>0</v>
      </c>
      <c r="AX85" s="1">
        <v>1.0729000000000001E-2</v>
      </c>
      <c r="AY85" s="1">
        <v>1.353E-3</v>
      </c>
      <c r="AZ85" s="1">
        <v>3.6000000000000002E-4</v>
      </c>
      <c r="BA85" s="1">
        <v>0</v>
      </c>
      <c r="BB85" s="1">
        <v>1.2300000000000001E-4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6.0549999999999996E-3</v>
      </c>
      <c r="BL85" s="1">
        <v>5.6389999999999999E-3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3.019E-3</v>
      </c>
      <c r="BX85" s="1">
        <v>1.0269999999999999E-3</v>
      </c>
      <c r="BY85" s="1">
        <v>7.54E-4</v>
      </c>
      <c r="BZ85" s="1">
        <v>0</v>
      </c>
      <c r="CA85" s="1">
        <v>0</v>
      </c>
      <c r="CB85" s="1">
        <v>0</v>
      </c>
      <c r="CC85" s="1">
        <v>3.2550000000000001E-3</v>
      </c>
      <c r="CD85" s="1">
        <v>1.7899999999999999E-3</v>
      </c>
      <c r="CE85" s="1">
        <v>0</v>
      </c>
      <c r="CF85" s="1">
        <v>0</v>
      </c>
      <c r="CG85" s="1">
        <v>0</v>
      </c>
      <c r="CH85" s="1">
        <v>4.07E-2</v>
      </c>
      <c r="CI85" s="1">
        <v>0</v>
      </c>
      <c r="CJ85" s="1">
        <f t="shared" si="1"/>
        <v>31.882272999999977</v>
      </c>
      <c r="CK85" s="1">
        <v>32.059821999999976</v>
      </c>
    </row>
    <row r="86" spans="2:96" x14ac:dyDescent="0.25">
      <c r="B86" t="s">
        <v>3</v>
      </c>
      <c r="D86" t="s">
        <v>1</v>
      </c>
      <c r="E86" s="1">
        <f>E87-SUM(E3:E85)</f>
        <v>40.331424999999918</v>
      </c>
      <c r="F86" s="1">
        <f t="shared" ref="F86:BQ86" si="2">F87-SUM(F3:F85)</f>
        <v>135.17452199999957</v>
      </c>
      <c r="G86" s="1">
        <f t="shared" si="2"/>
        <v>0</v>
      </c>
      <c r="H86" s="1">
        <f t="shared" si="2"/>
        <v>51.725180000000066</v>
      </c>
      <c r="I86" s="1">
        <f t="shared" si="2"/>
        <v>0</v>
      </c>
      <c r="J86" s="1">
        <f t="shared" si="2"/>
        <v>1.5054250000000007</v>
      </c>
      <c r="K86" s="1">
        <f t="shared" si="2"/>
        <v>0</v>
      </c>
      <c r="L86" s="1">
        <f t="shared" si="2"/>
        <v>23.87050399999999</v>
      </c>
      <c r="M86" s="1">
        <f t="shared" si="2"/>
        <v>0</v>
      </c>
      <c r="N86" s="1">
        <f t="shared" si="2"/>
        <v>0</v>
      </c>
      <c r="O86" s="1">
        <f t="shared" si="2"/>
        <v>0</v>
      </c>
      <c r="P86" s="1">
        <f t="shared" si="2"/>
        <v>0</v>
      </c>
      <c r="Q86" s="1">
        <f t="shared" si="2"/>
        <v>1.6499819999999994</v>
      </c>
      <c r="R86" s="1">
        <f t="shared" si="2"/>
        <v>2.5099999999999998</v>
      </c>
      <c r="S86" s="1">
        <f t="shared" si="2"/>
        <v>401.92847499999959</v>
      </c>
      <c r="T86" s="1">
        <f t="shared" si="2"/>
        <v>211.89391799999984</v>
      </c>
      <c r="U86" s="1">
        <f t="shared" si="2"/>
        <v>20.071299000000003</v>
      </c>
      <c r="V86" s="1">
        <f t="shared" si="2"/>
        <v>79.437714000000156</v>
      </c>
      <c r="W86" s="1">
        <f t="shared" si="2"/>
        <v>69.474569000000059</v>
      </c>
      <c r="X86" s="1">
        <f t="shared" si="2"/>
        <v>94.62212100000005</v>
      </c>
      <c r="Y86" s="1">
        <f t="shared" si="2"/>
        <v>98.10489199999985</v>
      </c>
      <c r="Z86" s="1">
        <f t="shared" si="2"/>
        <v>25.276798000000088</v>
      </c>
      <c r="AA86" s="1">
        <f t="shared" si="2"/>
        <v>7.090268</v>
      </c>
      <c r="AB86" s="1">
        <f t="shared" si="2"/>
        <v>8.2799059999999987</v>
      </c>
      <c r="AC86" s="1">
        <f t="shared" si="2"/>
        <v>0</v>
      </c>
      <c r="AD86" s="1">
        <f t="shared" si="2"/>
        <v>2.0441059999999998</v>
      </c>
      <c r="AE86" s="1">
        <f t="shared" si="2"/>
        <v>0</v>
      </c>
      <c r="AF86" s="1">
        <f t="shared" si="2"/>
        <v>0</v>
      </c>
      <c r="AG86" s="1">
        <f t="shared" si="2"/>
        <v>4.6100009999999978</v>
      </c>
      <c r="AH86" s="1">
        <f t="shared" si="2"/>
        <v>2.8920210000000055</v>
      </c>
      <c r="AI86" s="1">
        <f t="shared" si="2"/>
        <v>474.18272500000091</v>
      </c>
      <c r="AJ86" s="1">
        <f t="shared" si="2"/>
        <v>3.862555</v>
      </c>
      <c r="AK86" s="1">
        <f t="shared" si="2"/>
        <v>1160.4862379999981</v>
      </c>
      <c r="AL86" s="1">
        <f t="shared" si="2"/>
        <v>45.397601999999964</v>
      </c>
      <c r="AM86" s="1">
        <f t="shared" si="2"/>
        <v>8.5072639999999975</v>
      </c>
      <c r="AN86" s="1">
        <f t="shared" si="2"/>
        <v>8.3000039999999995</v>
      </c>
      <c r="AO86" s="1">
        <f t="shared" si="2"/>
        <v>16.339420000000015</v>
      </c>
      <c r="AP86" s="1">
        <f t="shared" si="2"/>
        <v>6.7801369999999999</v>
      </c>
      <c r="AQ86" s="1">
        <f t="shared" si="2"/>
        <v>2.6123069999999999</v>
      </c>
      <c r="AR86" s="1">
        <f t="shared" si="2"/>
        <v>4.5110830000000002</v>
      </c>
      <c r="AS86" s="1">
        <f t="shared" si="2"/>
        <v>5.1376579999999992</v>
      </c>
      <c r="AT86" s="1">
        <f t="shared" si="2"/>
        <v>4.8007820000000034</v>
      </c>
      <c r="AU86" s="1">
        <f t="shared" si="2"/>
        <v>659.31834399999809</v>
      </c>
      <c r="AV86" s="1">
        <f t="shared" si="2"/>
        <v>202.28020999999947</v>
      </c>
      <c r="AW86" s="1">
        <f t="shared" si="2"/>
        <v>11.145624999999999</v>
      </c>
      <c r="AX86" s="1">
        <f t="shared" si="2"/>
        <v>171.90127100000007</v>
      </c>
      <c r="AY86" s="1">
        <f t="shared" si="2"/>
        <v>163.5310290000001</v>
      </c>
      <c r="AZ86" s="1">
        <f t="shared" si="2"/>
        <v>32.355462000000017</v>
      </c>
      <c r="BA86" s="1">
        <f t="shared" si="2"/>
        <v>17.136275999999945</v>
      </c>
      <c r="BB86" s="1">
        <f t="shared" si="2"/>
        <v>11.220027999999997</v>
      </c>
      <c r="BC86" s="1">
        <f t="shared" si="2"/>
        <v>1.8849990000000003</v>
      </c>
      <c r="BD86" s="1">
        <f t="shared" si="2"/>
        <v>1.0899999999999999</v>
      </c>
      <c r="BE86" s="1">
        <f t="shared" si="2"/>
        <v>2.2999999999999998</v>
      </c>
      <c r="BF86" s="1">
        <f t="shared" si="2"/>
        <v>1.75</v>
      </c>
      <c r="BG86" s="1">
        <f t="shared" si="2"/>
        <v>71.781708999999907</v>
      </c>
      <c r="BH86" s="1">
        <f t="shared" si="2"/>
        <v>65.504302999999908</v>
      </c>
      <c r="BI86" s="1">
        <f t="shared" si="2"/>
        <v>9.3000100000000003</v>
      </c>
      <c r="BJ86" s="1">
        <f t="shared" si="2"/>
        <v>9.0787289999999885</v>
      </c>
      <c r="BK86" s="1">
        <f t="shared" si="2"/>
        <v>74.852979999999945</v>
      </c>
      <c r="BL86" s="1">
        <f t="shared" si="2"/>
        <v>140.20348099999987</v>
      </c>
      <c r="BM86" s="1">
        <f t="shared" si="2"/>
        <v>36.301372000000029</v>
      </c>
      <c r="BN86" s="1">
        <f t="shared" si="2"/>
        <v>6.439991</v>
      </c>
      <c r="BO86" s="1">
        <f t="shared" si="2"/>
        <v>0</v>
      </c>
      <c r="BP86" s="1">
        <f t="shared" si="2"/>
        <v>0</v>
      </c>
      <c r="BQ86" s="1">
        <f t="shared" si="2"/>
        <v>538.01566500000058</v>
      </c>
      <c r="BR86" s="1">
        <f t="shared" ref="BR86:CI86" si="3">BR87-SUM(BR3:BR85)</f>
        <v>24.094678999999974</v>
      </c>
      <c r="BS86" s="1">
        <f t="shared" si="3"/>
        <v>43.216853000000022</v>
      </c>
      <c r="BT86" s="1">
        <f t="shared" si="3"/>
        <v>50.367296999999994</v>
      </c>
      <c r="BU86" s="1">
        <f t="shared" si="3"/>
        <v>40.532323000000034</v>
      </c>
      <c r="BV86" s="1">
        <f t="shared" si="3"/>
        <v>2.0277849999999988</v>
      </c>
      <c r="BW86" s="1">
        <f t="shared" si="3"/>
        <v>65.64983100000002</v>
      </c>
      <c r="BX86" s="1">
        <f t="shared" si="3"/>
        <v>33.797321000000089</v>
      </c>
      <c r="BY86" s="1">
        <f t="shared" si="3"/>
        <v>14.196340999999979</v>
      </c>
      <c r="BZ86" s="1">
        <f t="shared" si="3"/>
        <v>11.013692999999995</v>
      </c>
      <c r="CA86" s="1">
        <f t="shared" si="3"/>
        <v>39.499518999999999</v>
      </c>
      <c r="CB86" s="1">
        <f t="shared" si="3"/>
        <v>28.899803000000027</v>
      </c>
      <c r="CC86" s="1">
        <f t="shared" si="3"/>
        <v>89.076952999999691</v>
      </c>
      <c r="CD86" s="1">
        <f t="shared" si="3"/>
        <v>26.638827000000028</v>
      </c>
      <c r="CE86" s="1">
        <f t="shared" si="3"/>
        <v>1.4020409999999999</v>
      </c>
      <c r="CF86" s="1">
        <f t="shared" si="3"/>
        <v>1.9373989999999965</v>
      </c>
      <c r="CG86" s="1">
        <f t="shared" si="3"/>
        <v>53.535388000000019</v>
      </c>
      <c r="CH86" s="1">
        <f t="shared" si="3"/>
        <v>931.38859599999967</v>
      </c>
      <c r="CI86" s="1">
        <f t="shared" si="3"/>
        <v>31.902558999999997</v>
      </c>
      <c r="CJ86" s="1">
        <f t="shared" si="1"/>
        <v>0</v>
      </c>
      <c r="CK86" s="1">
        <f>CK87-SUM(CK3:CK85)</f>
        <v>6739.9795929999982</v>
      </c>
    </row>
    <row r="87" spans="2:96" x14ac:dyDescent="0.25">
      <c r="D87" t="s">
        <v>2</v>
      </c>
      <c r="E87" s="1">
        <v>44.651010999999919</v>
      </c>
      <c r="F87" s="1">
        <v>138.40656699999957</v>
      </c>
      <c r="G87" s="1">
        <v>0</v>
      </c>
      <c r="H87" s="1">
        <v>52.500482000000062</v>
      </c>
      <c r="I87" s="1">
        <v>0</v>
      </c>
      <c r="J87" s="1">
        <v>1.6079230000000007</v>
      </c>
      <c r="K87" s="1">
        <v>0</v>
      </c>
      <c r="L87" s="1">
        <v>24.899992999999988</v>
      </c>
      <c r="M87" s="1">
        <v>0</v>
      </c>
      <c r="N87" s="1">
        <v>0</v>
      </c>
      <c r="O87" s="1">
        <v>0</v>
      </c>
      <c r="P87" s="1">
        <v>0</v>
      </c>
      <c r="Q87" s="1">
        <v>1.6499819999999994</v>
      </c>
      <c r="R87" s="1">
        <v>2.5099999999999998</v>
      </c>
      <c r="S87" s="1">
        <v>413.51789499999961</v>
      </c>
      <c r="T87" s="1">
        <v>216.76861399999984</v>
      </c>
      <c r="U87" s="1">
        <v>20.314709000000004</v>
      </c>
      <c r="V87" s="1">
        <v>82.94841800000016</v>
      </c>
      <c r="W87" s="1">
        <v>71.121525000000062</v>
      </c>
      <c r="X87" s="1">
        <v>96.298351000000054</v>
      </c>
      <c r="Y87" s="1">
        <v>117.64755599999985</v>
      </c>
      <c r="Z87" s="1">
        <v>25.54917400000009</v>
      </c>
      <c r="AA87" s="1">
        <v>7.4699819999999999</v>
      </c>
      <c r="AB87" s="1">
        <v>8.2799059999999987</v>
      </c>
      <c r="AC87" s="1">
        <v>0</v>
      </c>
      <c r="AD87" s="1">
        <v>2.2457769999999999</v>
      </c>
      <c r="AE87" s="1">
        <v>0</v>
      </c>
      <c r="AF87" s="1">
        <v>0</v>
      </c>
      <c r="AG87" s="1">
        <v>4.6100009999999978</v>
      </c>
      <c r="AH87" s="1">
        <v>2.8999880000000053</v>
      </c>
      <c r="AI87" s="1">
        <v>489.15385200000094</v>
      </c>
      <c r="AJ87" s="1">
        <v>3.862555</v>
      </c>
      <c r="AK87" s="1">
        <v>1170.5257799999981</v>
      </c>
      <c r="AL87" s="1">
        <v>45.420570999999967</v>
      </c>
      <c r="AM87" s="1">
        <v>9.6538849999999972</v>
      </c>
      <c r="AN87" s="1">
        <v>8.3000039999999995</v>
      </c>
      <c r="AO87" s="1">
        <v>17.150142000000013</v>
      </c>
      <c r="AP87" s="1">
        <v>6.7999710000000002</v>
      </c>
      <c r="AQ87" s="1">
        <v>2.6123069999999999</v>
      </c>
      <c r="AR87" s="1">
        <v>4.5499869999999998</v>
      </c>
      <c r="AS87" s="1">
        <v>5.5968279999999995</v>
      </c>
      <c r="AT87" s="1">
        <v>5.2405080000000037</v>
      </c>
      <c r="AU87" s="1">
        <v>664.68070299999806</v>
      </c>
      <c r="AV87" s="1">
        <v>203.44268599999947</v>
      </c>
      <c r="AW87" s="1">
        <v>11.199983</v>
      </c>
      <c r="AX87" s="1">
        <v>174.01179800000006</v>
      </c>
      <c r="AY87" s="1">
        <v>165.0707700000001</v>
      </c>
      <c r="AZ87" s="1">
        <v>32.399787000000018</v>
      </c>
      <c r="BA87" s="1">
        <v>17.249876999999945</v>
      </c>
      <c r="BB87" s="1">
        <v>11.240026999999998</v>
      </c>
      <c r="BC87" s="1">
        <v>1.8849990000000003</v>
      </c>
      <c r="BD87" s="1">
        <v>1.0899999999999999</v>
      </c>
      <c r="BE87" s="1">
        <v>2.2999999999999998</v>
      </c>
      <c r="BF87" s="1">
        <v>1.75</v>
      </c>
      <c r="BG87" s="1">
        <v>97.199198999999908</v>
      </c>
      <c r="BH87" s="1">
        <v>103.32813999999992</v>
      </c>
      <c r="BI87" s="1">
        <v>9.3000100000000003</v>
      </c>
      <c r="BJ87" s="1">
        <v>9.5043739999999879</v>
      </c>
      <c r="BK87" s="1">
        <v>75.421710999999945</v>
      </c>
      <c r="BL87" s="1">
        <v>144.04603699999987</v>
      </c>
      <c r="BM87" s="1">
        <v>71.000684000000035</v>
      </c>
      <c r="BN87" s="1">
        <v>6.439991</v>
      </c>
      <c r="BO87" s="1">
        <v>0</v>
      </c>
      <c r="BP87" s="1">
        <v>0</v>
      </c>
      <c r="BQ87" s="1">
        <v>543.97887700000058</v>
      </c>
      <c r="BR87" s="1">
        <v>24.249740999999975</v>
      </c>
      <c r="BS87" s="1">
        <v>43.43934100000002</v>
      </c>
      <c r="BT87" s="1">
        <v>54.591468999999989</v>
      </c>
      <c r="BU87" s="1">
        <v>41.600262000000036</v>
      </c>
      <c r="BV87" s="1">
        <v>2.2750089999999989</v>
      </c>
      <c r="BW87" s="1">
        <v>80.061025000000029</v>
      </c>
      <c r="BX87" s="1">
        <v>46.758515000000088</v>
      </c>
      <c r="BY87" s="1">
        <v>15.716802999999979</v>
      </c>
      <c r="BZ87" s="1">
        <v>11.211635999999995</v>
      </c>
      <c r="CA87" s="1">
        <v>39.499518999999999</v>
      </c>
      <c r="CB87" s="1">
        <v>28.899803000000027</v>
      </c>
      <c r="CC87" s="1">
        <v>141.3841259999997</v>
      </c>
      <c r="CD87" s="1">
        <v>27.549185000000026</v>
      </c>
      <c r="CE87" s="1">
        <v>1.4528429999999999</v>
      </c>
      <c r="CF87" s="1">
        <v>5.4714679999999962</v>
      </c>
      <c r="CG87" s="1">
        <v>53.682893000000021</v>
      </c>
      <c r="CH87" s="1">
        <v>996.60351999999966</v>
      </c>
      <c r="CI87" s="1">
        <v>32.060209999999998</v>
      </c>
      <c r="CJ87" s="1">
        <f>CK87-SUM(E87:CI87)</f>
        <v>6747.4683130000094</v>
      </c>
      <c r="CK87" s="1">
        <v>13845.279578000005</v>
      </c>
    </row>
    <row r="90" spans="2:96" ht="18.75" x14ac:dyDescent="0.3">
      <c r="D90" s="30" t="s">
        <v>18</v>
      </c>
    </row>
    <row r="91" spans="2:96" x14ac:dyDescent="0.25">
      <c r="E91">
        <v>2930</v>
      </c>
      <c r="F91">
        <v>2931</v>
      </c>
      <c r="G91">
        <v>2932</v>
      </c>
      <c r="H91">
        <v>2933</v>
      </c>
      <c r="I91">
        <v>2934</v>
      </c>
      <c r="J91">
        <v>2935</v>
      </c>
      <c r="K91">
        <v>2936</v>
      </c>
      <c r="L91">
        <v>2937</v>
      </c>
      <c r="M91">
        <v>2938</v>
      </c>
      <c r="N91">
        <v>2939</v>
      </c>
      <c r="O91">
        <v>2940</v>
      </c>
      <c r="P91">
        <v>2941</v>
      </c>
      <c r="Q91">
        <v>2942</v>
      </c>
      <c r="R91">
        <v>2943</v>
      </c>
      <c r="S91">
        <v>2944</v>
      </c>
      <c r="T91">
        <v>2945</v>
      </c>
      <c r="U91">
        <v>2946</v>
      </c>
      <c r="V91">
        <v>2947</v>
      </c>
      <c r="W91">
        <v>2948</v>
      </c>
      <c r="X91">
        <v>2949</v>
      </c>
      <c r="Y91">
        <v>2950</v>
      </c>
      <c r="Z91">
        <v>2951</v>
      </c>
      <c r="AA91">
        <v>2952</v>
      </c>
      <c r="AB91">
        <v>2953</v>
      </c>
      <c r="AC91">
        <v>2954</v>
      </c>
      <c r="AD91">
        <v>2955</v>
      </c>
      <c r="AE91">
        <v>2956</v>
      </c>
      <c r="AF91">
        <v>2957</v>
      </c>
      <c r="AG91">
        <v>2958</v>
      </c>
      <c r="AH91">
        <v>2959</v>
      </c>
      <c r="AI91">
        <v>2960</v>
      </c>
      <c r="AJ91">
        <v>2961</v>
      </c>
      <c r="AK91">
        <v>2962</v>
      </c>
      <c r="AL91">
        <v>2963</v>
      </c>
      <c r="AM91">
        <v>2964</v>
      </c>
      <c r="AN91">
        <v>2965</v>
      </c>
      <c r="AO91">
        <v>2966</v>
      </c>
      <c r="AP91">
        <v>2967</v>
      </c>
      <c r="AQ91">
        <v>2968</v>
      </c>
      <c r="AR91">
        <v>2969</v>
      </c>
      <c r="AS91">
        <v>2970</v>
      </c>
      <c r="AT91">
        <v>2971</v>
      </c>
      <c r="AU91">
        <v>2972</v>
      </c>
      <c r="AV91">
        <v>2973</v>
      </c>
      <c r="AW91">
        <v>2974</v>
      </c>
      <c r="AX91">
        <v>2975</v>
      </c>
      <c r="AY91">
        <v>2976</v>
      </c>
      <c r="AZ91">
        <v>2977</v>
      </c>
      <c r="BA91">
        <v>2978</v>
      </c>
      <c r="BB91">
        <v>2979</v>
      </c>
      <c r="BC91">
        <v>2980</v>
      </c>
      <c r="BD91">
        <v>2981</v>
      </c>
      <c r="BE91">
        <v>2982</v>
      </c>
      <c r="BF91">
        <v>2983</v>
      </c>
      <c r="BG91">
        <v>2984</v>
      </c>
      <c r="BH91">
        <v>2985</v>
      </c>
      <c r="BI91">
        <v>2986</v>
      </c>
      <c r="BJ91">
        <v>2987</v>
      </c>
      <c r="BK91">
        <v>2988</v>
      </c>
      <c r="BL91">
        <v>2989</v>
      </c>
      <c r="BM91">
        <v>2990</v>
      </c>
      <c r="BN91">
        <v>2991</v>
      </c>
      <c r="BO91">
        <v>2992</v>
      </c>
      <c r="BP91">
        <v>2993</v>
      </c>
      <c r="BQ91">
        <v>2994</v>
      </c>
      <c r="BR91">
        <v>2995</v>
      </c>
      <c r="BS91">
        <v>2996</v>
      </c>
      <c r="BT91">
        <v>2997</v>
      </c>
      <c r="BU91">
        <v>2998</v>
      </c>
      <c r="BV91">
        <v>2999</v>
      </c>
      <c r="BW91">
        <v>3000</v>
      </c>
      <c r="BX91">
        <v>3001</v>
      </c>
      <c r="BY91">
        <v>3002</v>
      </c>
      <c r="BZ91">
        <v>3003</v>
      </c>
      <c r="CA91">
        <v>3004</v>
      </c>
      <c r="CB91">
        <v>3005</v>
      </c>
      <c r="CC91">
        <v>3006</v>
      </c>
      <c r="CD91">
        <v>3007</v>
      </c>
      <c r="CE91">
        <v>3008</v>
      </c>
      <c r="CF91">
        <v>3009</v>
      </c>
      <c r="CG91">
        <v>3010</v>
      </c>
      <c r="CH91">
        <v>3011</v>
      </c>
      <c r="CI91">
        <v>3012</v>
      </c>
      <c r="CJ91" t="s">
        <v>1</v>
      </c>
      <c r="CK91" t="s">
        <v>2</v>
      </c>
      <c r="CQ91" s="2"/>
      <c r="CR91" s="2"/>
    </row>
    <row r="92" spans="2:96" x14ac:dyDescent="0.25">
      <c r="B92">
        <v>2930</v>
      </c>
      <c r="D92">
        <v>2930</v>
      </c>
      <c r="E92" s="1">
        <f>E3*VLOOKUP($D92,ExtTruck_Adjust!$B$3:$H$85,6,FALSE)*VLOOKUP(E$91,ExtTruck_Adjust!$B$3:$H$85,7,FALSE)</f>
        <v>0</v>
      </c>
      <c r="F92" s="1">
        <f>F3*VLOOKUP($D92,ExtTruck_Adjust!$B$3:$H$85,6,FALSE)*VLOOKUP(F$91,ExtTruck_Adjust!$B$3:$H$85,7,FALSE)</f>
        <v>5.2677863860029536E-3</v>
      </c>
      <c r="G92" s="1">
        <f>G3*VLOOKUP($D92,ExtTruck_Adjust!$B$3:$H$85,6,FALSE)*VLOOKUP(G$91,ExtTruck_Adjust!$B$3:$H$85,7,FALSE)</f>
        <v>0</v>
      </c>
      <c r="H92" s="1">
        <f>H3*VLOOKUP($D92,ExtTruck_Adjust!$B$3:$H$85,6,FALSE)*VLOOKUP(H$91,ExtTruck_Adjust!$B$3:$H$85,7,FALSE)</f>
        <v>0</v>
      </c>
      <c r="I92" s="1">
        <f>I3*VLOOKUP($D92,ExtTruck_Adjust!$B$3:$H$85,6,FALSE)*VLOOKUP(I$91,ExtTruck_Adjust!$B$3:$H$85,7,FALSE)</f>
        <v>0</v>
      </c>
      <c r="J92" s="1">
        <f>J3*VLOOKUP($D92,ExtTruck_Adjust!$B$3:$H$85,6,FALSE)*VLOOKUP(J$91,ExtTruck_Adjust!$B$3:$H$85,7,FALSE)</f>
        <v>0</v>
      </c>
      <c r="K92" s="1">
        <f>K3*VLOOKUP($D92,ExtTruck_Adjust!$B$3:$H$85,6,FALSE)*VLOOKUP(K$91,ExtTruck_Adjust!$B$3:$H$85,7,FALSE)</f>
        <v>0</v>
      </c>
      <c r="L92" s="1">
        <f>L3*VLOOKUP($D92,ExtTruck_Adjust!$B$3:$H$85,6,FALSE)*VLOOKUP(L$91,ExtTruck_Adjust!$B$3:$H$85,7,FALSE)</f>
        <v>0</v>
      </c>
      <c r="M92" s="1">
        <f>M3*VLOOKUP($D92,ExtTruck_Adjust!$B$3:$H$85,6,FALSE)*VLOOKUP(M$91,ExtTruck_Adjust!$B$3:$H$85,7,FALSE)</f>
        <v>0</v>
      </c>
      <c r="N92" s="1">
        <f>N3*VLOOKUP($D92,ExtTruck_Adjust!$B$3:$H$85,6,FALSE)*VLOOKUP(N$91,ExtTruck_Adjust!$B$3:$H$85,7,FALSE)</f>
        <v>0</v>
      </c>
      <c r="O92" s="1">
        <f>O3*VLOOKUP($D92,ExtTruck_Adjust!$B$3:$H$85,6,FALSE)*VLOOKUP(O$91,ExtTruck_Adjust!$B$3:$H$85,7,FALSE)</f>
        <v>0</v>
      </c>
      <c r="P92" s="1">
        <f>P3*VLOOKUP($D92,ExtTruck_Adjust!$B$3:$H$85,6,FALSE)*VLOOKUP(P$91,ExtTruck_Adjust!$B$3:$H$85,7,FALSE)</f>
        <v>0</v>
      </c>
      <c r="Q92" s="1">
        <f>Q3*VLOOKUP($D92,ExtTruck_Adjust!$B$3:$H$85,6,FALSE)*VLOOKUP(Q$91,ExtTruck_Adjust!$B$3:$H$85,7,FALSE)</f>
        <v>0</v>
      </c>
      <c r="R92" s="1">
        <f>R3*VLOOKUP($D92,ExtTruck_Adjust!$B$3:$H$85,6,FALSE)*VLOOKUP(R$91,ExtTruck_Adjust!$B$3:$H$85,7,FALSE)</f>
        <v>0</v>
      </c>
      <c r="S92" s="1">
        <f>S3*VLOOKUP($D92,ExtTruck_Adjust!$B$3:$H$85,6,FALSE)*VLOOKUP(S$91,ExtTruck_Adjust!$B$3:$H$85,7,FALSE)</f>
        <v>7.5507382658183991E-2</v>
      </c>
      <c r="T92" s="1">
        <f>T3*VLOOKUP($D92,ExtTruck_Adjust!$B$3:$H$85,6,FALSE)*VLOOKUP(T$91,ExtTruck_Adjust!$B$3:$H$85,7,FALSE)</f>
        <v>0</v>
      </c>
      <c r="U92" s="1">
        <f>U3*VLOOKUP($D92,ExtTruck_Adjust!$B$3:$H$85,6,FALSE)*VLOOKUP(U$91,ExtTruck_Adjust!$B$3:$H$85,7,FALSE)</f>
        <v>0</v>
      </c>
      <c r="V92" s="1">
        <f>V3*VLOOKUP($D92,ExtTruck_Adjust!$B$3:$H$85,6,FALSE)*VLOOKUP(V$91,ExtTruck_Adjust!$B$3:$H$85,7,FALSE)</f>
        <v>0</v>
      </c>
      <c r="W92" s="1">
        <f>W3*VLOOKUP($D92,ExtTruck_Adjust!$B$3:$H$85,6,FALSE)*VLOOKUP(W$91,ExtTruck_Adjust!$B$3:$H$85,7,FALSE)</f>
        <v>1.1609831142111756E-2</v>
      </c>
      <c r="X92" s="1">
        <f>X3*VLOOKUP($D92,ExtTruck_Adjust!$B$3:$H$85,6,FALSE)*VLOOKUP(X$91,ExtTruck_Adjust!$B$3:$H$85,7,FALSE)</f>
        <v>1.3770330784694225E-3</v>
      </c>
      <c r="Y92" s="1">
        <f>Y3*VLOOKUP($D92,ExtTruck_Adjust!$B$3:$H$85,6,FALSE)*VLOOKUP(Y$91,ExtTruck_Adjust!$B$3:$H$85,7,FALSE)</f>
        <v>9.2782567426660124E-3</v>
      </c>
      <c r="Z92" s="1">
        <f>Z3*VLOOKUP($D92,ExtTruck_Adjust!$B$3:$H$85,6,FALSE)*VLOOKUP(Z$91,ExtTruck_Adjust!$B$3:$H$85,7,FALSE)</f>
        <v>3.0101180768194049E-4</v>
      </c>
      <c r="AA92" s="1">
        <f>AA3*VLOOKUP($D92,ExtTruck_Adjust!$B$3:$H$85,6,FALSE)*VLOOKUP(AA$91,ExtTruck_Adjust!$B$3:$H$85,7,FALSE)</f>
        <v>0</v>
      </c>
      <c r="AB92" s="1">
        <f>AB3*VLOOKUP($D92,ExtTruck_Adjust!$B$3:$H$85,6,FALSE)*VLOOKUP(AB$91,ExtTruck_Adjust!$B$3:$H$85,7,FALSE)</f>
        <v>0</v>
      </c>
      <c r="AC92" s="1">
        <f>AC3*VLOOKUP($D92,ExtTruck_Adjust!$B$3:$H$85,6,FALSE)*VLOOKUP(AC$91,ExtTruck_Adjust!$B$3:$H$85,7,FALSE)</f>
        <v>0</v>
      </c>
      <c r="AD92" s="1">
        <f>AD3*VLOOKUP($D92,ExtTruck_Adjust!$B$3:$H$85,6,FALSE)*VLOOKUP(AD$91,ExtTruck_Adjust!$B$3:$H$85,7,FALSE)</f>
        <v>0</v>
      </c>
      <c r="AE92" s="1">
        <f>AE3*VLOOKUP($D92,ExtTruck_Adjust!$B$3:$H$85,6,FALSE)*VLOOKUP(AE$91,ExtTruck_Adjust!$B$3:$H$85,7,FALSE)</f>
        <v>0</v>
      </c>
      <c r="AF92" s="1">
        <f>AF3*VLOOKUP($D92,ExtTruck_Adjust!$B$3:$H$85,6,FALSE)*VLOOKUP(AF$91,ExtTruck_Adjust!$B$3:$H$85,7,FALSE)</f>
        <v>0</v>
      </c>
      <c r="AG92" s="1">
        <f>AG3*VLOOKUP($D92,ExtTruck_Adjust!$B$3:$H$85,6,FALSE)*VLOOKUP(AG$91,ExtTruck_Adjust!$B$3:$H$85,7,FALSE)</f>
        <v>0</v>
      </c>
      <c r="AH92" s="1">
        <f>AH3*VLOOKUP($D92,ExtTruck_Adjust!$B$3:$H$85,6,FALSE)*VLOOKUP(AH$91,ExtTruck_Adjust!$B$3:$H$85,7,FALSE)</f>
        <v>2.1000231758532286E-5</v>
      </c>
      <c r="AI92" s="1">
        <f>AI3*VLOOKUP($D92,ExtTruck_Adjust!$B$3:$H$85,6,FALSE)*VLOOKUP(AI$91,ExtTruck_Adjust!$B$3:$H$85,7,FALSE)</f>
        <v>3.0561013723553021</v>
      </c>
      <c r="AJ92" s="1">
        <f>AJ3*VLOOKUP($D92,ExtTruck_Adjust!$B$3:$H$85,6,FALSE)*VLOOKUP(AJ$91,ExtTruck_Adjust!$B$3:$H$85,7,FALSE)</f>
        <v>0</v>
      </c>
      <c r="AK92" s="1">
        <f>AK3*VLOOKUP($D92,ExtTruck_Adjust!$B$3:$H$85,6,FALSE)*VLOOKUP(AK$91,ExtTruck_Adjust!$B$3:$H$85,7,FALSE)</f>
        <v>1.0683778391532306</v>
      </c>
      <c r="AL92" s="1">
        <f>AL3*VLOOKUP($D92,ExtTruck_Adjust!$B$3:$H$85,6,FALSE)*VLOOKUP(AL$91,ExtTruck_Adjust!$B$3:$H$85,7,FALSE)</f>
        <v>0</v>
      </c>
      <c r="AM92" s="1">
        <f>AM3*VLOOKUP($D92,ExtTruck_Adjust!$B$3:$H$85,6,FALSE)*VLOOKUP(AM$91,ExtTruck_Adjust!$B$3:$H$85,7,FALSE)</f>
        <v>0</v>
      </c>
      <c r="AN92" s="1">
        <f>AN3*VLOOKUP($D92,ExtTruck_Adjust!$B$3:$H$85,6,FALSE)*VLOOKUP(AN$91,ExtTruck_Adjust!$B$3:$H$85,7,FALSE)</f>
        <v>0</v>
      </c>
      <c r="AO92" s="1">
        <f>AO3*VLOOKUP($D92,ExtTruck_Adjust!$B$3:$H$85,6,FALSE)*VLOOKUP(AO$91,ExtTruck_Adjust!$B$3:$H$85,7,FALSE)</f>
        <v>5.1080929419948996E-2</v>
      </c>
      <c r="AP92" s="1">
        <f>AP3*VLOOKUP($D92,ExtTruck_Adjust!$B$3:$H$85,6,FALSE)*VLOOKUP(AP$91,ExtTruck_Adjust!$B$3:$H$85,7,FALSE)</f>
        <v>3.7600419724941281E-4</v>
      </c>
      <c r="AQ92" s="1">
        <f>AQ3*VLOOKUP($D92,ExtTruck_Adjust!$B$3:$H$85,6,FALSE)*VLOOKUP(AQ$91,ExtTruck_Adjust!$B$3:$H$85,7,FALSE)</f>
        <v>0</v>
      </c>
      <c r="AR92" s="1">
        <f>AR3*VLOOKUP($D92,ExtTruck_Adjust!$B$3:$H$85,6,FALSE)*VLOOKUP(AR$91,ExtTruck_Adjust!$B$3:$H$85,7,FALSE)</f>
        <v>0</v>
      </c>
      <c r="AS92" s="1">
        <f>AS3*VLOOKUP($D92,ExtTruck_Adjust!$B$3:$H$85,6,FALSE)*VLOOKUP(AS$91,ExtTruck_Adjust!$B$3:$H$85,7,FALSE)</f>
        <v>0</v>
      </c>
      <c r="AT92" s="1">
        <f>AT3*VLOOKUP($D92,ExtTruck_Adjust!$B$3:$H$85,6,FALSE)*VLOOKUP(AT$91,ExtTruck_Adjust!$B$3:$H$85,7,FALSE)</f>
        <v>1.0903216662610818E-4</v>
      </c>
      <c r="AU92" s="1">
        <f>AU3*VLOOKUP($D92,ExtTruck_Adjust!$B$3:$H$85,6,FALSE)*VLOOKUP(AU$91,ExtTruck_Adjust!$B$3:$H$85,7,FALSE)</f>
        <v>8.8090490205900457E-2</v>
      </c>
      <c r="AV92" s="1">
        <f>AV3*VLOOKUP($D92,ExtTruck_Adjust!$B$3:$H$85,6,FALSE)*VLOOKUP(AV$91,ExtTruck_Adjust!$B$3:$H$85,7,FALSE)</f>
        <v>9.1711675764845572E-3</v>
      </c>
      <c r="AW92" s="1">
        <f>AW3*VLOOKUP($D92,ExtTruck_Adjust!$B$3:$H$85,6,FALSE)*VLOOKUP(AW$91,ExtTruck_Adjust!$B$3:$H$85,7,FALSE)</f>
        <v>0</v>
      </c>
      <c r="AX92" s="1">
        <f>AX3*VLOOKUP($D92,ExtTruck_Adjust!$B$3:$H$85,6,FALSE)*VLOOKUP(AX$91,ExtTruck_Adjust!$B$3:$H$85,7,FALSE)</f>
        <v>1.3195196332927768E-2</v>
      </c>
      <c r="AY92" s="1">
        <f>AY3*VLOOKUP($D92,ExtTruck_Adjust!$B$3:$H$85,6,FALSE)*VLOOKUP(AY$91,ExtTruck_Adjust!$B$3:$H$85,7,FALSE)</f>
        <v>4.4601801438950595E-2</v>
      </c>
      <c r="AZ92" s="1">
        <f>AZ3*VLOOKUP($D92,ExtTruck_Adjust!$B$3:$H$85,6,FALSE)*VLOOKUP(AZ$91,ExtTruck_Adjust!$B$3:$H$85,7,FALSE)</f>
        <v>0</v>
      </c>
      <c r="BA92" s="1">
        <f>BA3*VLOOKUP($D92,ExtTruck_Adjust!$B$3:$H$85,6,FALSE)*VLOOKUP(BA$91,ExtTruck_Adjust!$B$3:$H$85,7,FALSE)</f>
        <v>1.1670163714680452E-3</v>
      </c>
      <c r="BB92" s="1">
        <f>BB3*VLOOKUP($D92,ExtTruck_Adjust!$B$3:$H$85,6,FALSE)*VLOOKUP(BB$91,ExtTruck_Adjust!$B$3:$H$85,7,FALSE)</f>
        <v>2.6500119143943142E-4</v>
      </c>
      <c r="BC92" s="1">
        <f>BC3*VLOOKUP($D92,ExtTruck_Adjust!$B$3:$H$85,6,FALSE)*VLOOKUP(BC$91,ExtTruck_Adjust!$B$3:$H$85,7,FALSE)</f>
        <v>0</v>
      </c>
      <c r="BD92" s="1">
        <f>BD3*VLOOKUP($D92,ExtTruck_Adjust!$B$3:$H$85,6,FALSE)*VLOOKUP(BD$91,ExtTruck_Adjust!$B$3:$H$85,7,FALSE)</f>
        <v>0</v>
      </c>
      <c r="BE92" s="1">
        <f>BE3*VLOOKUP($D92,ExtTruck_Adjust!$B$3:$H$85,6,FALSE)*VLOOKUP(BE$91,ExtTruck_Adjust!$B$3:$H$85,7,FALSE)</f>
        <v>0</v>
      </c>
      <c r="BF92" s="1">
        <f>BF3*VLOOKUP($D92,ExtTruck_Adjust!$B$3:$H$85,6,FALSE)*VLOOKUP(BF$91,ExtTruck_Adjust!$B$3:$H$85,7,FALSE)</f>
        <v>0</v>
      </c>
      <c r="BG92" s="1">
        <f>BG3*VLOOKUP($D92,ExtTruck_Adjust!$B$3:$H$85,6,FALSE)*VLOOKUP(BG$91,ExtTruck_Adjust!$B$3:$H$85,7,FALSE)</f>
        <v>0</v>
      </c>
      <c r="BH92" s="1">
        <f>BH3*VLOOKUP($D92,ExtTruck_Adjust!$B$3:$H$85,6,FALSE)*VLOOKUP(BH$91,ExtTruck_Adjust!$B$3:$H$85,7,FALSE)</f>
        <v>4.1931044022313381E-3</v>
      </c>
      <c r="BI92" s="1">
        <f>BI3*VLOOKUP($D92,ExtTruck_Adjust!$B$3:$H$85,6,FALSE)*VLOOKUP(BI$91,ExtTruck_Adjust!$B$3:$H$85,7,FALSE)</f>
        <v>0</v>
      </c>
      <c r="BJ92" s="1">
        <f>BJ3*VLOOKUP($D92,ExtTruck_Adjust!$B$3:$H$85,6,FALSE)*VLOOKUP(BJ$91,ExtTruck_Adjust!$B$3:$H$85,7,FALSE)</f>
        <v>0</v>
      </c>
      <c r="BK92" s="1">
        <f>BK3*VLOOKUP($D92,ExtTruck_Adjust!$B$3:$H$85,6,FALSE)*VLOOKUP(BK$91,ExtTruck_Adjust!$B$3:$H$85,7,FALSE)</f>
        <v>1.1299821597994968E-2</v>
      </c>
      <c r="BL92" s="1">
        <f>BL3*VLOOKUP($D92,ExtTruck_Adjust!$B$3:$H$85,6,FALSE)*VLOOKUP(BL$91,ExtTruck_Adjust!$B$3:$H$85,7,FALSE)</f>
        <v>0</v>
      </c>
      <c r="BM92" s="1">
        <f>BM3*VLOOKUP($D92,ExtTruck_Adjust!$B$3:$H$85,6,FALSE)*VLOOKUP(BM$91,ExtTruck_Adjust!$B$3:$H$85,7,FALSE)</f>
        <v>0</v>
      </c>
      <c r="BN92" s="1">
        <f>BN3*VLOOKUP($D92,ExtTruck_Adjust!$B$3:$H$85,6,FALSE)*VLOOKUP(BN$91,ExtTruck_Adjust!$B$3:$H$85,7,FALSE)</f>
        <v>0</v>
      </c>
      <c r="BO92" s="1">
        <f>BO3*VLOOKUP($D92,ExtTruck_Adjust!$B$3:$H$85,6,FALSE)*VLOOKUP(BO$91,ExtTruck_Adjust!$B$3:$H$85,7,FALSE)</f>
        <v>0</v>
      </c>
      <c r="BP92" s="1">
        <f>BP3*VLOOKUP($D92,ExtTruck_Adjust!$B$3:$H$85,6,FALSE)*VLOOKUP(BP$91,ExtTruck_Adjust!$B$3:$H$85,7,FALSE)</f>
        <v>0</v>
      </c>
      <c r="BQ92" s="1">
        <f>BQ3*VLOOKUP($D92,ExtTruck_Adjust!$B$3:$H$85,6,FALSE)*VLOOKUP(BQ$91,ExtTruck_Adjust!$B$3:$H$85,7,FALSE)</f>
        <v>0.10244545057624051</v>
      </c>
      <c r="BR92" s="1">
        <f>BR3*VLOOKUP($D92,ExtTruck_Adjust!$B$3:$H$85,6,FALSE)*VLOOKUP(BR$91,ExtTruck_Adjust!$B$3:$H$85,7,FALSE)</f>
        <v>2.1130371438860844E-3</v>
      </c>
      <c r="BS92" s="1">
        <f>BS3*VLOOKUP($D92,ExtTruck_Adjust!$B$3:$H$85,6,FALSE)*VLOOKUP(BS$91,ExtTruck_Adjust!$B$3:$H$85,7,FALSE)</f>
        <v>3.8060839939615897E-3</v>
      </c>
      <c r="BT92" s="1">
        <f>BT3*VLOOKUP($D92,ExtTruck_Adjust!$B$3:$H$85,6,FALSE)*VLOOKUP(BT$91,ExtTruck_Adjust!$B$3:$H$85,7,FALSE)</f>
        <v>0</v>
      </c>
      <c r="BU92" s="1">
        <f>BU3*VLOOKUP($D92,ExtTruck_Adjust!$B$3:$H$85,6,FALSE)*VLOOKUP(BU$91,ExtTruck_Adjust!$B$3:$H$85,7,FALSE)</f>
        <v>0</v>
      </c>
      <c r="BV92" s="1">
        <f>BV3*VLOOKUP($D92,ExtTruck_Adjust!$B$3:$H$85,6,FALSE)*VLOOKUP(BV$91,ExtTruck_Adjust!$B$3:$H$85,7,FALSE)</f>
        <v>7.1223066686791191E-4</v>
      </c>
      <c r="BW92" s="1">
        <f>BW3*VLOOKUP($D92,ExtTruck_Adjust!$B$3:$H$85,6,FALSE)*VLOOKUP(BW$91,ExtTruck_Adjust!$B$3:$H$85,7,FALSE)</f>
        <v>0.13924478297061138</v>
      </c>
      <c r="BX92" s="1">
        <f>BX3*VLOOKUP($D92,ExtTruck_Adjust!$B$3:$H$85,6,FALSE)*VLOOKUP(BX$91,ExtTruck_Adjust!$B$3:$H$85,7,FALSE)</f>
        <v>0</v>
      </c>
      <c r="BY92" s="1">
        <f>BY3*VLOOKUP($D92,ExtTruck_Adjust!$B$3:$H$85,6,FALSE)*VLOOKUP(BY$91,ExtTruck_Adjust!$B$3:$H$85,7,FALSE)</f>
        <v>0</v>
      </c>
      <c r="BZ92" s="1">
        <f>BZ3*VLOOKUP($D92,ExtTruck_Adjust!$B$3:$H$85,6,FALSE)*VLOOKUP(BZ$91,ExtTruck_Adjust!$B$3:$H$85,7,FALSE)</f>
        <v>0</v>
      </c>
      <c r="CA92" s="1">
        <f>CA3*VLOOKUP($D92,ExtTruck_Adjust!$B$3:$H$85,6,FALSE)*VLOOKUP(CA$91,ExtTruck_Adjust!$B$3:$H$85,7,FALSE)</f>
        <v>0</v>
      </c>
      <c r="CB92" s="1">
        <f>CB3*VLOOKUP($D92,ExtTruck_Adjust!$B$3:$H$85,6,FALSE)*VLOOKUP(CB$91,ExtTruck_Adjust!$B$3:$H$85,7,FALSE)</f>
        <v>0</v>
      </c>
      <c r="CC92" s="1">
        <f>CC3*VLOOKUP($D92,ExtTruck_Adjust!$B$3:$H$85,6,FALSE)*VLOOKUP(CC$91,ExtTruck_Adjust!$B$3:$H$85,7,FALSE)</f>
        <v>0</v>
      </c>
      <c r="CD92" s="1">
        <f>CD3*VLOOKUP($D92,ExtTruck_Adjust!$B$3:$H$85,6,FALSE)*VLOOKUP(CD$91,ExtTruck_Adjust!$B$3:$H$85,7,FALSE)</f>
        <v>0</v>
      </c>
      <c r="CE92" s="1">
        <f>CE3*VLOOKUP($D92,ExtTruck_Adjust!$B$3:$H$85,6,FALSE)*VLOOKUP(CE$91,ExtTruck_Adjust!$B$3:$H$85,7,FALSE)</f>
        <v>0</v>
      </c>
      <c r="CF92" s="1">
        <f>CF3*VLOOKUP($D92,ExtTruck_Adjust!$B$3:$H$85,6,FALSE)*VLOOKUP(CF$91,ExtTruck_Adjust!$B$3:$H$85,7,FALSE)</f>
        <v>1.0817555413627803E-4</v>
      </c>
      <c r="CG92" s="1">
        <f>CG3*VLOOKUP($D92,ExtTruck_Adjust!$B$3:$H$85,6,FALSE)*VLOOKUP(CG$91,ExtTruck_Adjust!$B$3:$H$85,7,FALSE)</f>
        <v>3.820176283133328E-4</v>
      </c>
      <c r="CH92" s="1">
        <f>CH3*VLOOKUP($D92,ExtTruck_Adjust!$B$3:$H$85,6,FALSE)*VLOOKUP(CH$91,ExtTruck_Adjust!$B$3:$H$85,7,FALSE)</f>
        <v>0</v>
      </c>
      <c r="CI92" s="1">
        <f>CI3*VLOOKUP($D92,ExtTruck_Adjust!$B$3:$H$85,6,FALSE)*VLOOKUP(CI$91,ExtTruck_Adjust!$B$3:$H$85,7,FALSE)</f>
        <v>2.352000818315522E-3</v>
      </c>
      <c r="CJ92" s="1">
        <f>CJ3*VLOOKUP($D92,ExtTruck_Adjust!$B$3:$H$85,6,FALSE)*1</f>
        <v>39.947990565086059</v>
      </c>
      <c r="CK92" s="1">
        <f t="shared" ref="CK92:CK111" si="4">SUM(E92:CJ92)</f>
        <v>44.650545422895021</v>
      </c>
      <c r="CN92" s="1"/>
      <c r="CO92" s="1"/>
      <c r="CP92" s="1"/>
      <c r="CQ92" s="8"/>
      <c r="CR92" s="8"/>
    </row>
    <row r="93" spans="2:96" x14ac:dyDescent="0.25">
      <c r="B93">
        <v>2931</v>
      </c>
      <c r="D93">
        <v>2931</v>
      </c>
      <c r="E93" s="1">
        <f>E4*VLOOKUP($D93,ExtTruck_Adjust!$B$3:$H$85,6,FALSE)*VLOOKUP(E$91,ExtTruck_Adjust!$B$3:$H$85,7,FALSE)</f>
        <v>3.10503428875909E-3</v>
      </c>
      <c r="F93" s="1">
        <f>F4*VLOOKUP($D93,ExtTruck_Adjust!$B$3:$H$85,6,FALSE)*VLOOKUP(F$91,ExtTruck_Adjust!$B$3:$H$85,7,FALSE)</f>
        <v>0</v>
      </c>
      <c r="G93" s="1">
        <f>G4*VLOOKUP($D93,ExtTruck_Adjust!$B$3:$H$85,6,FALSE)*VLOOKUP(G$91,ExtTruck_Adjust!$B$3:$H$85,7,FALSE)</f>
        <v>0</v>
      </c>
      <c r="H93" s="1">
        <f>H4*VLOOKUP($D93,ExtTruck_Adjust!$B$3:$H$85,6,FALSE)*VLOOKUP(H$91,ExtTruck_Adjust!$B$3:$H$85,7,FALSE)</f>
        <v>0</v>
      </c>
      <c r="I93" s="1">
        <f>I4*VLOOKUP($D93,ExtTruck_Adjust!$B$3:$H$85,6,FALSE)*VLOOKUP(I$91,ExtTruck_Adjust!$B$3:$H$85,7,FALSE)</f>
        <v>0</v>
      </c>
      <c r="J93" s="1">
        <f>J4*VLOOKUP($D93,ExtTruck_Adjust!$B$3:$H$85,6,FALSE)*VLOOKUP(J$91,ExtTruck_Adjust!$B$3:$H$85,7,FALSE)</f>
        <v>3.0442296578400922E-2</v>
      </c>
      <c r="K93" s="1">
        <f>K4*VLOOKUP($D93,ExtTruck_Adjust!$B$3:$H$85,6,FALSE)*VLOOKUP(K$91,ExtTruck_Adjust!$B$3:$H$85,7,FALSE)</f>
        <v>0</v>
      </c>
      <c r="L93" s="1">
        <f>L4*VLOOKUP($D93,ExtTruck_Adjust!$B$3:$H$85,6,FALSE)*VLOOKUP(L$91,ExtTruck_Adjust!$B$3:$H$85,7,FALSE)</f>
        <v>6.1795098937652553E-2</v>
      </c>
      <c r="M93" s="1">
        <f>M4*VLOOKUP($D93,ExtTruck_Adjust!$B$3:$H$85,6,FALSE)*VLOOKUP(M$91,ExtTruck_Adjust!$B$3:$H$85,7,FALSE)</f>
        <v>0</v>
      </c>
      <c r="N93" s="1">
        <f>N4*VLOOKUP($D93,ExtTruck_Adjust!$B$3:$H$85,6,FALSE)*VLOOKUP(N$91,ExtTruck_Adjust!$B$3:$H$85,7,FALSE)</f>
        <v>0</v>
      </c>
      <c r="O93" s="1">
        <f>O4*VLOOKUP($D93,ExtTruck_Adjust!$B$3:$H$85,6,FALSE)*VLOOKUP(O$91,ExtTruck_Adjust!$B$3:$H$85,7,FALSE)</f>
        <v>0</v>
      </c>
      <c r="P93" s="1">
        <f>P4*VLOOKUP($D93,ExtTruck_Adjust!$B$3:$H$85,6,FALSE)*VLOOKUP(P$91,ExtTruck_Adjust!$B$3:$H$85,7,FALSE)</f>
        <v>0</v>
      </c>
      <c r="Q93" s="1">
        <f>Q4*VLOOKUP($D93,ExtTruck_Adjust!$B$3:$H$85,6,FALSE)*VLOOKUP(Q$91,ExtTruck_Adjust!$B$3:$H$85,7,FALSE)</f>
        <v>0</v>
      </c>
      <c r="R93" s="1">
        <f>R4*VLOOKUP($D93,ExtTruck_Adjust!$B$3:$H$85,6,FALSE)*VLOOKUP(R$91,ExtTruck_Adjust!$B$3:$H$85,7,FALSE)</f>
        <v>0</v>
      </c>
      <c r="S93" s="1">
        <f>S4*VLOOKUP($D93,ExtTruck_Adjust!$B$3:$H$85,6,FALSE)*VLOOKUP(S$91,ExtTruck_Adjust!$B$3:$H$85,7,FALSE)</f>
        <v>0.2233168585269564</v>
      </c>
      <c r="T93" s="1">
        <f>T4*VLOOKUP($D93,ExtTruck_Adjust!$B$3:$H$85,6,FALSE)*VLOOKUP(T$91,ExtTruck_Adjust!$B$3:$H$85,7,FALSE)</f>
        <v>0</v>
      </c>
      <c r="U93" s="1">
        <f>U4*VLOOKUP($D93,ExtTruck_Adjust!$B$3:$H$85,6,FALSE)*VLOOKUP(U$91,ExtTruck_Adjust!$B$3:$H$85,7,FALSE)</f>
        <v>0</v>
      </c>
      <c r="V93" s="1">
        <f>V4*VLOOKUP($D93,ExtTruck_Adjust!$B$3:$H$85,6,FALSE)*VLOOKUP(V$91,ExtTruck_Adjust!$B$3:$H$85,7,FALSE)</f>
        <v>0.72627231526484004</v>
      </c>
      <c r="W93" s="1">
        <f>W4*VLOOKUP($D93,ExtTruck_Adjust!$B$3:$H$85,6,FALSE)*VLOOKUP(W$91,ExtTruck_Adjust!$B$3:$H$85,7,FALSE)</f>
        <v>0.19283136084615596</v>
      </c>
      <c r="X93" s="1">
        <f>X4*VLOOKUP($D93,ExtTruck_Adjust!$B$3:$H$85,6,FALSE)*VLOOKUP(X$91,ExtTruck_Adjust!$B$3:$H$85,7,FALSE)</f>
        <v>0</v>
      </c>
      <c r="Y93" s="1">
        <f>Y4*VLOOKUP($D93,ExtTruck_Adjust!$B$3:$H$85,6,FALSE)*VLOOKUP(Y$91,ExtTruck_Adjust!$B$3:$H$85,7,FALSE)</f>
        <v>0.59103718655653259</v>
      </c>
      <c r="Z93" s="1">
        <f>Z4*VLOOKUP($D93,ExtTruck_Adjust!$B$3:$H$85,6,FALSE)*VLOOKUP(Z$91,ExtTruck_Adjust!$B$3:$H$85,7,FALSE)</f>
        <v>0.12554328744499649</v>
      </c>
      <c r="AA93" s="1">
        <f>AA4*VLOOKUP($D93,ExtTruck_Adjust!$B$3:$H$85,6,FALSE)*VLOOKUP(AA$91,ExtTruck_Adjust!$B$3:$H$85,7,FALSE)</f>
        <v>0.13423384510734557</v>
      </c>
      <c r="AB93" s="1">
        <f>AB4*VLOOKUP($D93,ExtTruck_Adjust!$B$3:$H$85,6,FALSE)*VLOOKUP(AB$91,ExtTruck_Adjust!$B$3:$H$85,7,FALSE)</f>
        <v>0</v>
      </c>
      <c r="AC93" s="1">
        <f>AC4*VLOOKUP($D93,ExtTruck_Adjust!$B$3:$H$85,6,FALSE)*VLOOKUP(AC$91,ExtTruck_Adjust!$B$3:$H$85,7,FALSE)</f>
        <v>0</v>
      </c>
      <c r="AD93" s="1">
        <f>AD4*VLOOKUP($D93,ExtTruck_Adjust!$B$3:$H$85,6,FALSE)*VLOOKUP(AD$91,ExtTruck_Adjust!$B$3:$H$85,7,FALSE)</f>
        <v>0</v>
      </c>
      <c r="AE93" s="1">
        <f>AE4*VLOOKUP($D93,ExtTruck_Adjust!$B$3:$H$85,6,FALSE)*VLOOKUP(AE$91,ExtTruck_Adjust!$B$3:$H$85,7,FALSE)</f>
        <v>0</v>
      </c>
      <c r="AF93" s="1">
        <f>AF4*VLOOKUP($D93,ExtTruck_Adjust!$B$3:$H$85,6,FALSE)*VLOOKUP(AF$91,ExtTruck_Adjust!$B$3:$H$85,7,FALSE)</f>
        <v>0</v>
      </c>
      <c r="AG93" s="1">
        <f>AG4*VLOOKUP($D93,ExtTruck_Adjust!$B$3:$H$85,6,FALSE)*VLOOKUP(AG$91,ExtTruck_Adjust!$B$3:$H$85,7,FALSE)</f>
        <v>0</v>
      </c>
      <c r="AH93" s="1">
        <f>AH4*VLOOKUP($D93,ExtTruck_Adjust!$B$3:$H$85,6,FALSE)*VLOOKUP(AH$91,ExtTruck_Adjust!$B$3:$H$85,7,FALSE)</f>
        <v>4.8001815561281252E-5</v>
      </c>
      <c r="AI93" s="1">
        <f>AI4*VLOOKUP($D93,ExtTruck_Adjust!$B$3:$H$85,6,FALSE)*VLOOKUP(AI$91,ExtTruck_Adjust!$B$3:$H$85,7,FALSE)</f>
        <v>3.1684056047088106E-2</v>
      </c>
      <c r="AJ93" s="1">
        <f>AJ4*VLOOKUP($D93,ExtTruck_Adjust!$B$3:$H$85,6,FALSE)*VLOOKUP(AJ$91,ExtTruck_Adjust!$B$3:$H$85,7,FALSE)</f>
        <v>0</v>
      </c>
      <c r="AK93" s="1">
        <f>AK4*VLOOKUP($D93,ExtTruck_Adjust!$B$3:$H$85,6,FALSE)*VLOOKUP(AK$91,ExtTruck_Adjust!$B$3:$H$85,7,FALSE)</f>
        <v>2.4582286652502509E-2</v>
      </c>
      <c r="AL93" s="1">
        <f>AL4*VLOOKUP($D93,ExtTruck_Adjust!$B$3:$H$85,6,FALSE)*VLOOKUP(AL$91,ExtTruck_Adjust!$B$3:$H$85,7,FALSE)</f>
        <v>0</v>
      </c>
      <c r="AM93" s="1">
        <f>AM4*VLOOKUP($D93,ExtTruck_Adjust!$B$3:$H$85,6,FALSE)*VLOOKUP(AM$91,ExtTruck_Adjust!$B$3:$H$85,7,FALSE)</f>
        <v>0</v>
      </c>
      <c r="AN93" s="1">
        <f>AN4*VLOOKUP($D93,ExtTruck_Adjust!$B$3:$H$85,6,FALSE)*VLOOKUP(AN$91,ExtTruck_Adjust!$B$3:$H$85,7,FALSE)</f>
        <v>0</v>
      </c>
      <c r="AO93" s="1">
        <f>AO4*VLOOKUP($D93,ExtTruck_Adjust!$B$3:$H$85,6,FALSE)*VLOOKUP(AO$91,ExtTruck_Adjust!$B$3:$H$85,7,FALSE)</f>
        <v>1.0590269049667804E-3</v>
      </c>
      <c r="AP93" s="1">
        <f>AP4*VLOOKUP($D93,ExtTruck_Adjust!$B$3:$H$85,6,FALSE)*VLOOKUP(AP$91,ExtTruck_Adjust!$B$3:$H$85,7,FALSE)</f>
        <v>0</v>
      </c>
      <c r="AQ93" s="1">
        <f>AQ4*VLOOKUP($D93,ExtTruck_Adjust!$B$3:$H$85,6,FALSE)*VLOOKUP(AQ$91,ExtTruck_Adjust!$B$3:$H$85,7,FALSE)</f>
        <v>0</v>
      </c>
      <c r="AR93" s="1">
        <f>AR4*VLOOKUP($D93,ExtTruck_Adjust!$B$3:$H$85,6,FALSE)*VLOOKUP(AR$91,ExtTruck_Adjust!$B$3:$H$85,7,FALSE)</f>
        <v>0</v>
      </c>
      <c r="AS93" s="1">
        <f>AS4*VLOOKUP($D93,ExtTruck_Adjust!$B$3:$H$85,6,FALSE)*VLOOKUP(AS$91,ExtTruck_Adjust!$B$3:$H$85,7,FALSE)</f>
        <v>0</v>
      </c>
      <c r="AT93" s="1">
        <f>AT4*VLOOKUP($D93,ExtTruck_Adjust!$B$3:$H$85,6,FALSE)*VLOOKUP(AT$91,ExtTruck_Adjust!$B$3:$H$85,7,FALSE)</f>
        <v>3.464666327183762E-5</v>
      </c>
      <c r="AU93" s="1">
        <f>AU4*VLOOKUP($D93,ExtTruck_Adjust!$B$3:$H$85,6,FALSE)*VLOOKUP(AU$91,ExtTruck_Adjust!$B$3:$H$85,7,FALSE)</f>
        <v>9.7797604579989861E-3</v>
      </c>
      <c r="AV93" s="1">
        <f>AV4*VLOOKUP($D93,ExtTruck_Adjust!$B$3:$H$85,6,FALSE)*VLOOKUP(AV$91,ExtTruck_Adjust!$B$3:$H$85,7,FALSE)</f>
        <v>4.0071805582240355E-3</v>
      </c>
      <c r="AW93" s="1">
        <f>AW4*VLOOKUP($D93,ExtTruck_Adjust!$B$3:$H$85,6,FALSE)*VLOOKUP(AW$91,ExtTruck_Adjust!$B$3:$H$85,7,FALSE)</f>
        <v>0</v>
      </c>
      <c r="AX93" s="1">
        <f>AX4*VLOOKUP($D93,ExtTruck_Adjust!$B$3:$H$85,6,FALSE)*VLOOKUP(AX$91,ExtTruck_Adjust!$B$3:$H$85,7,FALSE)</f>
        <v>0</v>
      </c>
      <c r="AY93" s="1">
        <f>AY4*VLOOKUP($D93,ExtTruck_Adjust!$B$3:$H$85,6,FALSE)*VLOOKUP(AY$91,ExtTruck_Adjust!$B$3:$H$85,7,FALSE)</f>
        <v>0</v>
      </c>
      <c r="AZ93" s="1">
        <f>AZ4*VLOOKUP($D93,ExtTruck_Adjust!$B$3:$H$85,6,FALSE)*VLOOKUP(AZ$91,ExtTruck_Adjust!$B$3:$H$85,7,FALSE)</f>
        <v>0</v>
      </c>
      <c r="BA93" s="1">
        <f>BA4*VLOOKUP($D93,ExtTruck_Adjust!$B$3:$H$85,6,FALSE)*VLOOKUP(BA$91,ExtTruck_Adjust!$B$3:$H$85,7,FALSE)</f>
        <v>5.0602065331680998E-4</v>
      </c>
      <c r="BB93" s="1">
        <f>BB4*VLOOKUP($D93,ExtTruck_Adjust!$B$3:$H$85,6,FALSE)*VLOOKUP(BB$91,ExtTruck_Adjust!$B$3:$H$85,7,FALSE)</f>
        <v>0</v>
      </c>
      <c r="BC93" s="1">
        <f>BC4*VLOOKUP($D93,ExtTruck_Adjust!$B$3:$H$85,6,FALSE)*VLOOKUP(BC$91,ExtTruck_Adjust!$B$3:$H$85,7,FALSE)</f>
        <v>0</v>
      </c>
      <c r="BD93" s="1">
        <f>BD4*VLOOKUP($D93,ExtTruck_Adjust!$B$3:$H$85,6,FALSE)*VLOOKUP(BD$91,ExtTruck_Adjust!$B$3:$H$85,7,FALSE)</f>
        <v>0</v>
      </c>
      <c r="BE93" s="1">
        <f>BE4*VLOOKUP($D93,ExtTruck_Adjust!$B$3:$H$85,6,FALSE)*VLOOKUP(BE$91,ExtTruck_Adjust!$B$3:$H$85,7,FALSE)</f>
        <v>0</v>
      </c>
      <c r="BF93" s="1">
        <f>BF4*VLOOKUP($D93,ExtTruck_Adjust!$B$3:$H$85,6,FALSE)*VLOOKUP(BF$91,ExtTruck_Adjust!$B$3:$H$85,7,FALSE)</f>
        <v>0</v>
      </c>
      <c r="BG93" s="1">
        <f>BG4*VLOOKUP($D93,ExtTruck_Adjust!$B$3:$H$85,6,FALSE)*VLOOKUP(BG$91,ExtTruck_Adjust!$B$3:$H$85,7,FALSE)</f>
        <v>0</v>
      </c>
      <c r="BH93" s="1">
        <f>BH4*VLOOKUP($D93,ExtTruck_Adjust!$B$3:$H$85,6,FALSE)*VLOOKUP(BH$91,ExtTruck_Adjust!$B$3:$H$85,7,FALSE)</f>
        <v>1.3500697782827935E-4</v>
      </c>
      <c r="BI93" s="1">
        <f>BI4*VLOOKUP($D93,ExtTruck_Adjust!$B$3:$H$85,6,FALSE)*VLOOKUP(BI$91,ExtTruck_Adjust!$B$3:$H$85,7,FALSE)</f>
        <v>0</v>
      </c>
      <c r="BJ93" s="1">
        <f>BJ4*VLOOKUP($D93,ExtTruck_Adjust!$B$3:$H$85,6,FALSE)*VLOOKUP(BJ$91,ExtTruck_Adjust!$B$3:$H$85,7,FALSE)</f>
        <v>0</v>
      </c>
      <c r="BK93" s="1">
        <f>BK4*VLOOKUP($D93,ExtTruck_Adjust!$B$3:$H$85,6,FALSE)*VLOOKUP(BK$91,ExtTruck_Adjust!$B$3:$H$85,7,FALSE)</f>
        <v>0</v>
      </c>
      <c r="BL93" s="1">
        <f>BL4*VLOOKUP($D93,ExtTruck_Adjust!$B$3:$H$85,6,FALSE)*VLOOKUP(BL$91,ExtTruck_Adjust!$B$3:$H$85,7,FALSE)</f>
        <v>0</v>
      </c>
      <c r="BM93" s="1">
        <f>BM4*VLOOKUP($D93,ExtTruck_Adjust!$B$3:$H$85,6,FALSE)*VLOOKUP(BM$91,ExtTruck_Adjust!$B$3:$H$85,7,FALSE)</f>
        <v>0</v>
      </c>
      <c r="BN93" s="1">
        <f>BN4*VLOOKUP($D93,ExtTruck_Adjust!$B$3:$H$85,6,FALSE)*VLOOKUP(BN$91,ExtTruck_Adjust!$B$3:$H$85,7,FALSE)</f>
        <v>0</v>
      </c>
      <c r="BO93" s="1">
        <f>BO4*VLOOKUP($D93,ExtTruck_Adjust!$B$3:$H$85,6,FALSE)*VLOOKUP(BO$91,ExtTruck_Adjust!$B$3:$H$85,7,FALSE)</f>
        <v>0</v>
      </c>
      <c r="BP93" s="1">
        <f>BP4*VLOOKUP($D93,ExtTruck_Adjust!$B$3:$H$85,6,FALSE)*VLOOKUP(BP$91,ExtTruck_Adjust!$B$3:$H$85,7,FALSE)</f>
        <v>0</v>
      </c>
      <c r="BQ93" s="1">
        <f>BQ4*VLOOKUP($D93,ExtTruck_Adjust!$B$3:$H$85,6,FALSE)*VLOOKUP(BQ$91,ExtTruck_Adjust!$B$3:$H$85,7,FALSE)</f>
        <v>1.6909847796490112E-2</v>
      </c>
      <c r="BR93" s="1">
        <f>BR4*VLOOKUP($D93,ExtTruck_Adjust!$B$3:$H$85,6,FALSE)*VLOOKUP(BR$91,ExtTruck_Adjust!$B$3:$H$85,7,FALSE)</f>
        <v>3.9501752496185687E-4</v>
      </c>
      <c r="BS93" s="1">
        <f>BS4*VLOOKUP($D93,ExtTruck_Adjust!$B$3:$H$85,6,FALSE)*VLOOKUP(BS$91,ExtTruck_Adjust!$B$3:$H$85,7,FALSE)</f>
        <v>2.1901069972612107E-4</v>
      </c>
      <c r="BT93" s="1">
        <f>BT4*VLOOKUP($D93,ExtTruck_Adjust!$B$3:$H$85,6,FALSE)*VLOOKUP(BT$91,ExtTruck_Adjust!$B$3:$H$85,7,FALSE)</f>
        <v>1.1529533154667657E-3</v>
      </c>
      <c r="BU93" s="1">
        <f>BU4*VLOOKUP($D93,ExtTruck_Adjust!$B$3:$H$85,6,FALSE)*VLOOKUP(BU$91,ExtTruck_Adjust!$B$3:$H$85,7,FALSE)</f>
        <v>1.7880489694872398E-3</v>
      </c>
      <c r="BV93" s="1">
        <f>BV4*VLOOKUP($D93,ExtTruck_Adjust!$B$3:$H$85,6,FALSE)*VLOOKUP(BV$91,ExtTruck_Adjust!$B$3:$H$85,7,FALSE)</f>
        <v>1.2498613330272381E-4</v>
      </c>
      <c r="BW93" s="1">
        <f>BW4*VLOOKUP($D93,ExtTruck_Adjust!$B$3:$H$85,6,FALSE)*VLOOKUP(BW$91,ExtTruck_Adjust!$B$3:$H$85,7,FALSE)</f>
        <v>3.2516617074868494E-3</v>
      </c>
      <c r="BX93" s="1">
        <f>BX4*VLOOKUP($D93,ExtTruck_Adjust!$B$3:$H$85,6,FALSE)*VLOOKUP(BX$91,ExtTruck_Adjust!$B$3:$H$85,7,FALSE)</f>
        <v>0</v>
      </c>
      <c r="BY93" s="1">
        <f>BY4*VLOOKUP($D93,ExtTruck_Adjust!$B$3:$H$85,6,FALSE)*VLOOKUP(BY$91,ExtTruck_Adjust!$B$3:$H$85,7,FALSE)</f>
        <v>1.093954614148424E-3</v>
      </c>
      <c r="BZ93" s="1">
        <f>BZ4*VLOOKUP($D93,ExtTruck_Adjust!$B$3:$H$85,6,FALSE)*VLOOKUP(BZ$91,ExtTruck_Adjust!$B$3:$H$85,7,FALSE)</f>
        <v>0</v>
      </c>
      <c r="CA93" s="1">
        <f>CA4*VLOOKUP($D93,ExtTruck_Adjust!$B$3:$H$85,6,FALSE)*VLOOKUP(CA$91,ExtTruck_Adjust!$B$3:$H$85,7,FALSE)</f>
        <v>0</v>
      </c>
      <c r="CB93" s="1">
        <f>CB4*VLOOKUP($D93,ExtTruck_Adjust!$B$3:$H$85,6,FALSE)*VLOOKUP(CB$91,ExtTruck_Adjust!$B$3:$H$85,7,FALSE)</f>
        <v>0</v>
      </c>
      <c r="CC93" s="1">
        <f>CC4*VLOOKUP($D93,ExtTruck_Adjust!$B$3:$H$85,6,FALSE)*VLOOKUP(CC$91,ExtTruck_Adjust!$B$3:$H$85,7,FALSE)</f>
        <v>6.8870051189550393E-3</v>
      </c>
      <c r="CD93" s="1">
        <f>CD4*VLOOKUP($D93,ExtTruck_Adjust!$B$3:$H$85,6,FALSE)*VLOOKUP(CD$91,ExtTruck_Adjust!$B$3:$H$85,7,FALSE)</f>
        <v>4.5562882606469879E-3</v>
      </c>
      <c r="CE93" s="1">
        <f>CE4*VLOOKUP($D93,ExtTruck_Adjust!$B$3:$H$85,6,FALSE)*VLOOKUP(CE$91,ExtTruck_Adjust!$B$3:$H$85,7,FALSE)</f>
        <v>0</v>
      </c>
      <c r="CF93" s="1">
        <f>CF4*VLOOKUP($D93,ExtTruck_Adjust!$B$3:$H$85,6,FALSE)*VLOOKUP(CF$91,ExtTruck_Adjust!$B$3:$H$85,7,FALSE)</f>
        <v>9.3466182457941987E-5</v>
      </c>
      <c r="CG93" s="1">
        <f>CG4*VLOOKUP($D93,ExtTruck_Adjust!$B$3:$H$85,6,FALSE)*VLOOKUP(CG$91,ExtTruck_Adjust!$B$3:$H$85,7,FALSE)</f>
        <v>8.970654239780952E-4</v>
      </c>
      <c r="CH93" s="1">
        <f>CH4*VLOOKUP($D93,ExtTruck_Adjust!$B$3:$H$85,6,FALSE)*VLOOKUP(CH$91,ExtTruck_Adjust!$B$3:$H$85,7,FALSE)</f>
        <v>0</v>
      </c>
      <c r="CI93" s="1">
        <f>CI4*VLOOKUP($D93,ExtTruck_Adjust!$B$3:$H$85,6,FALSE)*VLOOKUP(CI$91,ExtTruck_Adjust!$B$3:$H$85,7,FALSE)</f>
        <v>5.8501587439019061E-4</v>
      </c>
      <c r="CJ93" s="1">
        <f>CJ4*VLOOKUP($D93,ExtTruck_Adjust!$B$3:$H$85,6,FALSE)*1</f>
        <v>136.20176895265072</v>
      </c>
      <c r="CK93" s="1">
        <f t="shared" si="4"/>
        <v>138.40013654455461</v>
      </c>
      <c r="CN93" s="1"/>
      <c r="CO93" s="1"/>
      <c r="CP93" s="1"/>
      <c r="CQ93" s="8"/>
      <c r="CR93" s="8"/>
    </row>
    <row r="94" spans="2:96" x14ac:dyDescent="0.25">
      <c r="B94">
        <v>2932</v>
      </c>
      <c r="D94">
        <v>2932</v>
      </c>
      <c r="E94" s="1">
        <f>E5*VLOOKUP($D94,ExtTruck_Adjust!$B$3:$H$85,6,FALSE)*VLOOKUP(E$91,ExtTruck_Adjust!$B$3:$H$85,7,FALSE)</f>
        <v>0</v>
      </c>
      <c r="F94" s="1">
        <f>F5*VLOOKUP($D94,ExtTruck_Adjust!$B$3:$H$85,6,FALSE)*VLOOKUP(F$91,ExtTruck_Adjust!$B$3:$H$85,7,FALSE)</f>
        <v>0</v>
      </c>
      <c r="G94" s="1">
        <f>G5*VLOOKUP($D94,ExtTruck_Adjust!$B$3:$H$85,6,FALSE)*VLOOKUP(G$91,ExtTruck_Adjust!$B$3:$H$85,7,FALSE)</f>
        <v>0</v>
      </c>
      <c r="H94" s="1">
        <f>H5*VLOOKUP($D94,ExtTruck_Adjust!$B$3:$H$85,6,FALSE)*VLOOKUP(H$91,ExtTruck_Adjust!$B$3:$H$85,7,FALSE)</f>
        <v>0</v>
      </c>
      <c r="I94" s="1">
        <f>I5*VLOOKUP($D94,ExtTruck_Adjust!$B$3:$H$85,6,FALSE)*VLOOKUP(I$91,ExtTruck_Adjust!$B$3:$H$85,7,FALSE)</f>
        <v>0</v>
      </c>
      <c r="J94" s="1">
        <f>J5*VLOOKUP($D94,ExtTruck_Adjust!$B$3:$H$85,6,FALSE)*VLOOKUP(J$91,ExtTruck_Adjust!$B$3:$H$85,7,FALSE)</f>
        <v>0</v>
      </c>
      <c r="K94" s="1">
        <f>K5*VLOOKUP($D94,ExtTruck_Adjust!$B$3:$H$85,6,FALSE)*VLOOKUP(K$91,ExtTruck_Adjust!$B$3:$H$85,7,FALSE)</f>
        <v>0</v>
      </c>
      <c r="L94" s="1">
        <f>L5*VLOOKUP($D94,ExtTruck_Adjust!$B$3:$H$85,6,FALSE)*VLOOKUP(L$91,ExtTruck_Adjust!$B$3:$H$85,7,FALSE)</f>
        <v>0</v>
      </c>
      <c r="M94" s="1">
        <f>M5*VLOOKUP($D94,ExtTruck_Adjust!$B$3:$H$85,6,FALSE)*VLOOKUP(M$91,ExtTruck_Adjust!$B$3:$H$85,7,FALSE)</f>
        <v>0</v>
      </c>
      <c r="N94" s="1">
        <f>N5*VLOOKUP($D94,ExtTruck_Adjust!$B$3:$H$85,6,FALSE)*VLOOKUP(N$91,ExtTruck_Adjust!$B$3:$H$85,7,FALSE)</f>
        <v>0</v>
      </c>
      <c r="O94" s="1">
        <f>O5*VLOOKUP($D94,ExtTruck_Adjust!$B$3:$H$85,6,FALSE)*VLOOKUP(O$91,ExtTruck_Adjust!$B$3:$H$85,7,FALSE)</f>
        <v>0</v>
      </c>
      <c r="P94" s="1">
        <f>P5*VLOOKUP($D94,ExtTruck_Adjust!$B$3:$H$85,6,FALSE)*VLOOKUP(P$91,ExtTruck_Adjust!$B$3:$H$85,7,FALSE)</f>
        <v>0</v>
      </c>
      <c r="Q94" s="1">
        <f>Q5*VLOOKUP($D94,ExtTruck_Adjust!$B$3:$H$85,6,FALSE)*VLOOKUP(Q$91,ExtTruck_Adjust!$B$3:$H$85,7,FALSE)</f>
        <v>0</v>
      </c>
      <c r="R94" s="1">
        <f>R5*VLOOKUP($D94,ExtTruck_Adjust!$B$3:$H$85,6,FALSE)*VLOOKUP(R$91,ExtTruck_Adjust!$B$3:$H$85,7,FALSE)</f>
        <v>0</v>
      </c>
      <c r="S94" s="1">
        <f>S5*VLOOKUP($D94,ExtTruck_Adjust!$B$3:$H$85,6,FALSE)*VLOOKUP(S$91,ExtTruck_Adjust!$B$3:$H$85,7,FALSE)</f>
        <v>0</v>
      </c>
      <c r="T94" s="1">
        <f>T5*VLOOKUP($D94,ExtTruck_Adjust!$B$3:$H$85,6,FALSE)*VLOOKUP(T$91,ExtTruck_Adjust!$B$3:$H$85,7,FALSE)</f>
        <v>0</v>
      </c>
      <c r="U94" s="1">
        <f>U5*VLOOKUP($D94,ExtTruck_Adjust!$B$3:$H$85,6,FALSE)*VLOOKUP(U$91,ExtTruck_Adjust!$B$3:$H$85,7,FALSE)</f>
        <v>0</v>
      </c>
      <c r="V94" s="1">
        <f>V5*VLOOKUP($D94,ExtTruck_Adjust!$B$3:$H$85,6,FALSE)*VLOOKUP(V$91,ExtTruck_Adjust!$B$3:$H$85,7,FALSE)</f>
        <v>0</v>
      </c>
      <c r="W94" s="1">
        <f>W5*VLOOKUP($D94,ExtTruck_Adjust!$B$3:$H$85,6,FALSE)*VLOOKUP(W$91,ExtTruck_Adjust!$B$3:$H$85,7,FALSE)</f>
        <v>0</v>
      </c>
      <c r="X94" s="1">
        <f>X5*VLOOKUP($D94,ExtTruck_Adjust!$B$3:$H$85,6,FALSE)*VLOOKUP(X$91,ExtTruck_Adjust!$B$3:$H$85,7,FALSE)</f>
        <v>0</v>
      </c>
      <c r="Y94" s="1">
        <f>Y5*VLOOKUP($D94,ExtTruck_Adjust!$B$3:$H$85,6,FALSE)*VLOOKUP(Y$91,ExtTruck_Adjust!$B$3:$H$85,7,FALSE)</f>
        <v>0</v>
      </c>
      <c r="Z94" s="1">
        <f>Z5*VLOOKUP($D94,ExtTruck_Adjust!$B$3:$H$85,6,FALSE)*VLOOKUP(Z$91,ExtTruck_Adjust!$B$3:$H$85,7,FALSE)</f>
        <v>0</v>
      </c>
      <c r="AA94" s="1">
        <f>AA5*VLOOKUP($D94,ExtTruck_Adjust!$B$3:$H$85,6,FALSE)*VLOOKUP(AA$91,ExtTruck_Adjust!$B$3:$H$85,7,FALSE)</f>
        <v>0</v>
      </c>
      <c r="AB94" s="1">
        <f>AB5*VLOOKUP($D94,ExtTruck_Adjust!$B$3:$H$85,6,FALSE)*VLOOKUP(AB$91,ExtTruck_Adjust!$B$3:$H$85,7,FALSE)</f>
        <v>0</v>
      </c>
      <c r="AC94" s="1">
        <f>AC5*VLOOKUP($D94,ExtTruck_Adjust!$B$3:$H$85,6,FALSE)*VLOOKUP(AC$91,ExtTruck_Adjust!$B$3:$H$85,7,FALSE)</f>
        <v>0</v>
      </c>
      <c r="AD94" s="1">
        <f>AD5*VLOOKUP($D94,ExtTruck_Adjust!$B$3:$H$85,6,FALSE)*VLOOKUP(AD$91,ExtTruck_Adjust!$B$3:$H$85,7,FALSE)</f>
        <v>0</v>
      </c>
      <c r="AE94" s="1">
        <f>AE5*VLOOKUP($D94,ExtTruck_Adjust!$B$3:$H$85,6,FALSE)*VLOOKUP(AE$91,ExtTruck_Adjust!$B$3:$H$85,7,FALSE)</f>
        <v>0</v>
      </c>
      <c r="AF94" s="1">
        <f>AF5*VLOOKUP($D94,ExtTruck_Adjust!$B$3:$H$85,6,FALSE)*VLOOKUP(AF$91,ExtTruck_Adjust!$B$3:$H$85,7,FALSE)</f>
        <v>0</v>
      </c>
      <c r="AG94" s="1">
        <f>AG5*VLOOKUP($D94,ExtTruck_Adjust!$B$3:$H$85,6,FALSE)*VLOOKUP(AG$91,ExtTruck_Adjust!$B$3:$H$85,7,FALSE)</f>
        <v>0</v>
      </c>
      <c r="AH94" s="1">
        <f>AH5*VLOOKUP($D94,ExtTruck_Adjust!$B$3:$H$85,6,FALSE)*VLOOKUP(AH$91,ExtTruck_Adjust!$B$3:$H$85,7,FALSE)</f>
        <v>0</v>
      </c>
      <c r="AI94" s="1">
        <f>AI5*VLOOKUP($D94,ExtTruck_Adjust!$B$3:$H$85,6,FALSE)*VLOOKUP(AI$91,ExtTruck_Adjust!$B$3:$H$85,7,FALSE)</f>
        <v>0</v>
      </c>
      <c r="AJ94" s="1">
        <f>AJ5*VLOOKUP($D94,ExtTruck_Adjust!$B$3:$H$85,6,FALSE)*VLOOKUP(AJ$91,ExtTruck_Adjust!$B$3:$H$85,7,FALSE)</f>
        <v>0</v>
      </c>
      <c r="AK94" s="1">
        <f>AK5*VLOOKUP($D94,ExtTruck_Adjust!$B$3:$H$85,6,FALSE)*VLOOKUP(AK$91,ExtTruck_Adjust!$B$3:$H$85,7,FALSE)</f>
        <v>0</v>
      </c>
      <c r="AL94" s="1">
        <f>AL5*VLOOKUP($D94,ExtTruck_Adjust!$B$3:$H$85,6,FALSE)*VLOOKUP(AL$91,ExtTruck_Adjust!$B$3:$H$85,7,FALSE)</f>
        <v>0</v>
      </c>
      <c r="AM94" s="1">
        <f>AM5*VLOOKUP($D94,ExtTruck_Adjust!$B$3:$H$85,6,FALSE)*VLOOKUP(AM$91,ExtTruck_Adjust!$B$3:$H$85,7,FALSE)</f>
        <v>0</v>
      </c>
      <c r="AN94" s="1">
        <f>AN5*VLOOKUP($D94,ExtTruck_Adjust!$B$3:$H$85,6,FALSE)*VLOOKUP(AN$91,ExtTruck_Adjust!$B$3:$H$85,7,FALSE)</f>
        <v>0</v>
      </c>
      <c r="AO94" s="1">
        <f>AO5*VLOOKUP($D94,ExtTruck_Adjust!$B$3:$H$85,6,FALSE)*VLOOKUP(AO$91,ExtTruck_Adjust!$B$3:$H$85,7,FALSE)</f>
        <v>0</v>
      </c>
      <c r="AP94" s="1">
        <f>AP5*VLOOKUP($D94,ExtTruck_Adjust!$B$3:$H$85,6,FALSE)*VLOOKUP(AP$91,ExtTruck_Adjust!$B$3:$H$85,7,FALSE)</f>
        <v>0</v>
      </c>
      <c r="AQ94" s="1">
        <f>AQ5*VLOOKUP($D94,ExtTruck_Adjust!$B$3:$H$85,6,FALSE)*VLOOKUP(AQ$91,ExtTruck_Adjust!$B$3:$H$85,7,FALSE)</f>
        <v>0</v>
      </c>
      <c r="AR94" s="1">
        <f>AR5*VLOOKUP($D94,ExtTruck_Adjust!$B$3:$H$85,6,FALSE)*VLOOKUP(AR$91,ExtTruck_Adjust!$B$3:$H$85,7,FALSE)</f>
        <v>0</v>
      </c>
      <c r="AS94" s="1">
        <f>AS5*VLOOKUP($D94,ExtTruck_Adjust!$B$3:$H$85,6,FALSE)*VLOOKUP(AS$91,ExtTruck_Adjust!$B$3:$H$85,7,FALSE)</f>
        <v>0</v>
      </c>
      <c r="AT94" s="1">
        <f>AT5*VLOOKUP($D94,ExtTruck_Adjust!$B$3:$H$85,6,FALSE)*VLOOKUP(AT$91,ExtTruck_Adjust!$B$3:$H$85,7,FALSE)</f>
        <v>0</v>
      </c>
      <c r="AU94" s="1">
        <f>AU5*VLOOKUP($D94,ExtTruck_Adjust!$B$3:$H$85,6,FALSE)*VLOOKUP(AU$91,ExtTruck_Adjust!$B$3:$H$85,7,FALSE)</f>
        <v>0</v>
      </c>
      <c r="AV94" s="1">
        <f>AV5*VLOOKUP($D94,ExtTruck_Adjust!$B$3:$H$85,6,FALSE)*VLOOKUP(AV$91,ExtTruck_Adjust!$B$3:$H$85,7,FALSE)</f>
        <v>0</v>
      </c>
      <c r="AW94" s="1">
        <f>AW5*VLOOKUP($D94,ExtTruck_Adjust!$B$3:$H$85,6,FALSE)*VLOOKUP(AW$91,ExtTruck_Adjust!$B$3:$H$85,7,FALSE)</f>
        <v>0</v>
      </c>
      <c r="AX94" s="1">
        <f>AX5*VLOOKUP($D94,ExtTruck_Adjust!$B$3:$H$85,6,FALSE)*VLOOKUP(AX$91,ExtTruck_Adjust!$B$3:$H$85,7,FALSE)</f>
        <v>0</v>
      </c>
      <c r="AY94" s="1">
        <f>AY5*VLOOKUP($D94,ExtTruck_Adjust!$B$3:$H$85,6,FALSE)*VLOOKUP(AY$91,ExtTruck_Adjust!$B$3:$H$85,7,FALSE)</f>
        <v>0</v>
      </c>
      <c r="AZ94" s="1">
        <f>AZ5*VLOOKUP($D94,ExtTruck_Adjust!$B$3:$H$85,6,FALSE)*VLOOKUP(AZ$91,ExtTruck_Adjust!$B$3:$H$85,7,FALSE)</f>
        <v>0</v>
      </c>
      <c r="BA94" s="1">
        <f>BA5*VLOOKUP($D94,ExtTruck_Adjust!$B$3:$H$85,6,FALSE)*VLOOKUP(BA$91,ExtTruck_Adjust!$B$3:$H$85,7,FALSE)</f>
        <v>0</v>
      </c>
      <c r="BB94" s="1">
        <f>BB5*VLOOKUP($D94,ExtTruck_Adjust!$B$3:$H$85,6,FALSE)*VLOOKUP(BB$91,ExtTruck_Adjust!$B$3:$H$85,7,FALSE)</f>
        <v>0</v>
      </c>
      <c r="BC94" s="1">
        <f>BC5*VLOOKUP($D94,ExtTruck_Adjust!$B$3:$H$85,6,FALSE)*VLOOKUP(BC$91,ExtTruck_Adjust!$B$3:$H$85,7,FALSE)</f>
        <v>0</v>
      </c>
      <c r="BD94" s="1">
        <f>BD5*VLOOKUP($D94,ExtTruck_Adjust!$B$3:$H$85,6,FALSE)*VLOOKUP(BD$91,ExtTruck_Adjust!$B$3:$H$85,7,FALSE)</f>
        <v>0</v>
      </c>
      <c r="BE94" s="1">
        <f>BE5*VLOOKUP($D94,ExtTruck_Adjust!$B$3:$H$85,6,FALSE)*VLOOKUP(BE$91,ExtTruck_Adjust!$B$3:$H$85,7,FALSE)</f>
        <v>0</v>
      </c>
      <c r="BF94" s="1">
        <f>BF5*VLOOKUP($D94,ExtTruck_Adjust!$B$3:$H$85,6,FALSE)*VLOOKUP(BF$91,ExtTruck_Adjust!$B$3:$H$85,7,FALSE)</f>
        <v>0</v>
      </c>
      <c r="BG94" s="1">
        <f>BG5*VLOOKUP($D94,ExtTruck_Adjust!$B$3:$H$85,6,FALSE)*VLOOKUP(BG$91,ExtTruck_Adjust!$B$3:$H$85,7,FALSE)</f>
        <v>0</v>
      </c>
      <c r="BH94" s="1">
        <f>BH5*VLOOKUP($D94,ExtTruck_Adjust!$B$3:$H$85,6,FALSE)*VLOOKUP(BH$91,ExtTruck_Adjust!$B$3:$H$85,7,FALSE)</f>
        <v>0</v>
      </c>
      <c r="BI94" s="1">
        <f>BI5*VLOOKUP($D94,ExtTruck_Adjust!$B$3:$H$85,6,FALSE)*VLOOKUP(BI$91,ExtTruck_Adjust!$B$3:$H$85,7,FALSE)</f>
        <v>0</v>
      </c>
      <c r="BJ94" s="1">
        <f>BJ5*VLOOKUP($D94,ExtTruck_Adjust!$B$3:$H$85,6,FALSE)*VLOOKUP(BJ$91,ExtTruck_Adjust!$B$3:$H$85,7,FALSE)</f>
        <v>0</v>
      </c>
      <c r="BK94" s="1">
        <f>BK5*VLOOKUP($D94,ExtTruck_Adjust!$B$3:$H$85,6,FALSE)*VLOOKUP(BK$91,ExtTruck_Adjust!$B$3:$H$85,7,FALSE)</f>
        <v>0</v>
      </c>
      <c r="BL94" s="1">
        <f>BL5*VLOOKUP($D94,ExtTruck_Adjust!$B$3:$H$85,6,FALSE)*VLOOKUP(BL$91,ExtTruck_Adjust!$B$3:$H$85,7,FALSE)</f>
        <v>0</v>
      </c>
      <c r="BM94" s="1">
        <f>BM5*VLOOKUP($D94,ExtTruck_Adjust!$B$3:$H$85,6,FALSE)*VLOOKUP(BM$91,ExtTruck_Adjust!$B$3:$H$85,7,FALSE)</f>
        <v>0</v>
      </c>
      <c r="BN94" s="1">
        <f>BN5*VLOOKUP($D94,ExtTruck_Adjust!$B$3:$H$85,6,FALSE)*VLOOKUP(BN$91,ExtTruck_Adjust!$B$3:$H$85,7,FALSE)</f>
        <v>0</v>
      </c>
      <c r="BO94" s="1">
        <f>BO5*VLOOKUP($D94,ExtTruck_Adjust!$B$3:$H$85,6,FALSE)*VLOOKUP(BO$91,ExtTruck_Adjust!$B$3:$H$85,7,FALSE)</f>
        <v>0</v>
      </c>
      <c r="BP94" s="1">
        <f>BP5*VLOOKUP($D94,ExtTruck_Adjust!$B$3:$H$85,6,FALSE)*VLOOKUP(BP$91,ExtTruck_Adjust!$B$3:$H$85,7,FALSE)</f>
        <v>0</v>
      </c>
      <c r="BQ94" s="1">
        <f>BQ5*VLOOKUP($D94,ExtTruck_Adjust!$B$3:$H$85,6,FALSE)*VLOOKUP(BQ$91,ExtTruck_Adjust!$B$3:$H$85,7,FALSE)</f>
        <v>0</v>
      </c>
      <c r="BR94" s="1">
        <f>BR5*VLOOKUP($D94,ExtTruck_Adjust!$B$3:$H$85,6,FALSE)*VLOOKUP(BR$91,ExtTruck_Adjust!$B$3:$H$85,7,FALSE)</f>
        <v>0</v>
      </c>
      <c r="BS94" s="1">
        <f>BS5*VLOOKUP($D94,ExtTruck_Adjust!$B$3:$H$85,6,FALSE)*VLOOKUP(BS$91,ExtTruck_Adjust!$B$3:$H$85,7,FALSE)</f>
        <v>0</v>
      </c>
      <c r="BT94" s="1">
        <f>BT5*VLOOKUP($D94,ExtTruck_Adjust!$B$3:$H$85,6,FALSE)*VLOOKUP(BT$91,ExtTruck_Adjust!$B$3:$H$85,7,FALSE)</f>
        <v>0</v>
      </c>
      <c r="BU94" s="1">
        <f>BU5*VLOOKUP($D94,ExtTruck_Adjust!$B$3:$H$85,6,FALSE)*VLOOKUP(BU$91,ExtTruck_Adjust!$B$3:$H$85,7,FALSE)</f>
        <v>0</v>
      </c>
      <c r="BV94" s="1">
        <f>BV5*VLOOKUP($D94,ExtTruck_Adjust!$B$3:$H$85,6,FALSE)*VLOOKUP(BV$91,ExtTruck_Adjust!$B$3:$H$85,7,FALSE)</f>
        <v>0</v>
      </c>
      <c r="BW94" s="1">
        <f>BW5*VLOOKUP($D94,ExtTruck_Adjust!$B$3:$H$85,6,FALSE)*VLOOKUP(BW$91,ExtTruck_Adjust!$B$3:$H$85,7,FALSE)</f>
        <v>0</v>
      </c>
      <c r="BX94" s="1">
        <f>BX5*VLOOKUP($D94,ExtTruck_Adjust!$B$3:$H$85,6,FALSE)*VLOOKUP(BX$91,ExtTruck_Adjust!$B$3:$H$85,7,FALSE)</f>
        <v>0</v>
      </c>
      <c r="BY94" s="1">
        <f>BY5*VLOOKUP($D94,ExtTruck_Adjust!$B$3:$H$85,6,FALSE)*VLOOKUP(BY$91,ExtTruck_Adjust!$B$3:$H$85,7,FALSE)</f>
        <v>0</v>
      </c>
      <c r="BZ94" s="1">
        <f>BZ5*VLOOKUP($D94,ExtTruck_Adjust!$B$3:$H$85,6,FALSE)*VLOOKUP(BZ$91,ExtTruck_Adjust!$B$3:$H$85,7,FALSE)</f>
        <v>0</v>
      </c>
      <c r="CA94" s="1">
        <f>CA5*VLOOKUP($D94,ExtTruck_Adjust!$B$3:$H$85,6,FALSE)*VLOOKUP(CA$91,ExtTruck_Adjust!$B$3:$H$85,7,FALSE)</f>
        <v>0</v>
      </c>
      <c r="CB94" s="1">
        <f>CB5*VLOOKUP($D94,ExtTruck_Adjust!$B$3:$H$85,6,FALSE)*VLOOKUP(CB$91,ExtTruck_Adjust!$B$3:$H$85,7,FALSE)</f>
        <v>0</v>
      </c>
      <c r="CC94" s="1">
        <f>CC5*VLOOKUP($D94,ExtTruck_Adjust!$B$3:$H$85,6,FALSE)*VLOOKUP(CC$91,ExtTruck_Adjust!$B$3:$H$85,7,FALSE)</f>
        <v>0</v>
      </c>
      <c r="CD94" s="1">
        <f>CD5*VLOOKUP($D94,ExtTruck_Adjust!$B$3:$H$85,6,FALSE)*VLOOKUP(CD$91,ExtTruck_Adjust!$B$3:$H$85,7,FALSE)</f>
        <v>0</v>
      </c>
      <c r="CE94" s="1">
        <f>CE5*VLOOKUP($D94,ExtTruck_Adjust!$B$3:$H$85,6,FALSE)*VLOOKUP(CE$91,ExtTruck_Adjust!$B$3:$H$85,7,FALSE)</f>
        <v>0</v>
      </c>
      <c r="CF94" s="1">
        <f>CF5*VLOOKUP($D94,ExtTruck_Adjust!$B$3:$H$85,6,FALSE)*VLOOKUP(CF$91,ExtTruck_Adjust!$B$3:$H$85,7,FALSE)</f>
        <v>0</v>
      </c>
      <c r="CG94" s="1">
        <f>CG5*VLOOKUP($D94,ExtTruck_Adjust!$B$3:$H$85,6,FALSE)*VLOOKUP(CG$91,ExtTruck_Adjust!$B$3:$H$85,7,FALSE)</f>
        <v>0</v>
      </c>
      <c r="CH94" s="1">
        <f>CH5*VLOOKUP($D94,ExtTruck_Adjust!$B$3:$H$85,6,FALSE)*VLOOKUP(CH$91,ExtTruck_Adjust!$B$3:$H$85,7,FALSE)</f>
        <v>0</v>
      </c>
      <c r="CI94" s="1">
        <f>CI5*VLOOKUP($D94,ExtTruck_Adjust!$B$3:$H$85,6,FALSE)*VLOOKUP(CI$91,ExtTruck_Adjust!$B$3:$H$85,7,FALSE)</f>
        <v>0</v>
      </c>
      <c r="CJ94" s="1">
        <f>CJ5*VLOOKUP($D94,ExtTruck_Adjust!$B$3:$H$85,6,FALSE)*1</f>
        <v>0</v>
      </c>
      <c r="CK94" s="1">
        <f t="shared" si="4"/>
        <v>0</v>
      </c>
      <c r="CN94" s="1"/>
      <c r="CO94" s="1"/>
      <c r="CP94" s="1"/>
      <c r="CQ94" s="8"/>
      <c r="CR94" s="8"/>
    </row>
    <row r="95" spans="2:96" x14ac:dyDescent="0.25">
      <c r="B95">
        <v>2933</v>
      </c>
      <c r="D95">
        <v>2933</v>
      </c>
      <c r="E95" s="1">
        <f>E6*VLOOKUP($D95,ExtTruck_Adjust!$B$3:$H$85,6,FALSE)*VLOOKUP(E$91,ExtTruck_Adjust!$B$3:$H$85,7,FALSE)</f>
        <v>1.468391365135065E-2</v>
      </c>
      <c r="F95" s="1">
        <f>F6*VLOOKUP($D95,ExtTruck_Adjust!$B$3:$H$85,6,FALSE)*VLOOKUP(F$91,ExtTruck_Adjust!$B$3:$H$85,7,FALSE)</f>
        <v>0</v>
      </c>
      <c r="G95" s="1">
        <f>G6*VLOOKUP($D95,ExtTruck_Adjust!$B$3:$H$85,6,FALSE)*VLOOKUP(G$91,ExtTruck_Adjust!$B$3:$H$85,7,FALSE)</f>
        <v>0</v>
      </c>
      <c r="H95" s="1">
        <f>H6*VLOOKUP($D95,ExtTruck_Adjust!$B$3:$H$85,6,FALSE)*VLOOKUP(H$91,ExtTruck_Adjust!$B$3:$H$85,7,FALSE)</f>
        <v>0</v>
      </c>
      <c r="I95" s="1">
        <f>I6*VLOOKUP($D95,ExtTruck_Adjust!$B$3:$H$85,6,FALSE)*VLOOKUP(I$91,ExtTruck_Adjust!$B$3:$H$85,7,FALSE)</f>
        <v>0</v>
      </c>
      <c r="J95" s="1">
        <f>J6*VLOOKUP($D95,ExtTruck_Adjust!$B$3:$H$85,6,FALSE)*VLOOKUP(J$91,ExtTruck_Adjust!$B$3:$H$85,7,FALSE)</f>
        <v>0</v>
      </c>
      <c r="K95" s="1">
        <f>K6*VLOOKUP($D95,ExtTruck_Adjust!$B$3:$H$85,6,FALSE)*VLOOKUP(K$91,ExtTruck_Adjust!$B$3:$H$85,7,FALSE)</f>
        <v>0</v>
      </c>
      <c r="L95" s="1">
        <f>L6*VLOOKUP($D95,ExtTruck_Adjust!$B$3:$H$85,6,FALSE)*VLOOKUP(L$91,ExtTruck_Adjust!$B$3:$H$85,7,FALSE)</f>
        <v>0</v>
      </c>
      <c r="M95" s="1">
        <f>M6*VLOOKUP($D95,ExtTruck_Adjust!$B$3:$H$85,6,FALSE)*VLOOKUP(M$91,ExtTruck_Adjust!$B$3:$H$85,7,FALSE)</f>
        <v>0</v>
      </c>
      <c r="N95" s="1">
        <f>N6*VLOOKUP($D95,ExtTruck_Adjust!$B$3:$H$85,6,FALSE)*VLOOKUP(N$91,ExtTruck_Adjust!$B$3:$H$85,7,FALSE)</f>
        <v>0</v>
      </c>
      <c r="O95" s="1">
        <f>O6*VLOOKUP($D95,ExtTruck_Adjust!$B$3:$H$85,6,FALSE)*VLOOKUP(O$91,ExtTruck_Adjust!$B$3:$H$85,7,FALSE)</f>
        <v>0</v>
      </c>
      <c r="P95" s="1">
        <f>P6*VLOOKUP($D95,ExtTruck_Adjust!$B$3:$H$85,6,FALSE)*VLOOKUP(P$91,ExtTruck_Adjust!$B$3:$H$85,7,FALSE)</f>
        <v>0</v>
      </c>
      <c r="Q95" s="1">
        <f>Q6*VLOOKUP($D95,ExtTruck_Adjust!$B$3:$H$85,6,FALSE)*VLOOKUP(Q$91,ExtTruck_Adjust!$B$3:$H$85,7,FALSE)</f>
        <v>0</v>
      </c>
      <c r="R95" s="1">
        <f>R6*VLOOKUP($D95,ExtTruck_Adjust!$B$3:$H$85,6,FALSE)*VLOOKUP(R$91,ExtTruck_Adjust!$B$3:$H$85,7,FALSE)</f>
        <v>0</v>
      </c>
      <c r="S95" s="1">
        <f>S6*VLOOKUP($D95,ExtTruck_Adjust!$B$3:$H$85,6,FALSE)*VLOOKUP(S$91,ExtTruck_Adjust!$B$3:$H$85,7,FALSE)</f>
        <v>0.10899928880213502</v>
      </c>
      <c r="T95" s="1">
        <f>T6*VLOOKUP($D95,ExtTruck_Adjust!$B$3:$H$85,6,FALSE)*VLOOKUP(T$91,ExtTruck_Adjust!$B$3:$H$85,7,FALSE)</f>
        <v>0</v>
      </c>
      <c r="U95" s="1">
        <f>U6*VLOOKUP($D95,ExtTruck_Adjust!$B$3:$H$85,6,FALSE)*VLOOKUP(U$91,ExtTruck_Adjust!$B$3:$H$85,7,FALSE)</f>
        <v>0</v>
      </c>
      <c r="V95" s="1">
        <f>V6*VLOOKUP($D95,ExtTruck_Adjust!$B$3:$H$85,6,FALSE)*VLOOKUP(V$91,ExtTruck_Adjust!$B$3:$H$85,7,FALSE)</f>
        <v>0</v>
      </c>
      <c r="W95" s="1">
        <f>W6*VLOOKUP($D95,ExtTruck_Adjust!$B$3:$H$85,6,FALSE)*VLOOKUP(W$91,ExtTruck_Adjust!$B$3:$H$85,7,FALSE)</f>
        <v>1.9077910708357383E-2</v>
      </c>
      <c r="X95" s="1">
        <f>X6*VLOOKUP($D95,ExtTruck_Adjust!$B$3:$H$85,6,FALSE)*VLOOKUP(X$91,ExtTruck_Adjust!$B$3:$H$85,7,FALSE)</f>
        <v>0</v>
      </c>
      <c r="Y95" s="1">
        <f>Y6*VLOOKUP($D95,ExtTruck_Adjust!$B$3:$H$85,6,FALSE)*VLOOKUP(Y$91,ExtTruck_Adjust!$B$3:$H$85,7,FALSE)</f>
        <v>1.2808480766802344E-2</v>
      </c>
      <c r="Z95" s="1">
        <f>Z6*VLOOKUP($D95,ExtTruck_Adjust!$B$3:$H$85,6,FALSE)*VLOOKUP(Z$91,ExtTruck_Adjust!$B$3:$H$85,7,FALSE)</f>
        <v>0</v>
      </c>
      <c r="AA95" s="1">
        <f>AA6*VLOOKUP($D95,ExtTruck_Adjust!$B$3:$H$85,6,FALSE)*VLOOKUP(AA$91,ExtTruck_Adjust!$B$3:$H$85,7,FALSE)</f>
        <v>0</v>
      </c>
      <c r="AB95" s="1">
        <f>AB6*VLOOKUP($D95,ExtTruck_Adjust!$B$3:$H$85,6,FALSE)*VLOOKUP(AB$91,ExtTruck_Adjust!$B$3:$H$85,7,FALSE)</f>
        <v>0</v>
      </c>
      <c r="AC95" s="1">
        <f>AC6*VLOOKUP($D95,ExtTruck_Adjust!$B$3:$H$85,6,FALSE)*VLOOKUP(AC$91,ExtTruck_Adjust!$B$3:$H$85,7,FALSE)</f>
        <v>0</v>
      </c>
      <c r="AD95" s="1">
        <f>AD6*VLOOKUP($D95,ExtTruck_Adjust!$B$3:$H$85,6,FALSE)*VLOOKUP(AD$91,ExtTruck_Adjust!$B$3:$H$85,7,FALSE)</f>
        <v>0</v>
      </c>
      <c r="AE95" s="1">
        <f>AE6*VLOOKUP($D95,ExtTruck_Adjust!$B$3:$H$85,6,FALSE)*VLOOKUP(AE$91,ExtTruck_Adjust!$B$3:$H$85,7,FALSE)</f>
        <v>0</v>
      </c>
      <c r="AF95" s="1">
        <f>AF6*VLOOKUP($D95,ExtTruck_Adjust!$B$3:$H$85,6,FALSE)*VLOOKUP(AF$91,ExtTruck_Adjust!$B$3:$H$85,7,FALSE)</f>
        <v>0</v>
      </c>
      <c r="AG95" s="1">
        <f>AG6*VLOOKUP($D95,ExtTruck_Adjust!$B$3:$H$85,6,FALSE)*VLOOKUP(AG$91,ExtTruck_Adjust!$B$3:$H$85,7,FALSE)</f>
        <v>0</v>
      </c>
      <c r="AH95" s="1">
        <f>AH6*VLOOKUP($D95,ExtTruck_Adjust!$B$3:$H$85,6,FALSE)*VLOOKUP(AH$91,ExtTruck_Adjust!$B$3:$H$85,7,FALSE)</f>
        <v>0</v>
      </c>
      <c r="AI95" s="1">
        <f>AI6*VLOOKUP($D95,ExtTruck_Adjust!$B$3:$H$85,6,FALSE)*VLOOKUP(AI$91,ExtTruck_Adjust!$B$3:$H$85,7,FALSE)</f>
        <v>0</v>
      </c>
      <c r="AJ95" s="1">
        <f>AJ6*VLOOKUP($D95,ExtTruck_Adjust!$B$3:$H$85,6,FALSE)*VLOOKUP(AJ$91,ExtTruck_Adjust!$B$3:$H$85,7,FALSE)</f>
        <v>0</v>
      </c>
      <c r="AK95" s="1">
        <f>AK6*VLOOKUP($D95,ExtTruck_Adjust!$B$3:$H$85,6,FALSE)*VLOOKUP(AK$91,ExtTruck_Adjust!$B$3:$H$85,7,FALSE)</f>
        <v>0.21743685573815597</v>
      </c>
      <c r="AL95" s="1">
        <f>AL6*VLOOKUP($D95,ExtTruck_Adjust!$B$3:$H$85,6,FALSE)*VLOOKUP(AL$91,ExtTruck_Adjust!$B$3:$H$85,7,FALSE)</f>
        <v>0</v>
      </c>
      <c r="AM95" s="1">
        <f>AM6*VLOOKUP($D95,ExtTruck_Adjust!$B$3:$H$85,6,FALSE)*VLOOKUP(AM$91,ExtTruck_Adjust!$B$3:$H$85,7,FALSE)</f>
        <v>0</v>
      </c>
      <c r="AN95" s="1">
        <f>AN6*VLOOKUP($D95,ExtTruck_Adjust!$B$3:$H$85,6,FALSE)*VLOOKUP(AN$91,ExtTruck_Adjust!$B$3:$H$85,7,FALSE)</f>
        <v>0</v>
      </c>
      <c r="AO95" s="1">
        <f>AO6*VLOOKUP($D95,ExtTruck_Adjust!$B$3:$H$85,6,FALSE)*VLOOKUP(AO$91,ExtTruck_Adjust!$B$3:$H$85,7,FALSE)</f>
        <v>0</v>
      </c>
      <c r="AP95" s="1">
        <f>AP6*VLOOKUP($D95,ExtTruck_Adjust!$B$3:$H$85,6,FALSE)*VLOOKUP(AP$91,ExtTruck_Adjust!$B$3:$H$85,7,FALSE)</f>
        <v>4.5100948316855897E-4</v>
      </c>
      <c r="AQ95" s="1">
        <f>AQ6*VLOOKUP($D95,ExtTruck_Adjust!$B$3:$H$85,6,FALSE)*VLOOKUP(AQ$91,ExtTruck_Adjust!$B$3:$H$85,7,FALSE)</f>
        <v>0</v>
      </c>
      <c r="AR95" s="1">
        <f>AR6*VLOOKUP($D95,ExtTruck_Adjust!$B$3:$H$85,6,FALSE)*VLOOKUP(AR$91,ExtTruck_Adjust!$B$3:$H$85,7,FALSE)</f>
        <v>0</v>
      </c>
      <c r="AS95" s="1">
        <f>AS6*VLOOKUP($D95,ExtTruck_Adjust!$B$3:$H$85,6,FALSE)*VLOOKUP(AS$91,ExtTruck_Adjust!$B$3:$H$85,7,FALSE)</f>
        <v>0</v>
      </c>
      <c r="AT95" s="1">
        <f>AT6*VLOOKUP($D95,ExtTruck_Adjust!$B$3:$H$85,6,FALSE)*VLOOKUP(AT$91,ExtTruck_Adjust!$B$3:$H$85,7,FALSE)</f>
        <v>7.5406167445085808E-5</v>
      </c>
      <c r="AU95" s="1">
        <f>AU6*VLOOKUP($D95,ExtTruck_Adjust!$B$3:$H$85,6,FALSE)*VLOOKUP(AU$91,ExtTruck_Adjust!$B$3:$H$85,7,FALSE)</f>
        <v>7.9942863406092607E-2</v>
      </c>
      <c r="AV95" s="1">
        <f>AV6*VLOOKUP($D95,ExtTruck_Adjust!$B$3:$H$85,6,FALSE)*VLOOKUP(AV$91,ExtTruck_Adjust!$B$3:$H$85,7,FALSE)</f>
        <v>9.2152592786510709E-3</v>
      </c>
      <c r="AW95" s="1">
        <f>AW6*VLOOKUP($D95,ExtTruck_Adjust!$B$3:$H$85,6,FALSE)*VLOOKUP(AW$91,ExtTruck_Adjust!$B$3:$H$85,7,FALSE)</f>
        <v>0</v>
      </c>
      <c r="AX95" s="1">
        <f>AX6*VLOOKUP($D95,ExtTruck_Adjust!$B$3:$H$85,6,FALSE)*VLOOKUP(AX$91,ExtTruck_Adjust!$B$3:$H$85,7,FALSE)</f>
        <v>1.3929289027408412E-2</v>
      </c>
      <c r="AY95" s="1">
        <f>AY6*VLOOKUP($D95,ExtTruck_Adjust!$B$3:$H$85,6,FALSE)*VLOOKUP(AY$91,ExtTruck_Adjust!$B$3:$H$85,7,FALSE)</f>
        <v>6.4682700702241636E-2</v>
      </c>
      <c r="AZ95" s="1">
        <f>AZ6*VLOOKUP($D95,ExtTruck_Adjust!$B$3:$H$85,6,FALSE)*VLOOKUP(AZ$91,ExtTruck_Adjust!$B$3:$H$85,7,FALSE)</f>
        <v>0</v>
      </c>
      <c r="BA95" s="1">
        <f>BA6*VLOOKUP($D95,ExtTruck_Adjust!$B$3:$H$85,6,FALSE)*VLOOKUP(BA$91,ExtTruck_Adjust!$B$3:$H$85,7,FALSE)</f>
        <v>1.210028910276964E-3</v>
      </c>
      <c r="BB95" s="1">
        <f>BB6*VLOOKUP($D95,ExtTruck_Adjust!$B$3:$H$85,6,FALSE)*VLOOKUP(BB$91,ExtTruck_Adjust!$B$3:$H$85,7,FALSE)</f>
        <v>2.7500394900440046E-4</v>
      </c>
      <c r="BC95" s="1">
        <f>BC6*VLOOKUP($D95,ExtTruck_Adjust!$B$3:$H$85,6,FALSE)*VLOOKUP(BC$91,ExtTruck_Adjust!$B$3:$H$85,7,FALSE)</f>
        <v>0</v>
      </c>
      <c r="BD95" s="1">
        <f>BD6*VLOOKUP($D95,ExtTruck_Adjust!$B$3:$H$85,6,FALSE)*VLOOKUP(BD$91,ExtTruck_Adjust!$B$3:$H$85,7,FALSE)</f>
        <v>0</v>
      </c>
      <c r="BE95" s="1">
        <f>BE6*VLOOKUP($D95,ExtTruck_Adjust!$B$3:$H$85,6,FALSE)*VLOOKUP(BE$91,ExtTruck_Adjust!$B$3:$H$85,7,FALSE)</f>
        <v>0</v>
      </c>
      <c r="BF95" s="1">
        <f>BF6*VLOOKUP($D95,ExtTruck_Adjust!$B$3:$H$85,6,FALSE)*VLOOKUP(BF$91,ExtTruck_Adjust!$B$3:$H$85,7,FALSE)</f>
        <v>0</v>
      </c>
      <c r="BG95" s="1">
        <f>BG6*VLOOKUP($D95,ExtTruck_Adjust!$B$3:$H$85,6,FALSE)*VLOOKUP(BG$91,ExtTruck_Adjust!$B$3:$H$85,7,FALSE)</f>
        <v>0</v>
      </c>
      <c r="BH95" s="1">
        <f>BH6*VLOOKUP($D95,ExtTruck_Adjust!$B$3:$H$85,6,FALSE)*VLOOKUP(BH$91,ExtTruck_Adjust!$B$3:$H$85,7,FALSE)</f>
        <v>1.8450641384585224E-3</v>
      </c>
      <c r="BI95" s="1">
        <f>BI6*VLOOKUP($D95,ExtTruck_Adjust!$B$3:$H$85,6,FALSE)*VLOOKUP(BI$91,ExtTruck_Adjust!$B$3:$H$85,7,FALSE)</f>
        <v>0</v>
      </c>
      <c r="BJ95" s="1">
        <f>BJ6*VLOOKUP($D95,ExtTruck_Adjust!$B$3:$H$85,6,FALSE)*VLOOKUP(BJ$91,ExtTruck_Adjust!$B$3:$H$85,7,FALSE)</f>
        <v>0</v>
      </c>
      <c r="BK95" s="1">
        <f>BK6*VLOOKUP($D95,ExtTruck_Adjust!$B$3:$H$85,6,FALSE)*VLOOKUP(BK$91,ExtTruck_Adjust!$B$3:$H$85,7,FALSE)</f>
        <v>1.4922911596595876E-2</v>
      </c>
      <c r="BL95" s="1">
        <f>BL6*VLOOKUP($D95,ExtTruck_Adjust!$B$3:$H$85,6,FALSE)*VLOOKUP(BL$91,ExtTruck_Adjust!$B$3:$H$85,7,FALSE)</f>
        <v>0</v>
      </c>
      <c r="BM95" s="1">
        <f>BM6*VLOOKUP($D95,ExtTruck_Adjust!$B$3:$H$85,6,FALSE)*VLOOKUP(BM$91,ExtTruck_Adjust!$B$3:$H$85,7,FALSE)</f>
        <v>0</v>
      </c>
      <c r="BN95" s="1">
        <f>BN6*VLOOKUP($D95,ExtTruck_Adjust!$B$3:$H$85,6,FALSE)*VLOOKUP(BN$91,ExtTruck_Adjust!$B$3:$H$85,7,FALSE)</f>
        <v>0</v>
      </c>
      <c r="BO95" s="1">
        <f>BO6*VLOOKUP($D95,ExtTruck_Adjust!$B$3:$H$85,6,FALSE)*VLOOKUP(BO$91,ExtTruck_Adjust!$B$3:$H$85,7,FALSE)</f>
        <v>0</v>
      </c>
      <c r="BP95" s="1">
        <f>BP6*VLOOKUP($D95,ExtTruck_Adjust!$B$3:$H$85,6,FALSE)*VLOOKUP(BP$91,ExtTruck_Adjust!$B$3:$H$85,7,FALSE)</f>
        <v>0</v>
      </c>
      <c r="BQ95" s="1">
        <f>BQ6*VLOOKUP($D95,ExtTruck_Adjust!$B$3:$H$85,6,FALSE)*VLOOKUP(BQ$91,ExtTruck_Adjust!$B$3:$H$85,7,FALSE)</f>
        <v>5.2717868579966992E-2</v>
      </c>
      <c r="BR95" s="1">
        <f>BR6*VLOOKUP($D95,ExtTruck_Adjust!$B$3:$H$85,6,FALSE)*VLOOKUP(BR$91,ExtTruck_Adjust!$B$3:$H$85,7,FALSE)</f>
        <v>8.0602211897030799E-4</v>
      </c>
      <c r="BS95" s="1">
        <f>BS6*VLOOKUP($D95,ExtTruck_Adjust!$B$3:$H$85,6,FALSE)*VLOOKUP(BS$91,ExtTruck_Adjust!$B$3:$H$85,7,FALSE)</f>
        <v>1.6870538710048561E-3</v>
      </c>
      <c r="BT95" s="1">
        <f>BT6*VLOOKUP($D95,ExtTruck_Adjust!$B$3:$H$85,6,FALSE)*VLOOKUP(BT$91,ExtTruck_Adjust!$B$3:$H$85,7,FALSE)</f>
        <v>0</v>
      </c>
      <c r="BU95" s="1">
        <f>BU6*VLOOKUP($D95,ExtTruck_Adjust!$B$3:$H$85,6,FALSE)*VLOOKUP(BU$91,ExtTruck_Adjust!$B$3:$H$85,7,FALSE)</f>
        <v>2.4330254590163762E-3</v>
      </c>
      <c r="BV95" s="1">
        <f>BV6*VLOOKUP($D95,ExtTruck_Adjust!$B$3:$H$85,6,FALSE)*VLOOKUP(BV$91,ExtTruck_Adjust!$B$3:$H$85,7,FALSE)</f>
        <v>2.5510436574901379E-4</v>
      </c>
      <c r="BW95" s="1">
        <f>BW6*VLOOKUP($D95,ExtTruck_Adjust!$B$3:$H$85,6,FALSE)*VLOOKUP(BW$91,ExtTruck_Adjust!$B$3:$H$85,7,FALSE)</f>
        <v>0</v>
      </c>
      <c r="BX95" s="1">
        <f>BX6*VLOOKUP($D95,ExtTruck_Adjust!$B$3:$H$85,6,FALSE)*VLOOKUP(BX$91,ExtTruck_Adjust!$B$3:$H$85,7,FALSE)</f>
        <v>0</v>
      </c>
      <c r="BY95" s="1">
        <f>BY6*VLOOKUP($D95,ExtTruck_Adjust!$B$3:$H$85,6,FALSE)*VLOOKUP(BY$91,ExtTruck_Adjust!$B$3:$H$85,7,FALSE)</f>
        <v>5.1734269944084211E-3</v>
      </c>
      <c r="BZ95" s="1">
        <f>BZ6*VLOOKUP($D95,ExtTruck_Adjust!$B$3:$H$85,6,FALSE)*VLOOKUP(BZ$91,ExtTruck_Adjust!$B$3:$H$85,7,FALSE)</f>
        <v>0</v>
      </c>
      <c r="CA95" s="1">
        <f>CA6*VLOOKUP($D95,ExtTruck_Adjust!$B$3:$H$85,6,FALSE)*VLOOKUP(CA$91,ExtTruck_Adjust!$B$3:$H$85,7,FALSE)</f>
        <v>0</v>
      </c>
      <c r="CB95" s="1">
        <f>CB6*VLOOKUP($D95,ExtTruck_Adjust!$B$3:$H$85,6,FALSE)*VLOOKUP(CB$91,ExtTruck_Adjust!$B$3:$H$85,7,FALSE)</f>
        <v>0</v>
      </c>
      <c r="CC95" s="1">
        <f>CC6*VLOOKUP($D95,ExtTruck_Adjust!$B$3:$H$85,6,FALSE)*VLOOKUP(CC$91,ExtTruck_Adjust!$B$3:$H$85,7,FALSE)</f>
        <v>0</v>
      </c>
      <c r="CD95" s="1">
        <f>CD6*VLOOKUP($D95,ExtTruck_Adjust!$B$3:$H$85,6,FALSE)*VLOOKUP(CD$91,ExtTruck_Adjust!$B$3:$H$85,7,FALSE)</f>
        <v>0</v>
      </c>
      <c r="CE95" s="1">
        <f>CE6*VLOOKUP($D95,ExtTruck_Adjust!$B$3:$H$85,6,FALSE)*VLOOKUP(CE$91,ExtTruck_Adjust!$B$3:$H$85,7,FALSE)</f>
        <v>0</v>
      </c>
      <c r="CF95" s="1">
        <f>CF6*VLOOKUP($D95,ExtTruck_Adjust!$B$3:$H$85,6,FALSE)*VLOOKUP(CF$91,ExtTruck_Adjust!$B$3:$H$85,7,FALSE)</f>
        <v>5.8848081920347665E-5</v>
      </c>
      <c r="CG95" s="1">
        <f>CG6*VLOOKUP($D95,ExtTruck_Adjust!$B$3:$H$85,6,FALSE)*VLOOKUP(CG$91,ExtTruck_Adjust!$B$3:$H$85,7,FALSE)</f>
        <v>0</v>
      </c>
      <c r="CH95" s="1">
        <f>CH6*VLOOKUP($D95,ExtTruck_Adjust!$B$3:$H$85,6,FALSE)*VLOOKUP(CH$91,ExtTruck_Adjust!$B$3:$H$85,7,FALSE)</f>
        <v>0</v>
      </c>
      <c r="CI95" s="1">
        <f>CI6*VLOOKUP($D95,ExtTruck_Adjust!$B$3:$H$85,6,FALSE)*VLOOKUP(CI$91,ExtTruck_Adjust!$B$3:$H$85,7,FALSE)</f>
        <v>1.4010143068725958E-3</v>
      </c>
      <c r="CJ95" s="1">
        <f>CJ6*VLOOKUP($D95,ExtTruck_Adjust!$B$3:$H$85,6,FALSE)*1</f>
        <v>51.876027541033068</v>
      </c>
      <c r="CK95" s="1">
        <f t="shared" si="4"/>
        <v>52.500115891137121</v>
      </c>
      <c r="CN95" s="1"/>
      <c r="CO95" s="1"/>
      <c r="CP95" s="1"/>
      <c r="CQ95" s="8"/>
      <c r="CR95" s="8"/>
    </row>
    <row r="96" spans="2:96" x14ac:dyDescent="0.25">
      <c r="B96">
        <v>2934</v>
      </c>
      <c r="D96">
        <v>2934</v>
      </c>
      <c r="E96" s="1">
        <f>E7*VLOOKUP($D96,ExtTruck_Adjust!$B$3:$H$85,6,FALSE)*VLOOKUP(E$91,ExtTruck_Adjust!$B$3:$H$85,7,FALSE)</f>
        <v>0</v>
      </c>
      <c r="F96" s="1">
        <f>F7*VLOOKUP($D96,ExtTruck_Adjust!$B$3:$H$85,6,FALSE)*VLOOKUP(F$91,ExtTruck_Adjust!$B$3:$H$85,7,FALSE)</f>
        <v>0</v>
      </c>
      <c r="G96" s="1">
        <f>G7*VLOOKUP($D96,ExtTruck_Adjust!$B$3:$H$85,6,FALSE)*VLOOKUP(G$91,ExtTruck_Adjust!$B$3:$H$85,7,FALSE)</f>
        <v>0</v>
      </c>
      <c r="H96" s="1">
        <f>H7*VLOOKUP($D96,ExtTruck_Adjust!$B$3:$H$85,6,FALSE)*VLOOKUP(H$91,ExtTruck_Adjust!$B$3:$H$85,7,FALSE)</f>
        <v>0</v>
      </c>
      <c r="I96" s="1">
        <f>I7*VLOOKUP($D96,ExtTruck_Adjust!$B$3:$H$85,6,FALSE)*VLOOKUP(I$91,ExtTruck_Adjust!$B$3:$H$85,7,FALSE)</f>
        <v>0</v>
      </c>
      <c r="J96" s="1">
        <f>J7*VLOOKUP($D96,ExtTruck_Adjust!$B$3:$H$85,6,FALSE)*VLOOKUP(J$91,ExtTruck_Adjust!$B$3:$H$85,7,FALSE)</f>
        <v>0</v>
      </c>
      <c r="K96" s="1">
        <f>K7*VLOOKUP($D96,ExtTruck_Adjust!$B$3:$H$85,6,FALSE)*VLOOKUP(K$91,ExtTruck_Adjust!$B$3:$H$85,7,FALSE)</f>
        <v>0</v>
      </c>
      <c r="L96" s="1">
        <f>L7*VLOOKUP($D96,ExtTruck_Adjust!$B$3:$H$85,6,FALSE)*VLOOKUP(L$91,ExtTruck_Adjust!$B$3:$H$85,7,FALSE)</f>
        <v>0</v>
      </c>
      <c r="M96" s="1">
        <f>M7*VLOOKUP($D96,ExtTruck_Adjust!$B$3:$H$85,6,FALSE)*VLOOKUP(M$91,ExtTruck_Adjust!$B$3:$H$85,7,FALSE)</f>
        <v>0</v>
      </c>
      <c r="N96" s="1">
        <f>N7*VLOOKUP($D96,ExtTruck_Adjust!$B$3:$H$85,6,FALSE)*VLOOKUP(N$91,ExtTruck_Adjust!$B$3:$H$85,7,FALSE)</f>
        <v>0</v>
      </c>
      <c r="O96" s="1">
        <f>O7*VLOOKUP($D96,ExtTruck_Adjust!$B$3:$H$85,6,FALSE)*VLOOKUP(O$91,ExtTruck_Adjust!$B$3:$H$85,7,FALSE)</f>
        <v>0</v>
      </c>
      <c r="P96" s="1">
        <f>P7*VLOOKUP($D96,ExtTruck_Adjust!$B$3:$H$85,6,FALSE)*VLOOKUP(P$91,ExtTruck_Adjust!$B$3:$H$85,7,FALSE)</f>
        <v>0</v>
      </c>
      <c r="Q96" s="1">
        <f>Q7*VLOOKUP($D96,ExtTruck_Adjust!$B$3:$H$85,6,FALSE)*VLOOKUP(Q$91,ExtTruck_Adjust!$B$3:$H$85,7,FALSE)</f>
        <v>0</v>
      </c>
      <c r="R96" s="1">
        <f>R7*VLOOKUP($D96,ExtTruck_Adjust!$B$3:$H$85,6,FALSE)*VLOOKUP(R$91,ExtTruck_Adjust!$B$3:$H$85,7,FALSE)</f>
        <v>0</v>
      </c>
      <c r="S96" s="1">
        <f>S7*VLOOKUP($D96,ExtTruck_Adjust!$B$3:$H$85,6,FALSE)*VLOOKUP(S$91,ExtTruck_Adjust!$B$3:$H$85,7,FALSE)</f>
        <v>0</v>
      </c>
      <c r="T96" s="1">
        <f>T7*VLOOKUP($D96,ExtTruck_Adjust!$B$3:$H$85,6,FALSE)*VLOOKUP(T$91,ExtTruck_Adjust!$B$3:$H$85,7,FALSE)</f>
        <v>0</v>
      </c>
      <c r="U96" s="1">
        <f>U7*VLOOKUP($D96,ExtTruck_Adjust!$B$3:$H$85,6,FALSE)*VLOOKUP(U$91,ExtTruck_Adjust!$B$3:$H$85,7,FALSE)</f>
        <v>0</v>
      </c>
      <c r="V96" s="1">
        <f>V7*VLOOKUP($D96,ExtTruck_Adjust!$B$3:$H$85,6,FALSE)*VLOOKUP(V$91,ExtTruck_Adjust!$B$3:$H$85,7,FALSE)</f>
        <v>0</v>
      </c>
      <c r="W96" s="1">
        <f>W7*VLOOKUP($D96,ExtTruck_Adjust!$B$3:$H$85,6,FALSE)*VLOOKUP(W$91,ExtTruck_Adjust!$B$3:$H$85,7,FALSE)</f>
        <v>0</v>
      </c>
      <c r="X96" s="1">
        <f>X7*VLOOKUP($D96,ExtTruck_Adjust!$B$3:$H$85,6,FALSE)*VLOOKUP(X$91,ExtTruck_Adjust!$B$3:$H$85,7,FALSE)</f>
        <v>0</v>
      </c>
      <c r="Y96" s="1">
        <f>Y7*VLOOKUP($D96,ExtTruck_Adjust!$B$3:$H$85,6,FALSE)*VLOOKUP(Y$91,ExtTruck_Adjust!$B$3:$H$85,7,FALSE)</f>
        <v>0</v>
      </c>
      <c r="Z96" s="1">
        <f>Z7*VLOOKUP($D96,ExtTruck_Adjust!$B$3:$H$85,6,FALSE)*VLOOKUP(Z$91,ExtTruck_Adjust!$B$3:$H$85,7,FALSE)</f>
        <v>0</v>
      </c>
      <c r="AA96" s="1">
        <f>AA7*VLOOKUP($D96,ExtTruck_Adjust!$B$3:$H$85,6,FALSE)*VLOOKUP(AA$91,ExtTruck_Adjust!$B$3:$H$85,7,FALSE)</f>
        <v>0</v>
      </c>
      <c r="AB96" s="1">
        <f>AB7*VLOOKUP($D96,ExtTruck_Adjust!$B$3:$H$85,6,FALSE)*VLOOKUP(AB$91,ExtTruck_Adjust!$B$3:$H$85,7,FALSE)</f>
        <v>0</v>
      </c>
      <c r="AC96" s="1">
        <f>AC7*VLOOKUP($D96,ExtTruck_Adjust!$B$3:$H$85,6,FALSE)*VLOOKUP(AC$91,ExtTruck_Adjust!$B$3:$H$85,7,FALSE)</f>
        <v>0</v>
      </c>
      <c r="AD96" s="1">
        <f>AD7*VLOOKUP($D96,ExtTruck_Adjust!$B$3:$H$85,6,FALSE)*VLOOKUP(AD$91,ExtTruck_Adjust!$B$3:$H$85,7,FALSE)</f>
        <v>0</v>
      </c>
      <c r="AE96" s="1">
        <f>AE7*VLOOKUP($D96,ExtTruck_Adjust!$B$3:$H$85,6,FALSE)*VLOOKUP(AE$91,ExtTruck_Adjust!$B$3:$H$85,7,FALSE)</f>
        <v>0</v>
      </c>
      <c r="AF96" s="1">
        <f>AF7*VLOOKUP($D96,ExtTruck_Adjust!$B$3:$H$85,6,FALSE)*VLOOKUP(AF$91,ExtTruck_Adjust!$B$3:$H$85,7,FALSE)</f>
        <v>0</v>
      </c>
      <c r="AG96" s="1">
        <f>AG7*VLOOKUP($D96,ExtTruck_Adjust!$B$3:$H$85,6,FALSE)*VLOOKUP(AG$91,ExtTruck_Adjust!$B$3:$H$85,7,FALSE)</f>
        <v>0</v>
      </c>
      <c r="AH96" s="1">
        <f>AH7*VLOOKUP($D96,ExtTruck_Adjust!$B$3:$H$85,6,FALSE)*VLOOKUP(AH$91,ExtTruck_Adjust!$B$3:$H$85,7,FALSE)</f>
        <v>0</v>
      </c>
      <c r="AI96" s="1">
        <f>AI7*VLOOKUP($D96,ExtTruck_Adjust!$B$3:$H$85,6,FALSE)*VLOOKUP(AI$91,ExtTruck_Adjust!$B$3:$H$85,7,FALSE)</f>
        <v>0</v>
      </c>
      <c r="AJ96" s="1">
        <f>AJ7*VLOOKUP($D96,ExtTruck_Adjust!$B$3:$H$85,6,FALSE)*VLOOKUP(AJ$91,ExtTruck_Adjust!$B$3:$H$85,7,FALSE)</f>
        <v>0</v>
      </c>
      <c r="AK96" s="1">
        <f>AK7*VLOOKUP($D96,ExtTruck_Adjust!$B$3:$H$85,6,FALSE)*VLOOKUP(AK$91,ExtTruck_Adjust!$B$3:$H$85,7,FALSE)</f>
        <v>0</v>
      </c>
      <c r="AL96" s="1">
        <f>AL7*VLOOKUP($D96,ExtTruck_Adjust!$B$3:$H$85,6,FALSE)*VLOOKUP(AL$91,ExtTruck_Adjust!$B$3:$H$85,7,FALSE)</f>
        <v>0</v>
      </c>
      <c r="AM96" s="1">
        <f>AM7*VLOOKUP($D96,ExtTruck_Adjust!$B$3:$H$85,6,FALSE)*VLOOKUP(AM$91,ExtTruck_Adjust!$B$3:$H$85,7,FALSE)</f>
        <v>0</v>
      </c>
      <c r="AN96" s="1">
        <f>AN7*VLOOKUP($D96,ExtTruck_Adjust!$B$3:$H$85,6,FALSE)*VLOOKUP(AN$91,ExtTruck_Adjust!$B$3:$H$85,7,FALSE)</f>
        <v>0</v>
      </c>
      <c r="AO96" s="1">
        <f>AO7*VLOOKUP($D96,ExtTruck_Adjust!$B$3:$H$85,6,FALSE)*VLOOKUP(AO$91,ExtTruck_Adjust!$B$3:$H$85,7,FALSE)</f>
        <v>0</v>
      </c>
      <c r="AP96" s="1">
        <f>AP7*VLOOKUP($D96,ExtTruck_Adjust!$B$3:$H$85,6,FALSE)*VLOOKUP(AP$91,ExtTruck_Adjust!$B$3:$H$85,7,FALSE)</f>
        <v>0</v>
      </c>
      <c r="AQ96" s="1">
        <f>AQ7*VLOOKUP($D96,ExtTruck_Adjust!$B$3:$H$85,6,FALSE)*VLOOKUP(AQ$91,ExtTruck_Adjust!$B$3:$H$85,7,FALSE)</f>
        <v>0</v>
      </c>
      <c r="AR96" s="1">
        <f>AR7*VLOOKUP($D96,ExtTruck_Adjust!$B$3:$H$85,6,FALSE)*VLOOKUP(AR$91,ExtTruck_Adjust!$B$3:$H$85,7,FALSE)</f>
        <v>0</v>
      </c>
      <c r="AS96" s="1">
        <f>AS7*VLOOKUP($D96,ExtTruck_Adjust!$B$3:$H$85,6,FALSE)*VLOOKUP(AS$91,ExtTruck_Adjust!$B$3:$H$85,7,FALSE)</f>
        <v>0</v>
      </c>
      <c r="AT96" s="1">
        <f>AT7*VLOOKUP($D96,ExtTruck_Adjust!$B$3:$H$85,6,FALSE)*VLOOKUP(AT$91,ExtTruck_Adjust!$B$3:$H$85,7,FALSE)</f>
        <v>0</v>
      </c>
      <c r="AU96" s="1">
        <f>AU7*VLOOKUP($D96,ExtTruck_Adjust!$B$3:$H$85,6,FALSE)*VLOOKUP(AU$91,ExtTruck_Adjust!$B$3:$H$85,7,FALSE)</f>
        <v>0</v>
      </c>
      <c r="AV96" s="1">
        <f>AV7*VLOOKUP($D96,ExtTruck_Adjust!$B$3:$H$85,6,FALSE)*VLOOKUP(AV$91,ExtTruck_Adjust!$B$3:$H$85,7,FALSE)</f>
        <v>0</v>
      </c>
      <c r="AW96" s="1">
        <f>AW7*VLOOKUP($D96,ExtTruck_Adjust!$B$3:$H$85,6,FALSE)*VLOOKUP(AW$91,ExtTruck_Adjust!$B$3:$H$85,7,FALSE)</f>
        <v>0</v>
      </c>
      <c r="AX96" s="1">
        <f>AX7*VLOOKUP($D96,ExtTruck_Adjust!$B$3:$H$85,6,FALSE)*VLOOKUP(AX$91,ExtTruck_Adjust!$B$3:$H$85,7,FALSE)</f>
        <v>0</v>
      </c>
      <c r="AY96" s="1">
        <f>AY7*VLOOKUP($D96,ExtTruck_Adjust!$B$3:$H$85,6,FALSE)*VLOOKUP(AY$91,ExtTruck_Adjust!$B$3:$H$85,7,FALSE)</f>
        <v>0</v>
      </c>
      <c r="AZ96" s="1">
        <f>AZ7*VLOOKUP($D96,ExtTruck_Adjust!$B$3:$H$85,6,FALSE)*VLOOKUP(AZ$91,ExtTruck_Adjust!$B$3:$H$85,7,FALSE)</f>
        <v>0</v>
      </c>
      <c r="BA96" s="1">
        <f>BA7*VLOOKUP($D96,ExtTruck_Adjust!$B$3:$H$85,6,FALSE)*VLOOKUP(BA$91,ExtTruck_Adjust!$B$3:$H$85,7,FALSE)</f>
        <v>0</v>
      </c>
      <c r="BB96" s="1">
        <f>BB7*VLOOKUP($D96,ExtTruck_Adjust!$B$3:$H$85,6,FALSE)*VLOOKUP(BB$91,ExtTruck_Adjust!$B$3:$H$85,7,FALSE)</f>
        <v>0</v>
      </c>
      <c r="BC96" s="1">
        <f>BC7*VLOOKUP($D96,ExtTruck_Adjust!$B$3:$H$85,6,FALSE)*VLOOKUP(BC$91,ExtTruck_Adjust!$B$3:$H$85,7,FALSE)</f>
        <v>0</v>
      </c>
      <c r="BD96" s="1">
        <f>BD7*VLOOKUP($D96,ExtTruck_Adjust!$B$3:$H$85,6,FALSE)*VLOOKUP(BD$91,ExtTruck_Adjust!$B$3:$H$85,7,FALSE)</f>
        <v>0</v>
      </c>
      <c r="BE96" s="1">
        <f>BE7*VLOOKUP($D96,ExtTruck_Adjust!$B$3:$H$85,6,FALSE)*VLOOKUP(BE$91,ExtTruck_Adjust!$B$3:$H$85,7,FALSE)</f>
        <v>0</v>
      </c>
      <c r="BF96" s="1">
        <f>BF7*VLOOKUP($D96,ExtTruck_Adjust!$B$3:$H$85,6,FALSE)*VLOOKUP(BF$91,ExtTruck_Adjust!$B$3:$H$85,7,FALSE)</f>
        <v>0</v>
      </c>
      <c r="BG96" s="1">
        <f>BG7*VLOOKUP($D96,ExtTruck_Adjust!$B$3:$H$85,6,FALSE)*VLOOKUP(BG$91,ExtTruck_Adjust!$B$3:$H$85,7,FALSE)</f>
        <v>0</v>
      </c>
      <c r="BH96" s="1">
        <f>BH7*VLOOKUP($D96,ExtTruck_Adjust!$B$3:$H$85,6,FALSE)*VLOOKUP(BH$91,ExtTruck_Adjust!$B$3:$H$85,7,FALSE)</f>
        <v>0</v>
      </c>
      <c r="BI96" s="1">
        <f>BI7*VLOOKUP($D96,ExtTruck_Adjust!$B$3:$H$85,6,FALSE)*VLOOKUP(BI$91,ExtTruck_Adjust!$B$3:$H$85,7,FALSE)</f>
        <v>0</v>
      </c>
      <c r="BJ96" s="1">
        <f>BJ7*VLOOKUP($D96,ExtTruck_Adjust!$B$3:$H$85,6,FALSE)*VLOOKUP(BJ$91,ExtTruck_Adjust!$B$3:$H$85,7,FALSE)</f>
        <v>0</v>
      </c>
      <c r="BK96" s="1">
        <f>BK7*VLOOKUP($D96,ExtTruck_Adjust!$B$3:$H$85,6,FALSE)*VLOOKUP(BK$91,ExtTruck_Adjust!$B$3:$H$85,7,FALSE)</f>
        <v>0</v>
      </c>
      <c r="BL96" s="1">
        <f>BL7*VLOOKUP($D96,ExtTruck_Adjust!$B$3:$H$85,6,FALSE)*VLOOKUP(BL$91,ExtTruck_Adjust!$B$3:$H$85,7,FALSE)</f>
        <v>0</v>
      </c>
      <c r="BM96" s="1">
        <f>BM7*VLOOKUP($D96,ExtTruck_Adjust!$B$3:$H$85,6,FALSE)*VLOOKUP(BM$91,ExtTruck_Adjust!$B$3:$H$85,7,FALSE)</f>
        <v>0</v>
      </c>
      <c r="BN96" s="1">
        <f>BN7*VLOOKUP($D96,ExtTruck_Adjust!$B$3:$H$85,6,FALSE)*VLOOKUP(BN$91,ExtTruck_Adjust!$B$3:$H$85,7,FALSE)</f>
        <v>0</v>
      </c>
      <c r="BO96" s="1">
        <f>BO7*VLOOKUP($D96,ExtTruck_Adjust!$B$3:$H$85,6,FALSE)*VLOOKUP(BO$91,ExtTruck_Adjust!$B$3:$H$85,7,FALSE)</f>
        <v>0</v>
      </c>
      <c r="BP96" s="1">
        <f>BP7*VLOOKUP($D96,ExtTruck_Adjust!$B$3:$H$85,6,FALSE)*VLOOKUP(BP$91,ExtTruck_Adjust!$B$3:$H$85,7,FALSE)</f>
        <v>0</v>
      </c>
      <c r="BQ96" s="1">
        <f>BQ7*VLOOKUP($D96,ExtTruck_Adjust!$B$3:$H$85,6,FALSE)*VLOOKUP(BQ$91,ExtTruck_Adjust!$B$3:$H$85,7,FALSE)</f>
        <v>0</v>
      </c>
      <c r="BR96" s="1">
        <f>BR7*VLOOKUP($D96,ExtTruck_Adjust!$B$3:$H$85,6,FALSE)*VLOOKUP(BR$91,ExtTruck_Adjust!$B$3:$H$85,7,FALSE)</f>
        <v>0</v>
      </c>
      <c r="BS96" s="1">
        <f>BS7*VLOOKUP($D96,ExtTruck_Adjust!$B$3:$H$85,6,FALSE)*VLOOKUP(BS$91,ExtTruck_Adjust!$B$3:$H$85,7,FALSE)</f>
        <v>0</v>
      </c>
      <c r="BT96" s="1">
        <f>BT7*VLOOKUP($D96,ExtTruck_Adjust!$B$3:$H$85,6,FALSE)*VLOOKUP(BT$91,ExtTruck_Adjust!$B$3:$H$85,7,FALSE)</f>
        <v>0</v>
      </c>
      <c r="BU96" s="1">
        <f>BU7*VLOOKUP($D96,ExtTruck_Adjust!$B$3:$H$85,6,FALSE)*VLOOKUP(BU$91,ExtTruck_Adjust!$B$3:$H$85,7,FALSE)</f>
        <v>0</v>
      </c>
      <c r="BV96" s="1">
        <f>BV7*VLOOKUP($D96,ExtTruck_Adjust!$B$3:$H$85,6,FALSE)*VLOOKUP(BV$91,ExtTruck_Adjust!$B$3:$H$85,7,FALSE)</f>
        <v>0</v>
      </c>
      <c r="BW96" s="1">
        <f>BW7*VLOOKUP($D96,ExtTruck_Adjust!$B$3:$H$85,6,FALSE)*VLOOKUP(BW$91,ExtTruck_Adjust!$B$3:$H$85,7,FALSE)</f>
        <v>0</v>
      </c>
      <c r="BX96" s="1">
        <f>BX7*VLOOKUP($D96,ExtTruck_Adjust!$B$3:$H$85,6,FALSE)*VLOOKUP(BX$91,ExtTruck_Adjust!$B$3:$H$85,7,FALSE)</f>
        <v>0</v>
      </c>
      <c r="BY96" s="1">
        <f>BY7*VLOOKUP($D96,ExtTruck_Adjust!$B$3:$H$85,6,FALSE)*VLOOKUP(BY$91,ExtTruck_Adjust!$B$3:$H$85,7,FALSE)</f>
        <v>0</v>
      </c>
      <c r="BZ96" s="1">
        <f>BZ7*VLOOKUP($D96,ExtTruck_Adjust!$B$3:$H$85,6,FALSE)*VLOOKUP(BZ$91,ExtTruck_Adjust!$B$3:$H$85,7,FALSE)</f>
        <v>0</v>
      </c>
      <c r="CA96" s="1">
        <f>CA7*VLOOKUP($D96,ExtTruck_Adjust!$B$3:$H$85,6,FALSE)*VLOOKUP(CA$91,ExtTruck_Adjust!$B$3:$H$85,7,FALSE)</f>
        <v>0</v>
      </c>
      <c r="CB96" s="1">
        <f>CB7*VLOOKUP($D96,ExtTruck_Adjust!$B$3:$H$85,6,FALSE)*VLOOKUP(CB$91,ExtTruck_Adjust!$B$3:$H$85,7,FALSE)</f>
        <v>0</v>
      </c>
      <c r="CC96" s="1">
        <f>CC7*VLOOKUP($D96,ExtTruck_Adjust!$B$3:$H$85,6,FALSE)*VLOOKUP(CC$91,ExtTruck_Adjust!$B$3:$H$85,7,FALSE)</f>
        <v>0</v>
      </c>
      <c r="CD96" s="1">
        <f>CD7*VLOOKUP($D96,ExtTruck_Adjust!$B$3:$H$85,6,FALSE)*VLOOKUP(CD$91,ExtTruck_Adjust!$B$3:$H$85,7,FALSE)</f>
        <v>0</v>
      </c>
      <c r="CE96" s="1">
        <f>CE7*VLOOKUP($D96,ExtTruck_Adjust!$B$3:$H$85,6,FALSE)*VLOOKUP(CE$91,ExtTruck_Adjust!$B$3:$H$85,7,FALSE)</f>
        <v>0</v>
      </c>
      <c r="CF96" s="1">
        <f>CF7*VLOOKUP($D96,ExtTruck_Adjust!$B$3:$H$85,6,FALSE)*VLOOKUP(CF$91,ExtTruck_Adjust!$B$3:$H$85,7,FALSE)</f>
        <v>0</v>
      </c>
      <c r="CG96" s="1">
        <f>CG7*VLOOKUP($D96,ExtTruck_Adjust!$B$3:$H$85,6,FALSE)*VLOOKUP(CG$91,ExtTruck_Adjust!$B$3:$H$85,7,FALSE)</f>
        <v>0</v>
      </c>
      <c r="CH96" s="1">
        <f>CH7*VLOOKUP($D96,ExtTruck_Adjust!$B$3:$H$85,6,FALSE)*VLOOKUP(CH$91,ExtTruck_Adjust!$B$3:$H$85,7,FALSE)</f>
        <v>0</v>
      </c>
      <c r="CI96" s="1">
        <f>CI7*VLOOKUP($D96,ExtTruck_Adjust!$B$3:$H$85,6,FALSE)*VLOOKUP(CI$91,ExtTruck_Adjust!$B$3:$H$85,7,FALSE)</f>
        <v>0</v>
      </c>
      <c r="CJ96" s="1">
        <f>CJ7*VLOOKUP($D96,ExtTruck_Adjust!$B$3:$H$85,6,FALSE)*1</f>
        <v>0</v>
      </c>
      <c r="CK96" s="1">
        <f t="shared" si="4"/>
        <v>0</v>
      </c>
      <c r="CN96" s="1"/>
      <c r="CO96" s="1"/>
      <c r="CP96" s="1"/>
      <c r="CQ96" s="8"/>
      <c r="CR96" s="8"/>
    </row>
    <row r="97" spans="2:89" x14ac:dyDescent="0.25">
      <c r="B97">
        <v>2935</v>
      </c>
      <c r="D97">
        <v>2935</v>
      </c>
      <c r="E97" s="1">
        <f>E8*VLOOKUP($D97,ExtTruck_Adjust!$B$3:$H$85,6,FALSE)*VLOOKUP(E$91,ExtTruck_Adjust!$B$3:$H$85,7,FALSE)</f>
        <v>0</v>
      </c>
      <c r="F97" s="1">
        <f>F8*VLOOKUP($D97,ExtTruck_Adjust!$B$3:$H$85,6,FALSE)*VLOOKUP(F$91,ExtTruck_Adjust!$B$3:$H$85,7,FALSE)</f>
        <v>2.5526334235054706E-2</v>
      </c>
      <c r="G97" s="1">
        <f>G8*VLOOKUP($D97,ExtTruck_Adjust!$B$3:$H$85,6,FALSE)*VLOOKUP(G$91,ExtTruck_Adjust!$B$3:$H$85,7,FALSE)</f>
        <v>0</v>
      </c>
      <c r="H97" s="1">
        <f>H8*VLOOKUP($D97,ExtTruck_Adjust!$B$3:$H$85,6,FALSE)*VLOOKUP(H$91,ExtTruck_Adjust!$B$3:$H$85,7,FALSE)</f>
        <v>0</v>
      </c>
      <c r="I97" s="1">
        <f>I8*VLOOKUP($D97,ExtTruck_Adjust!$B$3:$H$85,6,FALSE)*VLOOKUP(I$91,ExtTruck_Adjust!$B$3:$H$85,7,FALSE)</f>
        <v>0</v>
      </c>
      <c r="J97" s="1">
        <f>J8*VLOOKUP($D97,ExtTruck_Adjust!$B$3:$H$85,6,FALSE)*VLOOKUP(J$91,ExtTruck_Adjust!$B$3:$H$85,7,FALSE)</f>
        <v>0</v>
      </c>
      <c r="K97" s="1">
        <f>K8*VLOOKUP($D97,ExtTruck_Adjust!$B$3:$H$85,6,FALSE)*VLOOKUP(K$91,ExtTruck_Adjust!$B$3:$H$85,7,FALSE)</f>
        <v>0</v>
      </c>
      <c r="L97" s="1">
        <f>L8*VLOOKUP($D97,ExtTruck_Adjust!$B$3:$H$85,6,FALSE)*VLOOKUP(L$91,ExtTruck_Adjust!$B$3:$H$85,7,FALSE)</f>
        <v>6.8930210666041962E-3</v>
      </c>
      <c r="M97" s="1">
        <f>M8*VLOOKUP($D97,ExtTruck_Adjust!$B$3:$H$85,6,FALSE)*VLOOKUP(M$91,ExtTruck_Adjust!$B$3:$H$85,7,FALSE)</f>
        <v>0</v>
      </c>
      <c r="N97" s="1">
        <f>N8*VLOOKUP($D97,ExtTruck_Adjust!$B$3:$H$85,6,FALSE)*VLOOKUP(N$91,ExtTruck_Adjust!$B$3:$H$85,7,FALSE)</f>
        <v>0</v>
      </c>
      <c r="O97" s="1">
        <f>O8*VLOOKUP($D97,ExtTruck_Adjust!$B$3:$H$85,6,FALSE)*VLOOKUP(O$91,ExtTruck_Adjust!$B$3:$H$85,7,FALSE)</f>
        <v>0</v>
      </c>
      <c r="P97" s="1">
        <f>P8*VLOOKUP($D97,ExtTruck_Adjust!$B$3:$H$85,6,FALSE)*VLOOKUP(P$91,ExtTruck_Adjust!$B$3:$H$85,7,FALSE)</f>
        <v>0</v>
      </c>
      <c r="Q97" s="1">
        <f>Q8*VLOOKUP($D97,ExtTruck_Adjust!$B$3:$H$85,6,FALSE)*VLOOKUP(Q$91,ExtTruck_Adjust!$B$3:$H$85,7,FALSE)</f>
        <v>0</v>
      </c>
      <c r="R97" s="1">
        <f>R8*VLOOKUP($D97,ExtTruck_Adjust!$B$3:$H$85,6,FALSE)*VLOOKUP(R$91,ExtTruck_Adjust!$B$3:$H$85,7,FALSE)</f>
        <v>0</v>
      </c>
      <c r="S97" s="1">
        <f>S8*VLOOKUP($D97,ExtTruck_Adjust!$B$3:$H$85,6,FALSE)*VLOOKUP(S$91,ExtTruck_Adjust!$B$3:$H$85,7,FALSE)</f>
        <v>0</v>
      </c>
      <c r="T97" s="1">
        <f>T8*VLOOKUP($D97,ExtTruck_Adjust!$B$3:$H$85,6,FALSE)*VLOOKUP(T$91,ExtTruck_Adjust!$B$3:$H$85,7,FALSE)</f>
        <v>0</v>
      </c>
      <c r="U97" s="1">
        <f>U8*VLOOKUP($D97,ExtTruck_Adjust!$B$3:$H$85,6,FALSE)*VLOOKUP(U$91,ExtTruck_Adjust!$B$3:$H$85,7,FALSE)</f>
        <v>0</v>
      </c>
      <c r="V97" s="1">
        <f>V8*VLOOKUP($D97,ExtTruck_Adjust!$B$3:$H$85,6,FALSE)*VLOOKUP(V$91,ExtTruck_Adjust!$B$3:$H$85,7,FALSE)</f>
        <v>1.8136279496770609E-2</v>
      </c>
      <c r="W97" s="1">
        <f>W8*VLOOKUP($D97,ExtTruck_Adjust!$B$3:$H$85,6,FALSE)*VLOOKUP(W$91,ExtTruck_Adjust!$B$3:$H$85,7,FALSE)</f>
        <v>0</v>
      </c>
      <c r="X97" s="1">
        <f>X8*VLOOKUP($D97,ExtTruck_Adjust!$B$3:$H$85,6,FALSE)*VLOOKUP(X$91,ExtTruck_Adjust!$B$3:$H$85,7,FALSE)</f>
        <v>6.5821383979919055E-3</v>
      </c>
      <c r="Y97" s="1">
        <f>Y8*VLOOKUP($D97,ExtTruck_Adjust!$B$3:$H$85,6,FALSE)*VLOOKUP(Y$91,ExtTruck_Adjust!$B$3:$H$85,7,FALSE)</f>
        <v>0</v>
      </c>
      <c r="Z97" s="1">
        <f>Z8*VLOOKUP($D97,ExtTruck_Adjust!$B$3:$H$85,6,FALSE)*VLOOKUP(Z$91,ExtTruck_Adjust!$B$3:$H$85,7,FALSE)</f>
        <v>0</v>
      </c>
      <c r="AA97" s="1">
        <f>AA8*VLOOKUP($D97,ExtTruck_Adjust!$B$3:$H$85,6,FALSE)*VLOOKUP(AA$91,ExtTruck_Adjust!$B$3:$H$85,7,FALSE)</f>
        <v>0</v>
      </c>
      <c r="AB97" s="1">
        <f>AB8*VLOOKUP($D97,ExtTruck_Adjust!$B$3:$H$85,6,FALSE)*VLOOKUP(AB$91,ExtTruck_Adjust!$B$3:$H$85,7,FALSE)</f>
        <v>0</v>
      </c>
      <c r="AC97" s="1">
        <f>AC8*VLOOKUP($D97,ExtTruck_Adjust!$B$3:$H$85,6,FALSE)*VLOOKUP(AC$91,ExtTruck_Adjust!$B$3:$H$85,7,FALSE)</f>
        <v>0</v>
      </c>
      <c r="AD97" s="1">
        <f>AD8*VLOOKUP($D97,ExtTruck_Adjust!$B$3:$H$85,6,FALSE)*VLOOKUP(AD$91,ExtTruck_Adjust!$B$3:$H$85,7,FALSE)</f>
        <v>0</v>
      </c>
      <c r="AE97" s="1">
        <f>AE8*VLOOKUP($D97,ExtTruck_Adjust!$B$3:$H$85,6,FALSE)*VLOOKUP(AE$91,ExtTruck_Adjust!$B$3:$H$85,7,FALSE)</f>
        <v>0</v>
      </c>
      <c r="AF97" s="1">
        <f>AF8*VLOOKUP($D97,ExtTruck_Adjust!$B$3:$H$85,6,FALSE)*VLOOKUP(AF$91,ExtTruck_Adjust!$B$3:$H$85,7,FALSE)</f>
        <v>0</v>
      </c>
      <c r="AG97" s="1">
        <f>AG8*VLOOKUP($D97,ExtTruck_Adjust!$B$3:$H$85,6,FALSE)*VLOOKUP(AG$91,ExtTruck_Adjust!$B$3:$H$85,7,FALSE)</f>
        <v>0</v>
      </c>
      <c r="AH97" s="1">
        <f>AH8*VLOOKUP($D97,ExtTruck_Adjust!$B$3:$H$85,6,FALSE)*VLOOKUP(AH$91,ExtTruck_Adjust!$B$3:$H$85,7,FALSE)</f>
        <v>0</v>
      </c>
      <c r="AI97" s="1">
        <f>AI8*VLOOKUP($D97,ExtTruck_Adjust!$B$3:$H$85,6,FALSE)*VLOOKUP(AI$91,ExtTruck_Adjust!$B$3:$H$85,7,FALSE)</f>
        <v>0</v>
      </c>
      <c r="AJ97" s="1">
        <f>AJ8*VLOOKUP($D97,ExtTruck_Adjust!$B$3:$H$85,6,FALSE)*VLOOKUP(AJ$91,ExtTruck_Adjust!$B$3:$H$85,7,FALSE)</f>
        <v>0</v>
      </c>
      <c r="AK97" s="1">
        <f>AK8*VLOOKUP($D97,ExtTruck_Adjust!$B$3:$H$85,6,FALSE)*VLOOKUP(AK$91,ExtTruck_Adjust!$B$3:$H$85,7,FALSE)</f>
        <v>0</v>
      </c>
      <c r="AL97" s="1">
        <f>AL8*VLOOKUP($D97,ExtTruck_Adjust!$B$3:$H$85,6,FALSE)*VLOOKUP(AL$91,ExtTruck_Adjust!$B$3:$H$85,7,FALSE)</f>
        <v>0</v>
      </c>
      <c r="AM97" s="1">
        <f>AM8*VLOOKUP($D97,ExtTruck_Adjust!$B$3:$H$85,6,FALSE)*VLOOKUP(AM$91,ExtTruck_Adjust!$B$3:$H$85,7,FALSE)</f>
        <v>0</v>
      </c>
      <c r="AN97" s="1">
        <f>AN8*VLOOKUP($D97,ExtTruck_Adjust!$B$3:$H$85,6,FALSE)*VLOOKUP(AN$91,ExtTruck_Adjust!$B$3:$H$85,7,FALSE)</f>
        <v>0</v>
      </c>
      <c r="AO97" s="1">
        <f>AO8*VLOOKUP($D97,ExtTruck_Adjust!$B$3:$H$85,6,FALSE)*VLOOKUP(AO$91,ExtTruck_Adjust!$B$3:$H$85,7,FALSE)</f>
        <v>0</v>
      </c>
      <c r="AP97" s="1">
        <f>AP8*VLOOKUP($D97,ExtTruck_Adjust!$B$3:$H$85,6,FALSE)*VLOOKUP(AP$91,ExtTruck_Adjust!$B$3:$H$85,7,FALSE)</f>
        <v>0</v>
      </c>
      <c r="AQ97" s="1">
        <f>AQ8*VLOOKUP($D97,ExtTruck_Adjust!$B$3:$H$85,6,FALSE)*VLOOKUP(AQ$91,ExtTruck_Adjust!$B$3:$H$85,7,FALSE)</f>
        <v>0</v>
      </c>
      <c r="AR97" s="1">
        <f>AR8*VLOOKUP($D97,ExtTruck_Adjust!$B$3:$H$85,6,FALSE)*VLOOKUP(AR$91,ExtTruck_Adjust!$B$3:$H$85,7,FALSE)</f>
        <v>0</v>
      </c>
      <c r="AS97" s="1">
        <f>AS8*VLOOKUP($D97,ExtTruck_Adjust!$B$3:$H$85,6,FALSE)*VLOOKUP(AS$91,ExtTruck_Adjust!$B$3:$H$85,7,FALSE)</f>
        <v>0</v>
      </c>
      <c r="AT97" s="1">
        <f>AT8*VLOOKUP($D97,ExtTruck_Adjust!$B$3:$H$85,6,FALSE)*VLOOKUP(AT$91,ExtTruck_Adjust!$B$3:$H$85,7,FALSE)</f>
        <v>0</v>
      </c>
      <c r="AU97" s="1">
        <f>AU8*VLOOKUP($D97,ExtTruck_Adjust!$B$3:$H$85,6,FALSE)*VLOOKUP(AU$91,ExtTruck_Adjust!$B$3:$H$85,7,FALSE)</f>
        <v>0</v>
      </c>
      <c r="AV97" s="1">
        <f>AV8*VLOOKUP($D97,ExtTruck_Adjust!$B$3:$H$85,6,FALSE)*VLOOKUP(AV$91,ExtTruck_Adjust!$B$3:$H$85,7,FALSE)</f>
        <v>0</v>
      </c>
      <c r="AW97" s="1">
        <f>AW8*VLOOKUP($D97,ExtTruck_Adjust!$B$3:$H$85,6,FALSE)*VLOOKUP(AW$91,ExtTruck_Adjust!$B$3:$H$85,7,FALSE)</f>
        <v>0</v>
      </c>
      <c r="AX97" s="1">
        <f>AX8*VLOOKUP($D97,ExtTruck_Adjust!$B$3:$H$85,6,FALSE)*VLOOKUP(AX$91,ExtTruck_Adjust!$B$3:$H$85,7,FALSE)</f>
        <v>0</v>
      </c>
      <c r="AY97" s="1">
        <f>AY8*VLOOKUP($D97,ExtTruck_Adjust!$B$3:$H$85,6,FALSE)*VLOOKUP(AY$91,ExtTruck_Adjust!$B$3:$H$85,7,FALSE)</f>
        <v>0</v>
      </c>
      <c r="AZ97" s="1">
        <f>AZ8*VLOOKUP($D97,ExtTruck_Adjust!$B$3:$H$85,6,FALSE)*VLOOKUP(AZ$91,ExtTruck_Adjust!$B$3:$H$85,7,FALSE)</f>
        <v>0</v>
      </c>
      <c r="BA97" s="1">
        <f>BA8*VLOOKUP($D97,ExtTruck_Adjust!$B$3:$H$85,6,FALSE)*VLOOKUP(BA$91,ExtTruck_Adjust!$B$3:$H$85,7,FALSE)</f>
        <v>0</v>
      </c>
      <c r="BB97" s="1">
        <f>BB8*VLOOKUP($D97,ExtTruck_Adjust!$B$3:$H$85,6,FALSE)*VLOOKUP(BB$91,ExtTruck_Adjust!$B$3:$H$85,7,FALSE)</f>
        <v>0</v>
      </c>
      <c r="BC97" s="1">
        <f>BC8*VLOOKUP($D97,ExtTruck_Adjust!$B$3:$H$85,6,FALSE)*VLOOKUP(BC$91,ExtTruck_Adjust!$B$3:$H$85,7,FALSE)</f>
        <v>0</v>
      </c>
      <c r="BD97" s="1">
        <f>BD8*VLOOKUP($D97,ExtTruck_Adjust!$B$3:$H$85,6,FALSE)*VLOOKUP(BD$91,ExtTruck_Adjust!$B$3:$H$85,7,FALSE)</f>
        <v>0</v>
      </c>
      <c r="BE97" s="1">
        <f>BE8*VLOOKUP($D97,ExtTruck_Adjust!$B$3:$H$85,6,FALSE)*VLOOKUP(BE$91,ExtTruck_Adjust!$B$3:$H$85,7,FALSE)</f>
        <v>0</v>
      </c>
      <c r="BF97" s="1">
        <f>BF8*VLOOKUP($D97,ExtTruck_Adjust!$B$3:$H$85,6,FALSE)*VLOOKUP(BF$91,ExtTruck_Adjust!$B$3:$H$85,7,FALSE)</f>
        <v>0</v>
      </c>
      <c r="BG97" s="1">
        <f>BG8*VLOOKUP($D97,ExtTruck_Adjust!$B$3:$H$85,6,FALSE)*VLOOKUP(BG$91,ExtTruck_Adjust!$B$3:$H$85,7,FALSE)</f>
        <v>0</v>
      </c>
      <c r="BH97" s="1">
        <f>BH8*VLOOKUP($D97,ExtTruck_Adjust!$B$3:$H$85,6,FALSE)*VLOOKUP(BH$91,ExtTruck_Adjust!$B$3:$H$85,7,FALSE)</f>
        <v>0</v>
      </c>
      <c r="BI97" s="1">
        <f>BI8*VLOOKUP($D97,ExtTruck_Adjust!$B$3:$H$85,6,FALSE)*VLOOKUP(BI$91,ExtTruck_Adjust!$B$3:$H$85,7,FALSE)</f>
        <v>0</v>
      </c>
      <c r="BJ97" s="1">
        <f>BJ8*VLOOKUP($D97,ExtTruck_Adjust!$B$3:$H$85,6,FALSE)*VLOOKUP(BJ$91,ExtTruck_Adjust!$B$3:$H$85,7,FALSE)</f>
        <v>0</v>
      </c>
      <c r="BK97" s="1">
        <f>BK8*VLOOKUP($D97,ExtTruck_Adjust!$B$3:$H$85,6,FALSE)*VLOOKUP(BK$91,ExtTruck_Adjust!$B$3:$H$85,7,FALSE)</f>
        <v>0</v>
      </c>
      <c r="BL97" s="1">
        <f>BL8*VLOOKUP($D97,ExtTruck_Adjust!$B$3:$H$85,6,FALSE)*VLOOKUP(BL$91,ExtTruck_Adjust!$B$3:$H$85,7,FALSE)</f>
        <v>0</v>
      </c>
      <c r="BM97" s="1">
        <f>BM8*VLOOKUP($D97,ExtTruck_Adjust!$B$3:$H$85,6,FALSE)*VLOOKUP(BM$91,ExtTruck_Adjust!$B$3:$H$85,7,FALSE)</f>
        <v>0</v>
      </c>
      <c r="BN97" s="1">
        <f>BN8*VLOOKUP($D97,ExtTruck_Adjust!$B$3:$H$85,6,FALSE)*VLOOKUP(BN$91,ExtTruck_Adjust!$B$3:$H$85,7,FALSE)</f>
        <v>0</v>
      </c>
      <c r="BO97" s="1">
        <f>BO8*VLOOKUP($D97,ExtTruck_Adjust!$B$3:$H$85,6,FALSE)*VLOOKUP(BO$91,ExtTruck_Adjust!$B$3:$H$85,7,FALSE)</f>
        <v>0</v>
      </c>
      <c r="BP97" s="1">
        <f>BP8*VLOOKUP($D97,ExtTruck_Adjust!$B$3:$H$85,6,FALSE)*VLOOKUP(BP$91,ExtTruck_Adjust!$B$3:$H$85,7,FALSE)</f>
        <v>0</v>
      </c>
      <c r="BQ97" s="1">
        <f>BQ8*VLOOKUP($D97,ExtTruck_Adjust!$B$3:$H$85,6,FALSE)*VLOOKUP(BQ$91,ExtTruck_Adjust!$B$3:$H$85,7,FALSE)</f>
        <v>0</v>
      </c>
      <c r="BR97" s="1">
        <f>BR8*VLOOKUP($D97,ExtTruck_Adjust!$B$3:$H$85,6,FALSE)*VLOOKUP(BR$91,ExtTruck_Adjust!$B$3:$H$85,7,FALSE)</f>
        <v>0</v>
      </c>
      <c r="BS97" s="1">
        <f>BS8*VLOOKUP($D97,ExtTruck_Adjust!$B$3:$H$85,6,FALSE)*VLOOKUP(BS$91,ExtTruck_Adjust!$B$3:$H$85,7,FALSE)</f>
        <v>0</v>
      </c>
      <c r="BT97" s="1">
        <f>BT8*VLOOKUP($D97,ExtTruck_Adjust!$B$3:$H$85,6,FALSE)*VLOOKUP(BT$91,ExtTruck_Adjust!$B$3:$H$85,7,FALSE)</f>
        <v>0</v>
      </c>
      <c r="BU97" s="1">
        <f>BU8*VLOOKUP($D97,ExtTruck_Adjust!$B$3:$H$85,6,FALSE)*VLOOKUP(BU$91,ExtTruck_Adjust!$B$3:$H$85,7,FALSE)</f>
        <v>0</v>
      </c>
      <c r="BV97" s="1">
        <f>BV8*VLOOKUP($D97,ExtTruck_Adjust!$B$3:$H$85,6,FALSE)*VLOOKUP(BV$91,ExtTruck_Adjust!$B$3:$H$85,7,FALSE)</f>
        <v>0</v>
      </c>
      <c r="BW97" s="1">
        <f>BW8*VLOOKUP($D97,ExtTruck_Adjust!$B$3:$H$85,6,FALSE)*VLOOKUP(BW$91,ExtTruck_Adjust!$B$3:$H$85,7,FALSE)</f>
        <v>0</v>
      </c>
      <c r="BX97" s="1">
        <f>BX8*VLOOKUP($D97,ExtTruck_Adjust!$B$3:$H$85,6,FALSE)*VLOOKUP(BX$91,ExtTruck_Adjust!$B$3:$H$85,7,FALSE)</f>
        <v>0</v>
      </c>
      <c r="BY97" s="1">
        <f>BY8*VLOOKUP($D97,ExtTruck_Adjust!$B$3:$H$85,6,FALSE)*VLOOKUP(BY$91,ExtTruck_Adjust!$B$3:$H$85,7,FALSE)</f>
        <v>0</v>
      </c>
      <c r="BZ97" s="1">
        <f>BZ8*VLOOKUP($D97,ExtTruck_Adjust!$B$3:$H$85,6,FALSE)*VLOOKUP(BZ$91,ExtTruck_Adjust!$B$3:$H$85,7,FALSE)</f>
        <v>0</v>
      </c>
      <c r="CA97" s="1">
        <f>CA8*VLOOKUP($D97,ExtTruck_Adjust!$B$3:$H$85,6,FALSE)*VLOOKUP(CA$91,ExtTruck_Adjust!$B$3:$H$85,7,FALSE)</f>
        <v>0</v>
      </c>
      <c r="CB97" s="1">
        <f>CB8*VLOOKUP($D97,ExtTruck_Adjust!$B$3:$H$85,6,FALSE)*VLOOKUP(CB$91,ExtTruck_Adjust!$B$3:$H$85,7,FALSE)</f>
        <v>0</v>
      </c>
      <c r="CC97" s="1">
        <f>CC8*VLOOKUP($D97,ExtTruck_Adjust!$B$3:$H$85,6,FALSE)*VLOOKUP(CC$91,ExtTruck_Adjust!$B$3:$H$85,7,FALSE)</f>
        <v>0</v>
      </c>
      <c r="CD97" s="1">
        <f>CD8*VLOOKUP($D97,ExtTruck_Adjust!$B$3:$H$85,6,FALSE)*VLOOKUP(CD$91,ExtTruck_Adjust!$B$3:$H$85,7,FALSE)</f>
        <v>0</v>
      </c>
      <c r="CE97" s="1">
        <f>CE8*VLOOKUP($D97,ExtTruck_Adjust!$B$3:$H$85,6,FALSE)*VLOOKUP(CE$91,ExtTruck_Adjust!$B$3:$H$85,7,FALSE)</f>
        <v>0</v>
      </c>
      <c r="CF97" s="1">
        <f>CF8*VLOOKUP($D97,ExtTruck_Adjust!$B$3:$H$85,6,FALSE)*VLOOKUP(CF$91,ExtTruck_Adjust!$B$3:$H$85,7,FALSE)</f>
        <v>0</v>
      </c>
      <c r="CG97" s="1">
        <f>CG8*VLOOKUP($D97,ExtTruck_Adjust!$B$3:$H$85,6,FALSE)*VLOOKUP(CG$91,ExtTruck_Adjust!$B$3:$H$85,7,FALSE)</f>
        <v>0</v>
      </c>
      <c r="CH97" s="1">
        <f>CH8*VLOOKUP($D97,ExtTruck_Adjust!$B$3:$H$85,6,FALSE)*VLOOKUP(CH$91,ExtTruck_Adjust!$B$3:$H$85,7,FALSE)</f>
        <v>0</v>
      </c>
      <c r="CI97" s="1">
        <f>CI8*VLOOKUP($D97,ExtTruck_Adjust!$B$3:$H$85,6,FALSE)*VLOOKUP(CI$91,ExtTruck_Adjust!$B$3:$H$85,7,FALSE)</f>
        <v>0</v>
      </c>
      <c r="CJ97" s="1">
        <f>CJ8*VLOOKUP($D97,ExtTruck_Adjust!$B$3:$H$85,6,FALSE)*1</f>
        <v>1.5528614761315183</v>
      </c>
      <c r="CK97" s="1">
        <f t="shared" si="4"/>
        <v>1.6099992493279396</v>
      </c>
    </row>
    <row r="98" spans="2:89" x14ac:dyDescent="0.25">
      <c r="B98">
        <v>2936</v>
      </c>
      <c r="D98">
        <v>2936</v>
      </c>
      <c r="E98" s="1">
        <f>E9*VLOOKUP($D98,ExtTruck_Adjust!$B$3:$H$85,6,FALSE)*VLOOKUP(E$91,ExtTruck_Adjust!$B$3:$H$85,7,FALSE)</f>
        <v>0</v>
      </c>
      <c r="F98" s="1">
        <f>F9*VLOOKUP($D98,ExtTruck_Adjust!$B$3:$H$85,6,FALSE)*VLOOKUP(F$91,ExtTruck_Adjust!$B$3:$H$85,7,FALSE)</f>
        <v>0</v>
      </c>
      <c r="G98" s="1">
        <f>G9*VLOOKUP($D98,ExtTruck_Adjust!$B$3:$H$85,6,FALSE)*VLOOKUP(G$91,ExtTruck_Adjust!$B$3:$H$85,7,FALSE)</f>
        <v>0</v>
      </c>
      <c r="H98" s="1">
        <f>H9*VLOOKUP($D98,ExtTruck_Adjust!$B$3:$H$85,6,FALSE)*VLOOKUP(H$91,ExtTruck_Adjust!$B$3:$H$85,7,FALSE)</f>
        <v>0</v>
      </c>
      <c r="I98" s="1">
        <f>I9*VLOOKUP($D98,ExtTruck_Adjust!$B$3:$H$85,6,FALSE)*VLOOKUP(I$91,ExtTruck_Adjust!$B$3:$H$85,7,FALSE)</f>
        <v>0</v>
      </c>
      <c r="J98" s="1">
        <f>J9*VLOOKUP($D98,ExtTruck_Adjust!$B$3:$H$85,6,FALSE)*VLOOKUP(J$91,ExtTruck_Adjust!$B$3:$H$85,7,FALSE)</f>
        <v>0</v>
      </c>
      <c r="K98" s="1">
        <f>K9*VLOOKUP($D98,ExtTruck_Adjust!$B$3:$H$85,6,FALSE)*VLOOKUP(K$91,ExtTruck_Adjust!$B$3:$H$85,7,FALSE)</f>
        <v>0</v>
      </c>
      <c r="L98" s="1">
        <f>L9*VLOOKUP($D98,ExtTruck_Adjust!$B$3:$H$85,6,FALSE)*VLOOKUP(L$91,ExtTruck_Adjust!$B$3:$H$85,7,FALSE)</f>
        <v>0</v>
      </c>
      <c r="M98" s="1">
        <f>M9*VLOOKUP($D98,ExtTruck_Adjust!$B$3:$H$85,6,FALSE)*VLOOKUP(M$91,ExtTruck_Adjust!$B$3:$H$85,7,FALSE)</f>
        <v>0</v>
      </c>
      <c r="N98" s="1">
        <f>N9*VLOOKUP($D98,ExtTruck_Adjust!$B$3:$H$85,6,FALSE)*VLOOKUP(N$91,ExtTruck_Adjust!$B$3:$H$85,7,FALSE)</f>
        <v>0</v>
      </c>
      <c r="O98" s="1">
        <f>O9*VLOOKUP($D98,ExtTruck_Adjust!$B$3:$H$85,6,FALSE)*VLOOKUP(O$91,ExtTruck_Adjust!$B$3:$H$85,7,FALSE)</f>
        <v>0</v>
      </c>
      <c r="P98" s="1">
        <f>P9*VLOOKUP($D98,ExtTruck_Adjust!$B$3:$H$85,6,FALSE)*VLOOKUP(P$91,ExtTruck_Adjust!$B$3:$H$85,7,FALSE)</f>
        <v>0</v>
      </c>
      <c r="Q98" s="1">
        <f>Q9*VLOOKUP($D98,ExtTruck_Adjust!$B$3:$H$85,6,FALSE)*VLOOKUP(Q$91,ExtTruck_Adjust!$B$3:$H$85,7,FALSE)</f>
        <v>0</v>
      </c>
      <c r="R98" s="1">
        <f>R9*VLOOKUP($D98,ExtTruck_Adjust!$B$3:$H$85,6,FALSE)*VLOOKUP(R$91,ExtTruck_Adjust!$B$3:$H$85,7,FALSE)</f>
        <v>0</v>
      </c>
      <c r="S98" s="1">
        <f>S9*VLOOKUP($D98,ExtTruck_Adjust!$B$3:$H$85,6,FALSE)*VLOOKUP(S$91,ExtTruck_Adjust!$B$3:$H$85,7,FALSE)</f>
        <v>0</v>
      </c>
      <c r="T98" s="1">
        <f>T9*VLOOKUP($D98,ExtTruck_Adjust!$B$3:$H$85,6,FALSE)*VLOOKUP(T$91,ExtTruck_Adjust!$B$3:$H$85,7,FALSE)</f>
        <v>0</v>
      </c>
      <c r="U98" s="1">
        <f>U9*VLOOKUP($D98,ExtTruck_Adjust!$B$3:$H$85,6,FALSE)*VLOOKUP(U$91,ExtTruck_Adjust!$B$3:$H$85,7,FALSE)</f>
        <v>0</v>
      </c>
      <c r="V98" s="1">
        <f>V9*VLOOKUP($D98,ExtTruck_Adjust!$B$3:$H$85,6,FALSE)*VLOOKUP(V$91,ExtTruck_Adjust!$B$3:$H$85,7,FALSE)</f>
        <v>0</v>
      </c>
      <c r="W98" s="1">
        <f>W9*VLOOKUP($D98,ExtTruck_Adjust!$B$3:$H$85,6,FALSE)*VLOOKUP(W$91,ExtTruck_Adjust!$B$3:$H$85,7,FALSE)</f>
        <v>0</v>
      </c>
      <c r="X98" s="1">
        <f>X9*VLOOKUP($D98,ExtTruck_Adjust!$B$3:$H$85,6,FALSE)*VLOOKUP(X$91,ExtTruck_Adjust!$B$3:$H$85,7,FALSE)</f>
        <v>0</v>
      </c>
      <c r="Y98" s="1">
        <f>Y9*VLOOKUP($D98,ExtTruck_Adjust!$B$3:$H$85,6,FALSE)*VLOOKUP(Y$91,ExtTruck_Adjust!$B$3:$H$85,7,FALSE)</f>
        <v>0</v>
      </c>
      <c r="Z98" s="1">
        <f>Z9*VLOOKUP($D98,ExtTruck_Adjust!$B$3:$H$85,6,FALSE)*VLOOKUP(Z$91,ExtTruck_Adjust!$B$3:$H$85,7,FALSE)</f>
        <v>0</v>
      </c>
      <c r="AA98" s="1">
        <f>AA9*VLOOKUP($D98,ExtTruck_Adjust!$B$3:$H$85,6,FALSE)*VLOOKUP(AA$91,ExtTruck_Adjust!$B$3:$H$85,7,FALSE)</f>
        <v>0</v>
      </c>
      <c r="AB98" s="1">
        <f>AB9*VLOOKUP($D98,ExtTruck_Adjust!$B$3:$H$85,6,FALSE)*VLOOKUP(AB$91,ExtTruck_Adjust!$B$3:$H$85,7,FALSE)</f>
        <v>0</v>
      </c>
      <c r="AC98" s="1">
        <f>AC9*VLOOKUP($D98,ExtTruck_Adjust!$B$3:$H$85,6,FALSE)*VLOOKUP(AC$91,ExtTruck_Adjust!$B$3:$H$85,7,FALSE)</f>
        <v>0</v>
      </c>
      <c r="AD98" s="1">
        <f>AD9*VLOOKUP($D98,ExtTruck_Adjust!$B$3:$H$85,6,FALSE)*VLOOKUP(AD$91,ExtTruck_Adjust!$B$3:$H$85,7,FALSE)</f>
        <v>0</v>
      </c>
      <c r="AE98" s="1">
        <f>AE9*VLOOKUP($D98,ExtTruck_Adjust!$B$3:$H$85,6,FALSE)*VLOOKUP(AE$91,ExtTruck_Adjust!$B$3:$H$85,7,FALSE)</f>
        <v>0</v>
      </c>
      <c r="AF98" s="1">
        <f>AF9*VLOOKUP($D98,ExtTruck_Adjust!$B$3:$H$85,6,FALSE)*VLOOKUP(AF$91,ExtTruck_Adjust!$B$3:$H$85,7,FALSE)</f>
        <v>0</v>
      </c>
      <c r="AG98" s="1">
        <f>AG9*VLOOKUP($D98,ExtTruck_Adjust!$B$3:$H$85,6,FALSE)*VLOOKUP(AG$91,ExtTruck_Adjust!$B$3:$H$85,7,FALSE)</f>
        <v>0</v>
      </c>
      <c r="AH98" s="1">
        <f>AH9*VLOOKUP($D98,ExtTruck_Adjust!$B$3:$H$85,6,FALSE)*VLOOKUP(AH$91,ExtTruck_Adjust!$B$3:$H$85,7,FALSE)</f>
        <v>0</v>
      </c>
      <c r="AI98" s="1">
        <f>AI9*VLOOKUP($D98,ExtTruck_Adjust!$B$3:$H$85,6,FALSE)*VLOOKUP(AI$91,ExtTruck_Adjust!$B$3:$H$85,7,FALSE)</f>
        <v>0</v>
      </c>
      <c r="AJ98" s="1">
        <f>AJ9*VLOOKUP($D98,ExtTruck_Adjust!$B$3:$H$85,6,FALSE)*VLOOKUP(AJ$91,ExtTruck_Adjust!$B$3:$H$85,7,FALSE)</f>
        <v>0</v>
      </c>
      <c r="AK98" s="1">
        <f>AK9*VLOOKUP($D98,ExtTruck_Adjust!$B$3:$H$85,6,FALSE)*VLOOKUP(AK$91,ExtTruck_Adjust!$B$3:$H$85,7,FALSE)</f>
        <v>0</v>
      </c>
      <c r="AL98" s="1">
        <f>AL9*VLOOKUP($D98,ExtTruck_Adjust!$B$3:$H$85,6,FALSE)*VLOOKUP(AL$91,ExtTruck_Adjust!$B$3:$H$85,7,FALSE)</f>
        <v>0</v>
      </c>
      <c r="AM98" s="1">
        <f>AM9*VLOOKUP($D98,ExtTruck_Adjust!$B$3:$H$85,6,FALSE)*VLOOKUP(AM$91,ExtTruck_Adjust!$B$3:$H$85,7,FALSE)</f>
        <v>0</v>
      </c>
      <c r="AN98" s="1">
        <f>AN9*VLOOKUP($D98,ExtTruck_Adjust!$B$3:$H$85,6,FALSE)*VLOOKUP(AN$91,ExtTruck_Adjust!$B$3:$H$85,7,FALSE)</f>
        <v>0</v>
      </c>
      <c r="AO98" s="1">
        <f>AO9*VLOOKUP($D98,ExtTruck_Adjust!$B$3:$H$85,6,FALSE)*VLOOKUP(AO$91,ExtTruck_Adjust!$B$3:$H$85,7,FALSE)</f>
        <v>0</v>
      </c>
      <c r="AP98" s="1">
        <f>AP9*VLOOKUP($D98,ExtTruck_Adjust!$B$3:$H$85,6,FALSE)*VLOOKUP(AP$91,ExtTruck_Adjust!$B$3:$H$85,7,FALSE)</f>
        <v>0</v>
      </c>
      <c r="AQ98" s="1">
        <f>AQ9*VLOOKUP($D98,ExtTruck_Adjust!$B$3:$H$85,6,FALSE)*VLOOKUP(AQ$91,ExtTruck_Adjust!$B$3:$H$85,7,FALSE)</f>
        <v>0</v>
      </c>
      <c r="AR98" s="1">
        <f>AR9*VLOOKUP($D98,ExtTruck_Adjust!$B$3:$H$85,6,FALSE)*VLOOKUP(AR$91,ExtTruck_Adjust!$B$3:$H$85,7,FALSE)</f>
        <v>0</v>
      </c>
      <c r="AS98" s="1">
        <f>AS9*VLOOKUP($D98,ExtTruck_Adjust!$B$3:$H$85,6,FALSE)*VLOOKUP(AS$91,ExtTruck_Adjust!$B$3:$H$85,7,FALSE)</f>
        <v>0</v>
      </c>
      <c r="AT98" s="1">
        <f>AT9*VLOOKUP($D98,ExtTruck_Adjust!$B$3:$H$85,6,FALSE)*VLOOKUP(AT$91,ExtTruck_Adjust!$B$3:$H$85,7,FALSE)</f>
        <v>0</v>
      </c>
      <c r="AU98" s="1">
        <f>AU9*VLOOKUP($D98,ExtTruck_Adjust!$B$3:$H$85,6,FALSE)*VLOOKUP(AU$91,ExtTruck_Adjust!$B$3:$H$85,7,FALSE)</f>
        <v>0</v>
      </c>
      <c r="AV98" s="1">
        <f>AV9*VLOOKUP($D98,ExtTruck_Adjust!$B$3:$H$85,6,FALSE)*VLOOKUP(AV$91,ExtTruck_Adjust!$B$3:$H$85,7,FALSE)</f>
        <v>0</v>
      </c>
      <c r="AW98" s="1">
        <f>AW9*VLOOKUP($D98,ExtTruck_Adjust!$B$3:$H$85,6,FALSE)*VLOOKUP(AW$91,ExtTruck_Adjust!$B$3:$H$85,7,FALSE)</f>
        <v>0</v>
      </c>
      <c r="AX98" s="1">
        <f>AX9*VLOOKUP($D98,ExtTruck_Adjust!$B$3:$H$85,6,FALSE)*VLOOKUP(AX$91,ExtTruck_Adjust!$B$3:$H$85,7,FALSE)</f>
        <v>0</v>
      </c>
      <c r="AY98" s="1">
        <f>AY9*VLOOKUP($D98,ExtTruck_Adjust!$B$3:$H$85,6,FALSE)*VLOOKUP(AY$91,ExtTruck_Adjust!$B$3:$H$85,7,FALSE)</f>
        <v>0</v>
      </c>
      <c r="AZ98" s="1">
        <f>AZ9*VLOOKUP($D98,ExtTruck_Adjust!$B$3:$H$85,6,FALSE)*VLOOKUP(AZ$91,ExtTruck_Adjust!$B$3:$H$85,7,FALSE)</f>
        <v>0</v>
      </c>
      <c r="BA98" s="1">
        <f>BA9*VLOOKUP($D98,ExtTruck_Adjust!$B$3:$H$85,6,FALSE)*VLOOKUP(BA$91,ExtTruck_Adjust!$B$3:$H$85,7,FALSE)</f>
        <v>0</v>
      </c>
      <c r="BB98" s="1">
        <f>BB9*VLOOKUP($D98,ExtTruck_Adjust!$B$3:$H$85,6,FALSE)*VLOOKUP(BB$91,ExtTruck_Adjust!$B$3:$H$85,7,FALSE)</f>
        <v>0</v>
      </c>
      <c r="BC98" s="1">
        <f>BC9*VLOOKUP($D98,ExtTruck_Adjust!$B$3:$H$85,6,FALSE)*VLOOKUP(BC$91,ExtTruck_Adjust!$B$3:$H$85,7,FALSE)</f>
        <v>0</v>
      </c>
      <c r="BD98" s="1">
        <f>BD9*VLOOKUP($D98,ExtTruck_Adjust!$B$3:$H$85,6,FALSE)*VLOOKUP(BD$91,ExtTruck_Adjust!$B$3:$H$85,7,FALSE)</f>
        <v>0</v>
      </c>
      <c r="BE98" s="1">
        <f>BE9*VLOOKUP($D98,ExtTruck_Adjust!$B$3:$H$85,6,FALSE)*VLOOKUP(BE$91,ExtTruck_Adjust!$B$3:$H$85,7,FALSE)</f>
        <v>0</v>
      </c>
      <c r="BF98" s="1">
        <f>BF9*VLOOKUP($D98,ExtTruck_Adjust!$B$3:$H$85,6,FALSE)*VLOOKUP(BF$91,ExtTruck_Adjust!$B$3:$H$85,7,FALSE)</f>
        <v>0</v>
      </c>
      <c r="BG98" s="1">
        <f>BG9*VLOOKUP($D98,ExtTruck_Adjust!$B$3:$H$85,6,FALSE)*VLOOKUP(BG$91,ExtTruck_Adjust!$B$3:$H$85,7,FALSE)</f>
        <v>0</v>
      </c>
      <c r="BH98" s="1">
        <f>BH9*VLOOKUP($D98,ExtTruck_Adjust!$B$3:$H$85,6,FALSE)*VLOOKUP(BH$91,ExtTruck_Adjust!$B$3:$H$85,7,FALSE)</f>
        <v>0</v>
      </c>
      <c r="BI98" s="1">
        <f>BI9*VLOOKUP($D98,ExtTruck_Adjust!$B$3:$H$85,6,FALSE)*VLOOKUP(BI$91,ExtTruck_Adjust!$B$3:$H$85,7,FALSE)</f>
        <v>0</v>
      </c>
      <c r="BJ98" s="1">
        <f>BJ9*VLOOKUP($D98,ExtTruck_Adjust!$B$3:$H$85,6,FALSE)*VLOOKUP(BJ$91,ExtTruck_Adjust!$B$3:$H$85,7,FALSE)</f>
        <v>0</v>
      </c>
      <c r="BK98" s="1">
        <f>BK9*VLOOKUP($D98,ExtTruck_Adjust!$B$3:$H$85,6,FALSE)*VLOOKUP(BK$91,ExtTruck_Adjust!$B$3:$H$85,7,FALSE)</f>
        <v>0</v>
      </c>
      <c r="BL98" s="1">
        <f>BL9*VLOOKUP($D98,ExtTruck_Adjust!$B$3:$H$85,6,FALSE)*VLOOKUP(BL$91,ExtTruck_Adjust!$B$3:$H$85,7,FALSE)</f>
        <v>0</v>
      </c>
      <c r="BM98" s="1">
        <f>BM9*VLOOKUP($D98,ExtTruck_Adjust!$B$3:$H$85,6,FALSE)*VLOOKUP(BM$91,ExtTruck_Adjust!$B$3:$H$85,7,FALSE)</f>
        <v>0</v>
      </c>
      <c r="BN98" s="1">
        <f>BN9*VLOOKUP($D98,ExtTruck_Adjust!$B$3:$H$85,6,FALSE)*VLOOKUP(BN$91,ExtTruck_Adjust!$B$3:$H$85,7,FALSE)</f>
        <v>0</v>
      </c>
      <c r="BO98" s="1">
        <f>BO9*VLOOKUP($D98,ExtTruck_Adjust!$B$3:$H$85,6,FALSE)*VLOOKUP(BO$91,ExtTruck_Adjust!$B$3:$H$85,7,FALSE)</f>
        <v>0</v>
      </c>
      <c r="BP98" s="1">
        <f>BP9*VLOOKUP($D98,ExtTruck_Adjust!$B$3:$H$85,6,FALSE)*VLOOKUP(BP$91,ExtTruck_Adjust!$B$3:$H$85,7,FALSE)</f>
        <v>0</v>
      </c>
      <c r="BQ98" s="1">
        <f>BQ9*VLOOKUP($D98,ExtTruck_Adjust!$B$3:$H$85,6,FALSE)*VLOOKUP(BQ$91,ExtTruck_Adjust!$B$3:$H$85,7,FALSE)</f>
        <v>0</v>
      </c>
      <c r="BR98" s="1">
        <f>BR9*VLOOKUP($D98,ExtTruck_Adjust!$B$3:$H$85,6,FALSE)*VLOOKUP(BR$91,ExtTruck_Adjust!$B$3:$H$85,7,FALSE)</f>
        <v>0</v>
      </c>
      <c r="BS98" s="1">
        <f>BS9*VLOOKUP($D98,ExtTruck_Adjust!$B$3:$H$85,6,FALSE)*VLOOKUP(BS$91,ExtTruck_Adjust!$B$3:$H$85,7,FALSE)</f>
        <v>0</v>
      </c>
      <c r="BT98" s="1">
        <f>BT9*VLOOKUP($D98,ExtTruck_Adjust!$B$3:$H$85,6,FALSE)*VLOOKUP(BT$91,ExtTruck_Adjust!$B$3:$H$85,7,FALSE)</f>
        <v>0</v>
      </c>
      <c r="BU98" s="1">
        <f>BU9*VLOOKUP($D98,ExtTruck_Adjust!$B$3:$H$85,6,FALSE)*VLOOKUP(BU$91,ExtTruck_Adjust!$B$3:$H$85,7,FALSE)</f>
        <v>0</v>
      </c>
      <c r="BV98" s="1">
        <f>BV9*VLOOKUP($D98,ExtTruck_Adjust!$B$3:$H$85,6,FALSE)*VLOOKUP(BV$91,ExtTruck_Adjust!$B$3:$H$85,7,FALSE)</f>
        <v>0</v>
      </c>
      <c r="BW98" s="1">
        <f>BW9*VLOOKUP($D98,ExtTruck_Adjust!$B$3:$H$85,6,FALSE)*VLOOKUP(BW$91,ExtTruck_Adjust!$B$3:$H$85,7,FALSE)</f>
        <v>0</v>
      </c>
      <c r="BX98" s="1">
        <f>BX9*VLOOKUP($D98,ExtTruck_Adjust!$B$3:$H$85,6,FALSE)*VLOOKUP(BX$91,ExtTruck_Adjust!$B$3:$H$85,7,FALSE)</f>
        <v>0</v>
      </c>
      <c r="BY98" s="1">
        <f>BY9*VLOOKUP($D98,ExtTruck_Adjust!$B$3:$H$85,6,FALSE)*VLOOKUP(BY$91,ExtTruck_Adjust!$B$3:$H$85,7,FALSE)</f>
        <v>0</v>
      </c>
      <c r="BZ98" s="1">
        <f>BZ9*VLOOKUP($D98,ExtTruck_Adjust!$B$3:$H$85,6,FALSE)*VLOOKUP(BZ$91,ExtTruck_Adjust!$B$3:$H$85,7,FALSE)</f>
        <v>0</v>
      </c>
      <c r="CA98" s="1">
        <f>CA9*VLOOKUP($D98,ExtTruck_Adjust!$B$3:$H$85,6,FALSE)*VLOOKUP(CA$91,ExtTruck_Adjust!$B$3:$H$85,7,FALSE)</f>
        <v>0</v>
      </c>
      <c r="CB98" s="1">
        <f>CB9*VLOOKUP($D98,ExtTruck_Adjust!$B$3:$H$85,6,FALSE)*VLOOKUP(CB$91,ExtTruck_Adjust!$B$3:$H$85,7,FALSE)</f>
        <v>0</v>
      </c>
      <c r="CC98" s="1">
        <f>CC9*VLOOKUP($D98,ExtTruck_Adjust!$B$3:$H$85,6,FALSE)*VLOOKUP(CC$91,ExtTruck_Adjust!$B$3:$H$85,7,FALSE)</f>
        <v>0</v>
      </c>
      <c r="CD98" s="1">
        <f>CD9*VLOOKUP($D98,ExtTruck_Adjust!$B$3:$H$85,6,FALSE)*VLOOKUP(CD$91,ExtTruck_Adjust!$B$3:$H$85,7,FALSE)</f>
        <v>0</v>
      </c>
      <c r="CE98" s="1">
        <f>CE9*VLOOKUP($D98,ExtTruck_Adjust!$B$3:$H$85,6,FALSE)*VLOOKUP(CE$91,ExtTruck_Adjust!$B$3:$H$85,7,FALSE)</f>
        <v>0</v>
      </c>
      <c r="CF98" s="1">
        <f>CF9*VLOOKUP($D98,ExtTruck_Adjust!$B$3:$H$85,6,FALSE)*VLOOKUP(CF$91,ExtTruck_Adjust!$B$3:$H$85,7,FALSE)</f>
        <v>0</v>
      </c>
      <c r="CG98" s="1">
        <f>CG9*VLOOKUP($D98,ExtTruck_Adjust!$B$3:$H$85,6,FALSE)*VLOOKUP(CG$91,ExtTruck_Adjust!$B$3:$H$85,7,FALSE)</f>
        <v>0</v>
      </c>
      <c r="CH98" s="1">
        <f>CH9*VLOOKUP($D98,ExtTruck_Adjust!$B$3:$H$85,6,FALSE)*VLOOKUP(CH$91,ExtTruck_Adjust!$B$3:$H$85,7,FALSE)</f>
        <v>0</v>
      </c>
      <c r="CI98" s="1">
        <f>CI9*VLOOKUP($D98,ExtTruck_Adjust!$B$3:$H$85,6,FALSE)*VLOOKUP(CI$91,ExtTruck_Adjust!$B$3:$H$85,7,FALSE)</f>
        <v>0</v>
      </c>
      <c r="CJ98" s="1">
        <f>CJ9*VLOOKUP($D98,ExtTruck_Adjust!$B$3:$H$85,6,FALSE)*1</f>
        <v>2.8050000000000002</v>
      </c>
      <c r="CK98" s="1">
        <f t="shared" si="4"/>
        <v>2.8050000000000002</v>
      </c>
    </row>
    <row r="99" spans="2:89" x14ac:dyDescent="0.25">
      <c r="B99">
        <v>2937</v>
      </c>
      <c r="D99">
        <v>2937</v>
      </c>
      <c r="E99" s="1">
        <f>E10*VLOOKUP($D99,ExtTruck_Adjust!$B$3:$H$85,6,FALSE)*VLOOKUP(E$91,ExtTruck_Adjust!$B$3:$H$85,7,FALSE)</f>
        <v>0</v>
      </c>
      <c r="F99" s="1">
        <f>F10*VLOOKUP($D99,ExtTruck_Adjust!$B$3:$H$85,6,FALSE)*VLOOKUP(F$91,ExtTruck_Adjust!$B$3:$H$85,7,FALSE)</f>
        <v>3.4129214731825015E-2</v>
      </c>
      <c r="G99" s="1">
        <f>G10*VLOOKUP($D99,ExtTruck_Adjust!$B$3:$H$85,6,FALSE)*VLOOKUP(G$91,ExtTruck_Adjust!$B$3:$H$85,7,FALSE)</f>
        <v>0</v>
      </c>
      <c r="H99" s="1">
        <f>H10*VLOOKUP($D99,ExtTruck_Adjust!$B$3:$H$85,6,FALSE)*VLOOKUP(H$91,ExtTruck_Adjust!$B$3:$H$85,7,FALSE)</f>
        <v>0</v>
      </c>
      <c r="I99" s="1">
        <f>I10*VLOOKUP($D99,ExtTruck_Adjust!$B$3:$H$85,6,FALSE)*VLOOKUP(I$91,ExtTruck_Adjust!$B$3:$H$85,7,FALSE)</f>
        <v>0</v>
      </c>
      <c r="J99" s="1">
        <f>J10*VLOOKUP($D99,ExtTruck_Adjust!$B$3:$H$85,6,FALSE)*VLOOKUP(J$91,ExtTruck_Adjust!$B$3:$H$85,7,FALSE)</f>
        <v>7.5687273961368385E-3</v>
      </c>
      <c r="K99" s="1">
        <f>K10*VLOOKUP($D99,ExtTruck_Adjust!$B$3:$H$85,6,FALSE)*VLOOKUP(K$91,ExtTruck_Adjust!$B$3:$H$85,7,FALSE)</f>
        <v>0</v>
      </c>
      <c r="L99" s="1">
        <f>L10*VLOOKUP($D99,ExtTruck_Adjust!$B$3:$H$85,6,FALSE)*VLOOKUP(L$91,ExtTruck_Adjust!$B$3:$H$85,7,FALSE)</f>
        <v>0</v>
      </c>
      <c r="M99" s="1">
        <f>M10*VLOOKUP($D99,ExtTruck_Adjust!$B$3:$H$85,6,FALSE)*VLOOKUP(M$91,ExtTruck_Adjust!$B$3:$H$85,7,FALSE)</f>
        <v>0</v>
      </c>
      <c r="N99" s="1">
        <f>N10*VLOOKUP($D99,ExtTruck_Adjust!$B$3:$H$85,6,FALSE)*VLOOKUP(N$91,ExtTruck_Adjust!$B$3:$H$85,7,FALSE)</f>
        <v>0</v>
      </c>
      <c r="O99" s="1">
        <f>O10*VLOOKUP($D99,ExtTruck_Adjust!$B$3:$H$85,6,FALSE)*VLOOKUP(O$91,ExtTruck_Adjust!$B$3:$H$85,7,FALSE)</f>
        <v>0</v>
      </c>
      <c r="P99" s="1">
        <f>P10*VLOOKUP($D99,ExtTruck_Adjust!$B$3:$H$85,6,FALSE)*VLOOKUP(P$91,ExtTruck_Adjust!$B$3:$H$85,7,FALSE)</f>
        <v>0</v>
      </c>
      <c r="Q99" s="1">
        <f>Q10*VLOOKUP($D99,ExtTruck_Adjust!$B$3:$H$85,6,FALSE)*VLOOKUP(Q$91,ExtTruck_Adjust!$B$3:$H$85,7,FALSE)</f>
        <v>0</v>
      </c>
      <c r="R99" s="1">
        <f>R10*VLOOKUP($D99,ExtTruck_Adjust!$B$3:$H$85,6,FALSE)*VLOOKUP(R$91,ExtTruck_Adjust!$B$3:$H$85,7,FALSE)</f>
        <v>0</v>
      </c>
      <c r="S99" s="1">
        <f>S10*VLOOKUP($D99,ExtTruck_Adjust!$B$3:$H$85,6,FALSE)*VLOOKUP(S$91,ExtTruck_Adjust!$B$3:$H$85,7,FALSE)</f>
        <v>0.62982983500466083</v>
      </c>
      <c r="T99" s="1">
        <f>T10*VLOOKUP($D99,ExtTruck_Adjust!$B$3:$H$85,6,FALSE)*VLOOKUP(T$91,ExtTruck_Adjust!$B$3:$H$85,7,FALSE)</f>
        <v>0</v>
      </c>
      <c r="U99" s="1">
        <f>U10*VLOOKUP($D99,ExtTruck_Adjust!$B$3:$H$85,6,FALSE)*VLOOKUP(U$91,ExtTruck_Adjust!$B$3:$H$85,7,FALSE)</f>
        <v>6.9064653698515069E-2</v>
      </c>
      <c r="V99" s="1">
        <f>V10*VLOOKUP($D99,ExtTruck_Adjust!$B$3:$H$85,6,FALSE)*VLOOKUP(V$91,ExtTruck_Adjust!$B$3:$H$85,7,FALSE)</f>
        <v>0</v>
      </c>
      <c r="W99" s="1">
        <f>W10*VLOOKUP($D99,ExtTruck_Adjust!$B$3:$H$85,6,FALSE)*VLOOKUP(W$91,ExtTruck_Adjust!$B$3:$H$85,7,FALSE)</f>
        <v>0.18783605950325644</v>
      </c>
      <c r="X99" s="1">
        <f>X10*VLOOKUP($D99,ExtTruck_Adjust!$B$3:$H$85,6,FALSE)*VLOOKUP(X$91,ExtTruck_Adjust!$B$3:$H$85,7,FALSE)</f>
        <v>2.0210247862878016E-2</v>
      </c>
      <c r="Y99" s="1">
        <f>Y10*VLOOKUP($D99,ExtTruck_Adjust!$B$3:$H$85,6,FALSE)*VLOOKUP(Y$91,ExtTruck_Adjust!$B$3:$H$85,7,FALSE)</f>
        <v>0.11302279866107734</v>
      </c>
      <c r="Z99" s="1">
        <f>Z10*VLOOKUP($D99,ExtTruck_Adjust!$B$3:$H$85,6,FALSE)*VLOOKUP(Z$91,ExtTruck_Adjust!$B$3:$H$85,7,FALSE)</f>
        <v>2.7540756530438824E-3</v>
      </c>
      <c r="AA99" s="1">
        <f>AA10*VLOOKUP($D99,ExtTruck_Adjust!$B$3:$H$85,6,FALSE)*VLOOKUP(AA$91,ExtTruck_Adjust!$B$3:$H$85,7,FALSE)</f>
        <v>0</v>
      </c>
      <c r="AB99" s="1">
        <f>AB10*VLOOKUP($D99,ExtTruck_Adjust!$B$3:$H$85,6,FALSE)*VLOOKUP(AB$91,ExtTruck_Adjust!$B$3:$H$85,7,FALSE)</f>
        <v>0</v>
      </c>
      <c r="AC99" s="1">
        <f>AC10*VLOOKUP($D99,ExtTruck_Adjust!$B$3:$H$85,6,FALSE)*VLOOKUP(AC$91,ExtTruck_Adjust!$B$3:$H$85,7,FALSE)</f>
        <v>0</v>
      </c>
      <c r="AD99" s="1">
        <f>AD10*VLOOKUP($D99,ExtTruck_Adjust!$B$3:$H$85,6,FALSE)*VLOOKUP(AD$91,ExtTruck_Adjust!$B$3:$H$85,7,FALSE)</f>
        <v>0</v>
      </c>
      <c r="AE99" s="1">
        <f>AE10*VLOOKUP($D99,ExtTruck_Adjust!$B$3:$H$85,6,FALSE)*VLOOKUP(AE$91,ExtTruck_Adjust!$B$3:$H$85,7,FALSE)</f>
        <v>0</v>
      </c>
      <c r="AF99" s="1">
        <f>AF10*VLOOKUP($D99,ExtTruck_Adjust!$B$3:$H$85,6,FALSE)*VLOOKUP(AF$91,ExtTruck_Adjust!$B$3:$H$85,7,FALSE)</f>
        <v>0</v>
      </c>
      <c r="AG99" s="1">
        <f>AG10*VLOOKUP($D99,ExtTruck_Adjust!$B$3:$H$85,6,FALSE)*VLOOKUP(AG$91,ExtTruck_Adjust!$B$3:$H$85,7,FALSE)</f>
        <v>0</v>
      </c>
      <c r="AH99" s="1">
        <f>AH10*VLOOKUP($D99,ExtTruck_Adjust!$B$3:$H$85,6,FALSE)*VLOOKUP(AH$91,ExtTruck_Adjust!$B$3:$H$85,7,FALSE)</f>
        <v>0</v>
      </c>
      <c r="AI99" s="1">
        <f>AI10*VLOOKUP($D99,ExtTruck_Adjust!$B$3:$H$85,6,FALSE)*VLOOKUP(AI$91,ExtTruck_Adjust!$B$3:$H$85,7,FALSE)</f>
        <v>0</v>
      </c>
      <c r="AJ99" s="1">
        <f>AJ10*VLOOKUP($D99,ExtTruck_Adjust!$B$3:$H$85,6,FALSE)*VLOOKUP(AJ$91,ExtTruck_Adjust!$B$3:$H$85,7,FALSE)</f>
        <v>0</v>
      </c>
      <c r="AK99" s="1">
        <f>AK10*VLOOKUP($D99,ExtTruck_Adjust!$B$3:$H$85,6,FALSE)*VLOOKUP(AK$91,ExtTruck_Adjust!$B$3:$H$85,7,FALSE)</f>
        <v>0</v>
      </c>
      <c r="AL99" s="1">
        <f>AL10*VLOOKUP($D99,ExtTruck_Adjust!$B$3:$H$85,6,FALSE)*VLOOKUP(AL$91,ExtTruck_Adjust!$B$3:$H$85,7,FALSE)</f>
        <v>0</v>
      </c>
      <c r="AM99" s="1">
        <f>AM10*VLOOKUP($D99,ExtTruck_Adjust!$B$3:$H$85,6,FALSE)*VLOOKUP(AM$91,ExtTruck_Adjust!$B$3:$H$85,7,FALSE)</f>
        <v>0</v>
      </c>
      <c r="AN99" s="1">
        <f>AN10*VLOOKUP($D99,ExtTruck_Adjust!$B$3:$H$85,6,FALSE)*VLOOKUP(AN$91,ExtTruck_Adjust!$B$3:$H$85,7,FALSE)</f>
        <v>0</v>
      </c>
      <c r="AO99" s="1">
        <f>AO10*VLOOKUP($D99,ExtTruck_Adjust!$B$3:$H$85,6,FALSE)*VLOOKUP(AO$91,ExtTruck_Adjust!$B$3:$H$85,7,FALSE)</f>
        <v>0</v>
      </c>
      <c r="AP99" s="1">
        <f>AP10*VLOOKUP($D99,ExtTruck_Adjust!$B$3:$H$85,6,FALSE)*VLOOKUP(AP$91,ExtTruck_Adjust!$B$3:$H$85,7,FALSE)</f>
        <v>0</v>
      </c>
      <c r="AQ99" s="1">
        <f>AQ10*VLOOKUP($D99,ExtTruck_Adjust!$B$3:$H$85,6,FALSE)*VLOOKUP(AQ$91,ExtTruck_Adjust!$B$3:$H$85,7,FALSE)</f>
        <v>0</v>
      </c>
      <c r="AR99" s="1">
        <f>AR10*VLOOKUP($D99,ExtTruck_Adjust!$B$3:$H$85,6,FALSE)*VLOOKUP(AR$91,ExtTruck_Adjust!$B$3:$H$85,7,FALSE)</f>
        <v>0</v>
      </c>
      <c r="AS99" s="1">
        <f>AS10*VLOOKUP($D99,ExtTruck_Adjust!$B$3:$H$85,6,FALSE)*VLOOKUP(AS$91,ExtTruck_Adjust!$B$3:$H$85,7,FALSE)</f>
        <v>0</v>
      </c>
      <c r="AT99" s="1">
        <f>AT10*VLOOKUP($D99,ExtTruck_Adjust!$B$3:$H$85,6,FALSE)*VLOOKUP(AT$91,ExtTruck_Adjust!$B$3:$H$85,7,FALSE)</f>
        <v>1.0189802306815485E-6</v>
      </c>
      <c r="AU99" s="1">
        <f>AU10*VLOOKUP($D99,ExtTruck_Adjust!$B$3:$H$85,6,FALSE)*VLOOKUP(AU$91,ExtTruck_Adjust!$B$3:$H$85,7,FALSE)</f>
        <v>9.7253813870178292E-3</v>
      </c>
      <c r="AV99" s="1">
        <f>AV10*VLOOKUP($D99,ExtTruck_Adjust!$B$3:$H$85,6,FALSE)*VLOOKUP(AV$91,ExtTruck_Adjust!$B$3:$H$85,7,FALSE)</f>
        <v>1.4490094398603014E-3</v>
      </c>
      <c r="AW99" s="1">
        <f>AW10*VLOOKUP($D99,ExtTruck_Adjust!$B$3:$H$85,6,FALSE)*VLOOKUP(AW$91,ExtTruck_Adjust!$B$3:$H$85,7,FALSE)</f>
        <v>0</v>
      </c>
      <c r="AX99" s="1">
        <f>AX10*VLOOKUP($D99,ExtTruck_Adjust!$B$3:$H$85,6,FALSE)*VLOOKUP(AX$91,ExtTruck_Adjust!$B$3:$H$85,7,FALSE)</f>
        <v>0</v>
      </c>
      <c r="AY99" s="1">
        <f>AY10*VLOOKUP($D99,ExtTruck_Adjust!$B$3:$H$85,6,FALSE)*VLOOKUP(AY$91,ExtTruck_Adjust!$B$3:$H$85,7,FALSE)</f>
        <v>0</v>
      </c>
      <c r="AZ99" s="1">
        <f>AZ10*VLOOKUP($D99,ExtTruck_Adjust!$B$3:$H$85,6,FALSE)*VLOOKUP(AZ$91,ExtTruck_Adjust!$B$3:$H$85,7,FALSE)</f>
        <v>0</v>
      </c>
      <c r="BA99" s="1">
        <f>BA10*VLOOKUP($D99,ExtTruck_Adjust!$B$3:$H$85,6,FALSE)*VLOOKUP(BA$91,ExtTruck_Adjust!$B$3:$H$85,7,FALSE)</f>
        <v>1.4800033611345255E-4</v>
      </c>
      <c r="BB99" s="1">
        <f>BB10*VLOOKUP($D99,ExtTruck_Adjust!$B$3:$H$85,6,FALSE)*VLOOKUP(BB$91,ExtTruck_Adjust!$B$3:$H$85,7,FALSE)</f>
        <v>0</v>
      </c>
      <c r="BC99" s="1">
        <f>BC10*VLOOKUP($D99,ExtTruck_Adjust!$B$3:$H$85,6,FALSE)*VLOOKUP(BC$91,ExtTruck_Adjust!$B$3:$H$85,7,FALSE)</f>
        <v>0</v>
      </c>
      <c r="BD99" s="1">
        <f>BD10*VLOOKUP($D99,ExtTruck_Adjust!$B$3:$H$85,6,FALSE)*VLOOKUP(BD$91,ExtTruck_Adjust!$B$3:$H$85,7,FALSE)</f>
        <v>0</v>
      </c>
      <c r="BE99" s="1">
        <f>BE10*VLOOKUP($D99,ExtTruck_Adjust!$B$3:$H$85,6,FALSE)*VLOOKUP(BE$91,ExtTruck_Adjust!$B$3:$H$85,7,FALSE)</f>
        <v>0</v>
      </c>
      <c r="BF99" s="1">
        <f>BF10*VLOOKUP($D99,ExtTruck_Adjust!$B$3:$H$85,6,FALSE)*VLOOKUP(BF$91,ExtTruck_Adjust!$B$3:$H$85,7,FALSE)</f>
        <v>0</v>
      </c>
      <c r="BG99" s="1">
        <f>BG10*VLOOKUP($D99,ExtTruck_Adjust!$B$3:$H$85,6,FALSE)*VLOOKUP(BG$91,ExtTruck_Adjust!$B$3:$H$85,7,FALSE)</f>
        <v>0</v>
      </c>
      <c r="BH99" s="1">
        <f>BH10*VLOOKUP($D99,ExtTruck_Adjust!$B$3:$H$85,6,FALSE)*VLOOKUP(BH$91,ExtTruck_Adjust!$B$3:$H$85,7,FALSE)</f>
        <v>0</v>
      </c>
      <c r="BI99" s="1">
        <f>BI10*VLOOKUP($D99,ExtTruck_Adjust!$B$3:$H$85,6,FALSE)*VLOOKUP(BI$91,ExtTruck_Adjust!$B$3:$H$85,7,FALSE)</f>
        <v>0</v>
      </c>
      <c r="BJ99" s="1">
        <f>BJ10*VLOOKUP($D99,ExtTruck_Adjust!$B$3:$H$85,6,FALSE)*VLOOKUP(BJ$91,ExtTruck_Adjust!$B$3:$H$85,7,FALSE)</f>
        <v>0</v>
      </c>
      <c r="BK99" s="1">
        <f>BK10*VLOOKUP($D99,ExtTruck_Adjust!$B$3:$H$85,6,FALSE)*VLOOKUP(BK$91,ExtTruck_Adjust!$B$3:$H$85,7,FALSE)</f>
        <v>0</v>
      </c>
      <c r="BL99" s="1">
        <f>BL10*VLOOKUP($D99,ExtTruck_Adjust!$B$3:$H$85,6,FALSE)*VLOOKUP(BL$91,ExtTruck_Adjust!$B$3:$H$85,7,FALSE)</f>
        <v>0</v>
      </c>
      <c r="BM99" s="1">
        <f>BM10*VLOOKUP($D99,ExtTruck_Adjust!$B$3:$H$85,6,FALSE)*VLOOKUP(BM$91,ExtTruck_Adjust!$B$3:$H$85,7,FALSE)</f>
        <v>0</v>
      </c>
      <c r="BN99" s="1">
        <f>BN10*VLOOKUP($D99,ExtTruck_Adjust!$B$3:$H$85,6,FALSE)*VLOOKUP(BN$91,ExtTruck_Adjust!$B$3:$H$85,7,FALSE)</f>
        <v>0</v>
      </c>
      <c r="BO99" s="1">
        <f>BO10*VLOOKUP($D99,ExtTruck_Adjust!$B$3:$H$85,6,FALSE)*VLOOKUP(BO$91,ExtTruck_Adjust!$B$3:$H$85,7,FALSE)</f>
        <v>0</v>
      </c>
      <c r="BP99" s="1">
        <f>BP10*VLOOKUP($D99,ExtTruck_Adjust!$B$3:$H$85,6,FALSE)*VLOOKUP(BP$91,ExtTruck_Adjust!$B$3:$H$85,7,FALSE)</f>
        <v>0</v>
      </c>
      <c r="BQ99" s="1">
        <f>BQ10*VLOOKUP($D99,ExtTruck_Adjust!$B$3:$H$85,6,FALSE)*VLOOKUP(BQ$91,ExtTruck_Adjust!$B$3:$H$85,7,FALSE)</f>
        <v>7.9005588215404351E-4</v>
      </c>
      <c r="BR99" s="1">
        <f>BR10*VLOOKUP($D99,ExtTruck_Adjust!$B$3:$H$85,6,FALSE)*VLOOKUP(BR$91,ExtTruck_Adjust!$B$3:$H$85,7,FALSE)</f>
        <v>1.8000104779087303E-5</v>
      </c>
      <c r="BS99" s="1">
        <f>BS10*VLOOKUP($D99,ExtTruck_Adjust!$B$3:$H$85,6,FALSE)*VLOOKUP(BS$91,ExtTruck_Adjust!$B$3:$H$85,7,FALSE)</f>
        <v>1.3000134044198488E-5</v>
      </c>
      <c r="BT99" s="1">
        <f>BT10*VLOOKUP($D99,ExtTruck_Adjust!$B$3:$H$85,6,FALSE)*VLOOKUP(BT$91,ExtTruck_Adjust!$B$3:$H$85,7,FALSE)</f>
        <v>1.1297094845775954E-4</v>
      </c>
      <c r="BU99" s="1">
        <f>BU10*VLOOKUP($D99,ExtTruck_Adjust!$B$3:$H$85,6,FALSE)*VLOOKUP(BU$91,ExtTruck_Adjust!$B$3:$H$85,7,FALSE)</f>
        <v>7.1999196665703023E-5</v>
      </c>
      <c r="BV99" s="1">
        <f>BV10*VLOOKUP($D99,ExtTruck_Adjust!$B$3:$H$85,6,FALSE)*VLOOKUP(BV$91,ExtTruck_Adjust!$B$3:$H$85,7,FALSE)</f>
        <v>5.1362184579251357E-6</v>
      </c>
      <c r="BW99" s="1">
        <f>BW10*VLOOKUP($D99,ExtTruck_Adjust!$B$3:$H$85,6,FALSE)*VLOOKUP(BW$91,ExtTruck_Adjust!$B$3:$H$85,7,FALSE)</f>
        <v>0</v>
      </c>
      <c r="BX99" s="1">
        <f>BX10*VLOOKUP($D99,ExtTruck_Adjust!$B$3:$H$85,6,FALSE)*VLOOKUP(BX$91,ExtTruck_Adjust!$B$3:$H$85,7,FALSE)</f>
        <v>0</v>
      </c>
      <c r="BY99" s="1">
        <f>BY10*VLOOKUP($D99,ExtTruck_Adjust!$B$3:$H$85,6,FALSE)*VLOOKUP(BY$91,ExtTruck_Adjust!$B$3:$H$85,7,FALSE)</f>
        <v>0</v>
      </c>
      <c r="BZ99" s="1">
        <f>BZ10*VLOOKUP($D99,ExtTruck_Adjust!$B$3:$H$85,6,FALSE)*VLOOKUP(BZ$91,ExtTruck_Adjust!$B$3:$H$85,7,FALSE)</f>
        <v>0</v>
      </c>
      <c r="CA99" s="1">
        <f>CA10*VLOOKUP($D99,ExtTruck_Adjust!$B$3:$H$85,6,FALSE)*VLOOKUP(CA$91,ExtTruck_Adjust!$B$3:$H$85,7,FALSE)</f>
        <v>0</v>
      </c>
      <c r="CB99" s="1">
        <f>CB10*VLOOKUP($D99,ExtTruck_Adjust!$B$3:$H$85,6,FALSE)*VLOOKUP(CB$91,ExtTruck_Adjust!$B$3:$H$85,7,FALSE)</f>
        <v>0</v>
      </c>
      <c r="CC99" s="1">
        <f>CC10*VLOOKUP($D99,ExtTruck_Adjust!$B$3:$H$85,6,FALSE)*VLOOKUP(CC$91,ExtTruck_Adjust!$B$3:$H$85,7,FALSE)</f>
        <v>0</v>
      </c>
      <c r="CD99" s="1">
        <f>CD10*VLOOKUP($D99,ExtTruck_Adjust!$B$3:$H$85,6,FALSE)*VLOOKUP(CD$91,ExtTruck_Adjust!$B$3:$H$85,7,FALSE)</f>
        <v>0</v>
      </c>
      <c r="CE99" s="1">
        <f>CE10*VLOOKUP($D99,ExtTruck_Adjust!$B$3:$H$85,6,FALSE)*VLOOKUP(CE$91,ExtTruck_Adjust!$B$3:$H$85,7,FALSE)</f>
        <v>0</v>
      </c>
      <c r="CF99" s="1">
        <f>CF10*VLOOKUP($D99,ExtTruck_Adjust!$B$3:$H$85,6,FALSE)*VLOOKUP(CF$91,ExtTruck_Adjust!$B$3:$H$85,7,FALSE)</f>
        <v>1.5577096646116383E-5</v>
      </c>
      <c r="CG99" s="1">
        <f>CG10*VLOOKUP($D99,ExtTruck_Adjust!$B$3:$H$85,6,FALSE)*VLOOKUP(CG$91,ExtTruck_Adjust!$B$3:$H$85,7,FALSE)</f>
        <v>0</v>
      </c>
      <c r="CH99" s="1">
        <f>CH10*VLOOKUP($D99,ExtTruck_Adjust!$B$3:$H$85,6,FALSE)*VLOOKUP(CH$91,ExtTruck_Adjust!$B$3:$H$85,7,FALSE)</f>
        <v>0</v>
      </c>
      <c r="CI99" s="1">
        <f>CI10*VLOOKUP($D99,ExtTruck_Adjust!$B$3:$H$85,6,FALSE)*VLOOKUP(CI$91,ExtTruck_Adjust!$B$3:$H$85,7,FALSE)</f>
        <v>1.8999783218402882E-5</v>
      </c>
      <c r="CJ99" s="1">
        <f>CJ10*VLOOKUP($D99,ExtTruck_Adjust!$B$3:$H$85,6,FALSE)*1</f>
        <v>23.823273232286653</v>
      </c>
      <c r="CK99" s="1">
        <f t="shared" si="4"/>
        <v>24.900057994305691</v>
      </c>
    </row>
    <row r="100" spans="2:89" x14ac:dyDescent="0.25">
      <c r="B100">
        <v>2938</v>
      </c>
      <c r="D100">
        <v>2938</v>
      </c>
      <c r="E100" s="1">
        <f>E11*VLOOKUP($D100,ExtTruck_Adjust!$B$3:$H$85,6,FALSE)*VLOOKUP(E$91,ExtTruck_Adjust!$B$3:$H$85,7,FALSE)</f>
        <v>0</v>
      </c>
      <c r="F100" s="1">
        <f>F11*VLOOKUP($D100,ExtTruck_Adjust!$B$3:$H$85,6,FALSE)*VLOOKUP(F$91,ExtTruck_Adjust!$B$3:$H$85,7,FALSE)</f>
        <v>0</v>
      </c>
      <c r="G100" s="1">
        <f>G11*VLOOKUP($D100,ExtTruck_Adjust!$B$3:$H$85,6,FALSE)*VLOOKUP(G$91,ExtTruck_Adjust!$B$3:$H$85,7,FALSE)</f>
        <v>0</v>
      </c>
      <c r="H100" s="1">
        <f>H11*VLOOKUP($D100,ExtTruck_Adjust!$B$3:$H$85,6,FALSE)*VLOOKUP(H$91,ExtTruck_Adjust!$B$3:$H$85,7,FALSE)</f>
        <v>0</v>
      </c>
      <c r="I100" s="1">
        <f>I11*VLOOKUP($D100,ExtTruck_Adjust!$B$3:$H$85,6,FALSE)*VLOOKUP(I$91,ExtTruck_Adjust!$B$3:$H$85,7,FALSE)</f>
        <v>0</v>
      </c>
      <c r="J100" s="1">
        <f>J11*VLOOKUP($D100,ExtTruck_Adjust!$B$3:$H$85,6,FALSE)*VLOOKUP(J$91,ExtTruck_Adjust!$B$3:$H$85,7,FALSE)</f>
        <v>0</v>
      </c>
      <c r="K100" s="1">
        <f>K11*VLOOKUP($D100,ExtTruck_Adjust!$B$3:$H$85,6,FALSE)*VLOOKUP(K$91,ExtTruck_Adjust!$B$3:$H$85,7,FALSE)</f>
        <v>0</v>
      </c>
      <c r="L100" s="1">
        <f>L11*VLOOKUP($D100,ExtTruck_Adjust!$B$3:$H$85,6,FALSE)*VLOOKUP(L$91,ExtTruck_Adjust!$B$3:$H$85,7,FALSE)</f>
        <v>0</v>
      </c>
      <c r="M100" s="1">
        <f>M11*VLOOKUP($D100,ExtTruck_Adjust!$B$3:$H$85,6,FALSE)*VLOOKUP(M$91,ExtTruck_Adjust!$B$3:$H$85,7,FALSE)</f>
        <v>0</v>
      </c>
      <c r="N100" s="1">
        <f>N11*VLOOKUP($D100,ExtTruck_Adjust!$B$3:$H$85,6,FALSE)*VLOOKUP(N$91,ExtTruck_Adjust!$B$3:$H$85,7,FALSE)</f>
        <v>0</v>
      </c>
      <c r="O100" s="1">
        <f>O11*VLOOKUP($D100,ExtTruck_Adjust!$B$3:$H$85,6,FALSE)*VLOOKUP(O$91,ExtTruck_Adjust!$B$3:$H$85,7,FALSE)</f>
        <v>0</v>
      </c>
      <c r="P100" s="1">
        <f>P11*VLOOKUP($D100,ExtTruck_Adjust!$B$3:$H$85,6,FALSE)*VLOOKUP(P$91,ExtTruck_Adjust!$B$3:$H$85,7,FALSE)</f>
        <v>0</v>
      </c>
      <c r="Q100" s="1">
        <f>Q11*VLOOKUP($D100,ExtTruck_Adjust!$B$3:$H$85,6,FALSE)*VLOOKUP(Q$91,ExtTruck_Adjust!$B$3:$H$85,7,FALSE)</f>
        <v>0</v>
      </c>
      <c r="R100" s="1">
        <f>R11*VLOOKUP($D100,ExtTruck_Adjust!$B$3:$H$85,6,FALSE)*VLOOKUP(R$91,ExtTruck_Adjust!$B$3:$H$85,7,FALSE)</f>
        <v>0</v>
      </c>
      <c r="S100" s="1">
        <f>S11*VLOOKUP($D100,ExtTruck_Adjust!$B$3:$H$85,6,FALSE)*VLOOKUP(S$91,ExtTruck_Adjust!$B$3:$H$85,7,FALSE)</f>
        <v>0</v>
      </c>
      <c r="T100" s="1">
        <f>T11*VLOOKUP($D100,ExtTruck_Adjust!$B$3:$H$85,6,FALSE)*VLOOKUP(T$91,ExtTruck_Adjust!$B$3:$H$85,7,FALSE)</f>
        <v>0</v>
      </c>
      <c r="U100" s="1">
        <f>U11*VLOOKUP($D100,ExtTruck_Adjust!$B$3:$H$85,6,FALSE)*VLOOKUP(U$91,ExtTruck_Adjust!$B$3:$H$85,7,FALSE)</f>
        <v>0</v>
      </c>
      <c r="V100" s="1">
        <f>V11*VLOOKUP($D100,ExtTruck_Adjust!$B$3:$H$85,6,FALSE)*VLOOKUP(V$91,ExtTruck_Adjust!$B$3:$H$85,7,FALSE)</f>
        <v>0</v>
      </c>
      <c r="W100" s="1">
        <f>W11*VLOOKUP($D100,ExtTruck_Adjust!$B$3:$H$85,6,FALSE)*VLOOKUP(W$91,ExtTruck_Adjust!$B$3:$H$85,7,FALSE)</f>
        <v>0</v>
      </c>
      <c r="X100" s="1">
        <f>X11*VLOOKUP($D100,ExtTruck_Adjust!$B$3:$H$85,6,FALSE)*VLOOKUP(X$91,ExtTruck_Adjust!$B$3:$H$85,7,FALSE)</f>
        <v>0</v>
      </c>
      <c r="Y100" s="1">
        <f>Y11*VLOOKUP($D100,ExtTruck_Adjust!$B$3:$H$85,6,FALSE)*VLOOKUP(Y$91,ExtTruck_Adjust!$B$3:$H$85,7,FALSE)</f>
        <v>0</v>
      </c>
      <c r="Z100" s="1">
        <f>Z11*VLOOKUP($D100,ExtTruck_Adjust!$B$3:$H$85,6,FALSE)*VLOOKUP(Z$91,ExtTruck_Adjust!$B$3:$H$85,7,FALSE)</f>
        <v>0</v>
      </c>
      <c r="AA100" s="1">
        <f>AA11*VLOOKUP($D100,ExtTruck_Adjust!$B$3:$H$85,6,FALSE)*VLOOKUP(AA$91,ExtTruck_Adjust!$B$3:$H$85,7,FALSE)</f>
        <v>0</v>
      </c>
      <c r="AB100" s="1">
        <f>AB11*VLOOKUP($D100,ExtTruck_Adjust!$B$3:$H$85,6,FALSE)*VLOOKUP(AB$91,ExtTruck_Adjust!$B$3:$H$85,7,FALSE)</f>
        <v>0</v>
      </c>
      <c r="AC100" s="1">
        <f>AC11*VLOOKUP($D100,ExtTruck_Adjust!$B$3:$H$85,6,FALSE)*VLOOKUP(AC$91,ExtTruck_Adjust!$B$3:$H$85,7,FALSE)</f>
        <v>0</v>
      </c>
      <c r="AD100" s="1">
        <f>AD11*VLOOKUP($D100,ExtTruck_Adjust!$B$3:$H$85,6,FALSE)*VLOOKUP(AD$91,ExtTruck_Adjust!$B$3:$H$85,7,FALSE)</f>
        <v>0</v>
      </c>
      <c r="AE100" s="1">
        <f>AE11*VLOOKUP($D100,ExtTruck_Adjust!$B$3:$H$85,6,FALSE)*VLOOKUP(AE$91,ExtTruck_Adjust!$B$3:$H$85,7,FALSE)</f>
        <v>0</v>
      </c>
      <c r="AF100" s="1">
        <f>AF11*VLOOKUP($D100,ExtTruck_Adjust!$B$3:$H$85,6,FALSE)*VLOOKUP(AF$91,ExtTruck_Adjust!$B$3:$H$85,7,FALSE)</f>
        <v>0</v>
      </c>
      <c r="AG100" s="1">
        <f>AG11*VLOOKUP($D100,ExtTruck_Adjust!$B$3:$H$85,6,FALSE)*VLOOKUP(AG$91,ExtTruck_Adjust!$B$3:$H$85,7,FALSE)</f>
        <v>0</v>
      </c>
      <c r="AH100" s="1">
        <f>AH11*VLOOKUP($D100,ExtTruck_Adjust!$B$3:$H$85,6,FALSE)*VLOOKUP(AH$91,ExtTruck_Adjust!$B$3:$H$85,7,FALSE)</f>
        <v>0</v>
      </c>
      <c r="AI100" s="1">
        <f>AI11*VLOOKUP($D100,ExtTruck_Adjust!$B$3:$H$85,6,FALSE)*VLOOKUP(AI$91,ExtTruck_Adjust!$B$3:$H$85,7,FALSE)</f>
        <v>0</v>
      </c>
      <c r="AJ100" s="1">
        <f>AJ11*VLOOKUP($D100,ExtTruck_Adjust!$B$3:$H$85,6,FALSE)*VLOOKUP(AJ$91,ExtTruck_Adjust!$B$3:$H$85,7,FALSE)</f>
        <v>0</v>
      </c>
      <c r="AK100" s="1">
        <f>AK11*VLOOKUP($D100,ExtTruck_Adjust!$B$3:$H$85,6,FALSE)*VLOOKUP(AK$91,ExtTruck_Adjust!$B$3:$H$85,7,FALSE)</f>
        <v>0</v>
      </c>
      <c r="AL100" s="1">
        <f>AL11*VLOOKUP($D100,ExtTruck_Adjust!$B$3:$H$85,6,FALSE)*VLOOKUP(AL$91,ExtTruck_Adjust!$B$3:$H$85,7,FALSE)</f>
        <v>0</v>
      </c>
      <c r="AM100" s="1">
        <f>AM11*VLOOKUP($D100,ExtTruck_Adjust!$B$3:$H$85,6,FALSE)*VLOOKUP(AM$91,ExtTruck_Adjust!$B$3:$H$85,7,FALSE)</f>
        <v>0</v>
      </c>
      <c r="AN100" s="1">
        <f>AN11*VLOOKUP($D100,ExtTruck_Adjust!$B$3:$H$85,6,FALSE)*VLOOKUP(AN$91,ExtTruck_Adjust!$B$3:$H$85,7,FALSE)</f>
        <v>0</v>
      </c>
      <c r="AO100" s="1">
        <f>AO11*VLOOKUP($D100,ExtTruck_Adjust!$B$3:$H$85,6,FALSE)*VLOOKUP(AO$91,ExtTruck_Adjust!$B$3:$H$85,7,FALSE)</f>
        <v>0</v>
      </c>
      <c r="AP100" s="1">
        <f>AP11*VLOOKUP($D100,ExtTruck_Adjust!$B$3:$H$85,6,FALSE)*VLOOKUP(AP$91,ExtTruck_Adjust!$B$3:$H$85,7,FALSE)</f>
        <v>0</v>
      </c>
      <c r="AQ100" s="1">
        <f>AQ11*VLOOKUP($D100,ExtTruck_Adjust!$B$3:$H$85,6,FALSE)*VLOOKUP(AQ$91,ExtTruck_Adjust!$B$3:$H$85,7,FALSE)</f>
        <v>0</v>
      </c>
      <c r="AR100" s="1">
        <f>AR11*VLOOKUP($D100,ExtTruck_Adjust!$B$3:$H$85,6,FALSE)*VLOOKUP(AR$91,ExtTruck_Adjust!$B$3:$H$85,7,FALSE)</f>
        <v>0</v>
      </c>
      <c r="AS100" s="1">
        <f>AS11*VLOOKUP($D100,ExtTruck_Adjust!$B$3:$H$85,6,FALSE)*VLOOKUP(AS$91,ExtTruck_Adjust!$B$3:$H$85,7,FALSE)</f>
        <v>0</v>
      </c>
      <c r="AT100" s="1">
        <f>AT11*VLOOKUP($D100,ExtTruck_Adjust!$B$3:$H$85,6,FALSE)*VLOOKUP(AT$91,ExtTruck_Adjust!$B$3:$H$85,7,FALSE)</f>
        <v>0</v>
      </c>
      <c r="AU100" s="1">
        <f>AU11*VLOOKUP($D100,ExtTruck_Adjust!$B$3:$H$85,6,FALSE)*VLOOKUP(AU$91,ExtTruck_Adjust!$B$3:$H$85,7,FALSE)</f>
        <v>0</v>
      </c>
      <c r="AV100" s="1">
        <f>AV11*VLOOKUP($D100,ExtTruck_Adjust!$B$3:$H$85,6,FALSE)*VLOOKUP(AV$91,ExtTruck_Adjust!$B$3:$H$85,7,FALSE)</f>
        <v>0</v>
      </c>
      <c r="AW100" s="1">
        <f>AW11*VLOOKUP($D100,ExtTruck_Adjust!$B$3:$H$85,6,FALSE)*VLOOKUP(AW$91,ExtTruck_Adjust!$B$3:$H$85,7,FALSE)</f>
        <v>0</v>
      </c>
      <c r="AX100" s="1">
        <f>AX11*VLOOKUP($D100,ExtTruck_Adjust!$B$3:$H$85,6,FALSE)*VLOOKUP(AX$91,ExtTruck_Adjust!$B$3:$H$85,7,FALSE)</f>
        <v>0</v>
      </c>
      <c r="AY100" s="1">
        <f>AY11*VLOOKUP($D100,ExtTruck_Adjust!$B$3:$H$85,6,FALSE)*VLOOKUP(AY$91,ExtTruck_Adjust!$B$3:$H$85,7,FALSE)</f>
        <v>0</v>
      </c>
      <c r="AZ100" s="1">
        <f>AZ11*VLOOKUP($D100,ExtTruck_Adjust!$B$3:$H$85,6,FALSE)*VLOOKUP(AZ$91,ExtTruck_Adjust!$B$3:$H$85,7,FALSE)</f>
        <v>0</v>
      </c>
      <c r="BA100" s="1">
        <f>BA11*VLOOKUP($D100,ExtTruck_Adjust!$B$3:$H$85,6,FALSE)*VLOOKUP(BA$91,ExtTruck_Adjust!$B$3:$H$85,7,FALSE)</f>
        <v>0</v>
      </c>
      <c r="BB100" s="1">
        <f>BB11*VLOOKUP($D100,ExtTruck_Adjust!$B$3:$H$85,6,FALSE)*VLOOKUP(BB$91,ExtTruck_Adjust!$B$3:$H$85,7,FALSE)</f>
        <v>0</v>
      </c>
      <c r="BC100" s="1">
        <f>BC11*VLOOKUP($D100,ExtTruck_Adjust!$B$3:$H$85,6,FALSE)*VLOOKUP(BC$91,ExtTruck_Adjust!$B$3:$H$85,7,FALSE)</f>
        <v>0</v>
      </c>
      <c r="BD100" s="1">
        <f>BD11*VLOOKUP($D100,ExtTruck_Adjust!$B$3:$H$85,6,FALSE)*VLOOKUP(BD$91,ExtTruck_Adjust!$B$3:$H$85,7,FALSE)</f>
        <v>0</v>
      </c>
      <c r="BE100" s="1">
        <f>BE11*VLOOKUP($D100,ExtTruck_Adjust!$B$3:$H$85,6,FALSE)*VLOOKUP(BE$91,ExtTruck_Adjust!$B$3:$H$85,7,FALSE)</f>
        <v>0</v>
      </c>
      <c r="BF100" s="1">
        <f>BF11*VLOOKUP($D100,ExtTruck_Adjust!$B$3:$H$85,6,FALSE)*VLOOKUP(BF$91,ExtTruck_Adjust!$B$3:$H$85,7,FALSE)</f>
        <v>0</v>
      </c>
      <c r="BG100" s="1">
        <f>BG11*VLOOKUP($D100,ExtTruck_Adjust!$B$3:$H$85,6,FALSE)*VLOOKUP(BG$91,ExtTruck_Adjust!$B$3:$H$85,7,FALSE)</f>
        <v>0</v>
      </c>
      <c r="BH100" s="1">
        <f>BH11*VLOOKUP($D100,ExtTruck_Adjust!$B$3:$H$85,6,FALSE)*VLOOKUP(BH$91,ExtTruck_Adjust!$B$3:$H$85,7,FALSE)</f>
        <v>0</v>
      </c>
      <c r="BI100" s="1">
        <f>BI11*VLOOKUP($D100,ExtTruck_Adjust!$B$3:$H$85,6,FALSE)*VLOOKUP(BI$91,ExtTruck_Adjust!$B$3:$H$85,7,FALSE)</f>
        <v>0</v>
      </c>
      <c r="BJ100" s="1">
        <f>BJ11*VLOOKUP($D100,ExtTruck_Adjust!$B$3:$H$85,6,FALSE)*VLOOKUP(BJ$91,ExtTruck_Adjust!$B$3:$H$85,7,FALSE)</f>
        <v>0</v>
      </c>
      <c r="BK100" s="1">
        <f>BK11*VLOOKUP($D100,ExtTruck_Adjust!$B$3:$H$85,6,FALSE)*VLOOKUP(BK$91,ExtTruck_Adjust!$B$3:$H$85,7,FALSE)</f>
        <v>0</v>
      </c>
      <c r="BL100" s="1">
        <f>BL11*VLOOKUP($D100,ExtTruck_Adjust!$B$3:$H$85,6,FALSE)*VLOOKUP(BL$91,ExtTruck_Adjust!$B$3:$H$85,7,FALSE)</f>
        <v>0</v>
      </c>
      <c r="BM100" s="1">
        <f>BM11*VLOOKUP($D100,ExtTruck_Adjust!$B$3:$H$85,6,FALSE)*VLOOKUP(BM$91,ExtTruck_Adjust!$B$3:$H$85,7,FALSE)</f>
        <v>0</v>
      </c>
      <c r="BN100" s="1">
        <f>BN11*VLOOKUP($D100,ExtTruck_Adjust!$B$3:$H$85,6,FALSE)*VLOOKUP(BN$91,ExtTruck_Adjust!$B$3:$H$85,7,FALSE)</f>
        <v>0</v>
      </c>
      <c r="BO100" s="1">
        <f>BO11*VLOOKUP($D100,ExtTruck_Adjust!$B$3:$H$85,6,FALSE)*VLOOKUP(BO$91,ExtTruck_Adjust!$B$3:$H$85,7,FALSE)</f>
        <v>0</v>
      </c>
      <c r="BP100" s="1">
        <f>BP11*VLOOKUP($D100,ExtTruck_Adjust!$B$3:$H$85,6,FALSE)*VLOOKUP(BP$91,ExtTruck_Adjust!$B$3:$H$85,7,FALSE)</f>
        <v>0</v>
      </c>
      <c r="BQ100" s="1">
        <f>BQ11*VLOOKUP($D100,ExtTruck_Adjust!$B$3:$H$85,6,FALSE)*VLOOKUP(BQ$91,ExtTruck_Adjust!$B$3:$H$85,7,FALSE)</f>
        <v>0</v>
      </c>
      <c r="BR100" s="1">
        <f>BR11*VLOOKUP($D100,ExtTruck_Adjust!$B$3:$H$85,6,FALSE)*VLOOKUP(BR$91,ExtTruck_Adjust!$B$3:$H$85,7,FALSE)</f>
        <v>0</v>
      </c>
      <c r="BS100" s="1">
        <f>BS11*VLOOKUP($D100,ExtTruck_Adjust!$B$3:$H$85,6,FALSE)*VLOOKUP(BS$91,ExtTruck_Adjust!$B$3:$H$85,7,FALSE)</f>
        <v>0</v>
      </c>
      <c r="BT100" s="1">
        <f>BT11*VLOOKUP($D100,ExtTruck_Adjust!$B$3:$H$85,6,FALSE)*VLOOKUP(BT$91,ExtTruck_Adjust!$B$3:$H$85,7,FALSE)</f>
        <v>0</v>
      </c>
      <c r="BU100" s="1">
        <f>BU11*VLOOKUP($D100,ExtTruck_Adjust!$B$3:$H$85,6,FALSE)*VLOOKUP(BU$91,ExtTruck_Adjust!$B$3:$H$85,7,FALSE)</f>
        <v>0</v>
      </c>
      <c r="BV100" s="1">
        <f>BV11*VLOOKUP($D100,ExtTruck_Adjust!$B$3:$H$85,6,FALSE)*VLOOKUP(BV$91,ExtTruck_Adjust!$B$3:$H$85,7,FALSE)</f>
        <v>0</v>
      </c>
      <c r="BW100" s="1">
        <f>BW11*VLOOKUP($D100,ExtTruck_Adjust!$B$3:$H$85,6,FALSE)*VLOOKUP(BW$91,ExtTruck_Adjust!$B$3:$H$85,7,FALSE)</f>
        <v>0</v>
      </c>
      <c r="BX100" s="1">
        <f>BX11*VLOOKUP($D100,ExtTruck_Adjust!$B$3:$H$85,6,FALSE)*VLOOKUP(BX$91,ExtTruck_Adjust!$B$3:$H$85,7,FALSE)</f>
        <v>0</v>
      </c>
      <c r="BY100" s="1">
        <f>BY11*VLOOKUP($D100,ExtTruck_Adjust!$B$3:$H$85,6,FALSE)*VLOOKUP(BY$91,ExtTruck_Adjust!$B$3:$H$85,7,FALSE)</f>
        <v>0</v>
      </c>
      <c r="BZ100" s="1">
        <f>BZ11*VLOOKUP($D100,ExtTruck_Adjust!$B$3:$H$85,6,FALSE)*VLOOKUP(BZ$91,ExtTruck_Adjust!$B$3:$H$85,7,FALSE)</f>
        <v>0</v>
      </c>
      <c r="CA100" s="1">
        <f>CA11*VLOOKUP($D100,ExtTruck_Adjust!$B$3:$H$85,6,FALSE)*VLOOKUP(CA$91,ExtTruck_Adjust!$B$3:$H$85,7,FALSE)</f>
        <v>0</v>
      </c>
      <c r="CB100" s="1">
        <f>CB11*VLOOKUP($D100,ExtTruck_Adjust!$B$3:$H$85,6,FALSE)*VLOOKUP(CB$91,ExtTruck_Adjust!$B$3:$H$85,7,FALSE)</f>
        <v>0</v>
      </c>
      <c r="CC100" s="1">
        <f>CC11*VLOOKUP($D100,ExtTruck_Adjust!$B$3:$H$85,6,FALSE)*VLOOKUP(CC$91,ExtTruck_Adjust!$B$3:$H$85,7,FALSE)</f>
        <v>0</v>
      </c>
      <c r="CD100" s="1">
        <f>CD11*VLOOKUP($D100,ExtTruck_Adjust!$B$3:$H$85,6,FALSE)*VLOOKUP(CD$91,ExtTruck_Adjust!$B$3:$H$85,7,FALSE)</f>
        <v>0</v>
      </c>
      <c r="CE100" s="1">
        <f>CE11*VLOOKUP($D100,ExtTruck_Adjust!$B$3:$H$85,6,FALSE)*VLOOKUP(CE$91,ExtTruck_Adjust!$B$3:$H$85,7,FALSE)</f>
        <v>0</v>
      </c>
      <c r="CF100" s="1">
        <f>CF11*VLOOKUP($D100,ExtTruck_Adjust!$B$3:$H$85,6,FALSE)*VLOOKUP(CF$91,ExtTruck_Adjust!$B$3:$H$85,7,FALSE)</f>
        <v>0</v>
      </c>
      <c r="CG100" s="1">
        <f>CG11*VLOOKUP($D100,ExtTruck_Adjust!$B$3:$H$85,6,FALSE)*VLOOKUP(CG$91,ExtTruck_Adjust!$B$3:$H$85,7,FALSE)</f>
        <v>0</v>
      </c>
      <c r="CH100" s="1">
        <f>CH11*VLOOKUP($D100,ExtTruck_Adjust!$B$3:$H$85,6,FALSE)*VLOOKUP(CH$91,ExtTruck_Adjust!$B$3:$H$85,7,FALSE)</f>
        <v>0</v>
      </c>
      <c r="CI100" s="1">
        <f>CI11*VLOOKUP($D100,ExtTruck_Adjust!$B$3:$H$85,6,FALSE)*VLOOKUP(CI$91,ExtTruck_Adjust!$B$3:$H$85,7,FALSE)</f>
        <v>0</v>
      </c>
      <c r="CJ100" s="1">
        <f>CJ11*VLOOKUP($D100,ExtTruck_Adjust!$B$3:$H$85,6,FALSE)*1</f>
        <v>0</v>
      </c>
      <c r="CK100" s="1">
        <f t="shared" si="4"/>
        <v>0</v>
      </c>
    </row>
    <row r="101" spans="2:89" x14ac:dyDescent="0.25">
      <c r="B101">
        <v>2939</v>
      </c>
      <c r="D101">
        <v>2939</v>
      </c>
      <c r="E101" s="1">
        <f>E12*VLOOKUP($D101,ExtTruck_Adjust!$B$3:$H$85,6,FALSE)*VLOOKUP(E$91,ExtTruck_Adjust!$B$3:$H$85,7,FALSE)</f>
        <v>0</v>
      </c>
      <c r="F101" s="1">
        <f>F12*VLOOKUP($D101,ExtTruck_Adjust!$B$3:$H$85,6,FALSE)*VLOOKUP(F$91,ExtTruck_Adjust!$B$3:$H$85,7,FALSE)</f>
        <v>0</v>
      </c>
      <c r="G101" s="1">
        <f>G12*VLOOKUP($D101,ExtTruck_Adjust!$B$3:$H$85,6,FALSE)*VLOOKUP(G$91,ExtTruck_Adjust!$B$3:$H$85,7,FALSE)</f>
        <v>0</v>
      </c>
      <c r="H101" s="1">
        <f>H12*VLOOKUP($D101,ExtTruck_Adjust!$B$3:$H$85,6,FALSE)*VLOOKUP(H$91,ExtTruck_Adjust!$B$3:$H$85,7,FALSE)</f>
        <v>0</v>
      </c>
      <c r="I101" s="1">
        <f>I12*VLOOKUP($D101,ExtTruck_Adjust!$B$3:$H$85,6,FALSE)*VLOOKUP(I$91,ExtTruck_Adjust!$B$3:$H$85,7,FALSE)</f>
        <v>0</v>
      </c>
      <c r="J101" s="1">
        <f>J12*VLOOKUP($D101,ExtTruck_Adjust!$B$3:$H$85,6,FALSE)*VLOOKUP(J$91,ExtTruck_Adjust!$B$3:$H$85,7,FALSE)</f>
        <v>9.8126221421808557E-5</v>
      </c>
      <c r="K101" s="1">
        <f>K12*VLOOKUP($D101,ExtTruck_Adjust!$B$3:$H$85,6,FALSE)*VLOOKUP(K$91,ExtTruck_Adjust!$B$3:$H$85,7,FALSE)</f>
        <v>0</v>
      </c>
      <c r="L101" s="1">
        <f>L12*VLOOKUP($D101,ExtTruck_Adjust!$B$3:$H$85,6,FALSE)*VLOOKUP(L$91,ExtTruck_Adjust!$B$3:$H$85,7,FALSE)</f>
        <v>0</v>
      </c>
      <c r="M101" s="1">
        <f>M12*VLOOKUP($D101,ExtTruck_Adjust!$B$3:$H$85,6,FALSE)*VLOOKUP(M$91,ExtTruck_Adjust!$B$3:$H$85,7,FALSE)</f>
        <v>0</v>
      </c>
      <c r="N101" s="1">
        <f>N12*VLOOKUP($D101,ExtTruck_Adjust!$B$3:$H$85,6,FALSE)*VLOOKUP(N$91,ExtTruck_Adjust!$B$3:$H$85,7,FALSE)</f>
        <v>0</v>
      </c>
      <c r="O101" s="1">
        <f>O12*VLOOKUP($D101,ExtTruck_Adjust!$B$3:$H$85,6,FALSE)*VLOOKUP(O$91,ExtTruck_Adjust!$B$3:$H$85,7,FALSE)</f>
        <v>0</v>
      </c>
      <c r="P101" s="1">
        <f>P12*VLOOKUP($D101,ExtTruck_Adjust!$B$3:$H$85,6,FALSE)*VLOOKUP(P$91,ExtTruck_Adjust!$B$3:$H$85,7,FALSE)</f>
        <v>0</v>
      </c>
      <c r="Q101" s="1">
        <f>Q12*VLOOKUP($D101,ExtTruck_Adjust!$B$3:$H$85,6,FALSE)*VLOOKUP(Q$91,ExtTruck_Adjust!$B$3:$H$85,7,FALSE)</f>
        <v>0</v>
      </c>
      <c r="R101" s="1">
        <f>R12*VLOOKUP($D101,ExtTruck_Adjust!$B$3:$H$85,6,FALSE)*VLOOKUP(R$91,ExtTruck_Adjust!$B$3:$H$85,7,FALSE)</f>
        <v>0</v>
      </c>
      <c r="S101" s="1">
        <f>S12*VLOOKUP($D101,ExtTruck_Adjust!$B$3:$H$85,6,FALSE)*VLOOKUP(S$91,ExtTruck_Adjust!$B$3:$H$85,7,FALSE)</f>
        <v>8.8736556121526283E-3</v>
      </c>
      <c r="T101" s="1">
        <f>T12*VLOOKUP($D101,ExtTruck_Adjust!$B$3:$H$85,6,FALSE)*VLOOKUP(T$91,ExtTruck_Adjust!$B$3:$H$85,7,FALSE)</f>
        <v>0</v>
      </c>
      <c r="U101" s="1">
        <f>U12*VLOOKUP($D101,ExtTruck_Adjust!$B$3:$H$85,6,FALSE)*VLOOKUP(U$91,ExtTruck_Adjust!$B$3:$H$85,7,FALSE)</f>
        <v>1.1010116425865745E-3</v>
      </c>
      <c r="V101" s="1">
        <f>V12*VLOOKUP($D101,ExtTruck_Adjust!$B$3:$H$85,6,FALSE)*VLOOKUP(V$91,ExtTruck_Adjust!$B$3:$H$85,7,FALSE)</f>
        <v>0</v>
      </c>
      <c r="W101" s="1">
        <f>W12*VLOOKUP($D101,ExtTruck_Adjust!$B$3:$H$85,6,FALSE)*VLOOKUP(W$91,ExtTruck_Adjust!$B$3:$H$85,7,FALSE)</f>
        <v>2.3909397657416809E-3</v>
      </c>
      <c r="X101" s="1">
        <f>X12*VLOOKUP($D101,ExtTruck_Adjust!$B$3:$H$85,6,FALSE)*VLOOKUP(X$91,ExtTruck_Adjust!$B$3:$H$85,7,FALSE)</f>
        <v>0</v>
      </c>
      <c r="Y101" s="1">
        <f>Y12*VLOOKUP($D101,ExtTruck_Adjust!$B$3:$H$85,6,FALSE)*VLOOKUP(Y$91,ExtTruck_Adjust!$B$3:$H$85,7,FALSE)</f>
        <v>1.7650300470923748E-3</v>
      </c>
      <c r="Z101" s="1">
        <f>Z12*VLOOKUP($D101,ExtTruck_Adjust!$B$3:$H$85,6,FALSE)*VLOOKUP(Z$91,ExtTruck_Adjust!$B$3:$H$85,7,FALSE)</f>
        <v>0</v>
      </c>
      <c r="AA101" s="1">
        <f>AA12*VLOOKUP($D101,ExtTruck_Adjust!$B$3:$H$85,6,FALSE)*VLOOKUP(AA$91,ExtTruck_Adjust!$B$3:$H$85,7,FALSE)</f>
        <v>0</v>
      </c>
      <c r="AB101" s="1">
        <f>AB12*VLOOKUP($D101,ExtTruck_Adjust!$B$3:$H$85,6,FALSE)*VLOOKUP(AB$91,ExtTruck_Adjust!$B$3:$H$85,7,FALSE)</f>
        <v>0</v>
      </c>
      <c r="AC101" s="1">
        <f>AC12*VLOOKUP($D101,ExtTruck_Adjust!$B$3:$H$85,6,FALSE)*VLOOKUP(AC$91,ExtTruck_Adjust!$B$3:$H$85,7,FALSE)</f>
        <v>0</v>
      </c>
      <c r="AD101" s="1">
        <f>AD12*VLOOKUP($D101,ExtTruck_Adjust!$B$3:$H$85,6,FALSE)*VLOOKUP(AD$91,ExtTruck_Adjust!$B$3:$H$85,7,FALSE)</f>
        <v>0</v>
      </c>
      <c r="AE101" s="1">
        <f>AE12*VLOOKUP($D101,ExtTruck_Adjust!$B$3:$H$85,6,FALSE)*VLOOKUP(AE$91,ExtTruck_Adjust!$B$3:$H$85,7,FALSE)</f>
        <v>0</v>
      </c>
      <c r="AF101" s="1">
        <f>AF12*VLOOKUP($D101,ExtTruck_Adjust!$B$3:$H$85,6,FALSE)*VLOOKUP(AF$91,ExtTruck_Adjust!$B$3:$H$85,7,FALSE)</f>
        <v>0</v>
      </c>
      <c r="AG101" s="1">
        <f>AG12*VLOOKUP($D101,ExtTruck_Adjust!$B$3:$H$85,6,FALSE)*VLOOKUP(AG$91,ExtTruck_Adjust!$B$3:$H$85,7,FALSE)</f>
        <v>0</v>
      </c>
      <c r="AH101" s="1">
        <f>AH12*VLOOKUP($D101,ExtTruck_Adjust!$B$3:$H$85,6,FALSE)*VLOOKUP(AH$91,ExtTruck_Adjust!$B$3:$H$85,7,FALSE)</f>
        <v>0</v>
      </c>
      <c r="AI101" s="1">
        <f>AI12*VLOOKUP($D101,ExtTruck_Adjust!$B$3:$H$85,6,FALSE)*VLOOKUP(AI$91,ExtTruck_Adjust!$B$3:$H$85,7,FALSE)</f>
        <v>0</v>
      </c>
      <c r="AJ101" s="1">
        <f>AJ12*VLOOKUP($D101,ExtTruck_Adjust!$B$3:$H$85,6,FALSE)*VLOOKUP(AJ$91,ExtTruck_Adjust!$B$3:$H$85,7,FALSE)</f>
        <v>0</v>
      </c>
      <c r="AK101" s="1">
        <f>AK12*VLOOKUP($D101,ExtTruck_Adjust!$B$3:$H$85,6,FALSE)*VLOOKUP(AK$91,ExtTruck_Adjust!$B$3:$H$85,7,FALSE)</f>
        <v>0</v>
      </c>
      <c r="AL101" s="1">
        <f>AL12*VLOOKUP($D101,ExtTruck_Adjust!$B$3:$H$85,6,FALSE)*VLOOKUP(AL$91,ExtTruck_Adjust!$B$3:$H$85,7,FALSE)</f>
        <v>0</v>
      </c>
      <c r="AM101" s="1">
        <f>AM12*VLOOKUP($D101,ExtTruck_Adjust!$B$3:$H$85,6,FALSE)*VLOOKUP(AM$91,ExtTruck_Adjust!$B$3:$H$85,7,FALSE)</f>
        <v>0</v>
      </c>
      <c r="AN101" s="1">
        <f>AN12*VLOOKUP($D101,ExtTruck_Adjust!$B$3:$H$85,6,FALSE)*VLOOKUP(AN$91,ExtTruck_Adjust!$B$3:$H$85,7,FALSE)</f>
        <v>0</v>
      </c>
      <c r="AO101" s="1">
        <f>AO12*VLOOKUP($D101,ExtTruck_Adjust!$B$3:$H$85,6,FALSE)*VLOOKUP(AO$91,ExtTruck_Adjust!$B$3:$H$85,7,FALSE)</f>
        <v>0</v>
      </c>
      <c r="AP101" s="1">
        <f>AP12*VLOOKUP($D101,ExtTruck_Adjust!$B$3:$H$85,6,FALSE)*VLOOKUP(AP$91,ExtTruck_Adjust!$B$3:$H$85,7,FALSE)</f>
        <v>0</v>
      </c>
      <c r="AQ101" s="1">
        <f>AQ12*VLOOKUP($D101,ExtTruck_Adjust!$B$3:$H$85,6,FALSE)*VLOOKUP(AQ$91,ExtTruck_Adjust!$B$3:$H$85,7,FALSE)</f>
        <v>0</v>
      </c>
      <c r="AR101" s="1">
        <f>AR12*VLOOKUP($D101,ExtTruck_Adjust!$B$3:$H$85,6,FALSE)*VLOOKUP(AR$91,ExtTruck_Adjust!$B$3:$H$85,7,FALSE)</f>
        <v>0</v>
      </c>
      <c r="AS101" s="1">
        <f>AS12*VLOOKUP($D101,ExtTruck_Adjust!$B$3:$H$85,6,FALSE)*VLOOKUP(AS$91,ExtTruck_Adjust!$B$3:$H$85,7,FALSE)</f>
        <v>0</v>
      </c>
      <c r="AT101" s="1">
        <f>AT12*VLOOKUP($D101,ExtTruck_Adjust!$B$3:$H$85,6,FALSE)*VLOOKUP(AT$91,ExtTruck_Adjust!$B$3:$H$85,7,FALSE)</f>
        <v>0</v>
      </c>
      <c r="AU101" s="1">
        <f>AU12*VLOOKUP($D101,ExtTruck_Adjust!$B$3:$H$85,6,FALSE)*VLOOKUP(AU$91,ExtTruck_Adjust!$B$3:$H$85,7,FALSE)</f>
        <v>0</v>
      </c>
      <c r="AV101" s="1">
        <f>AV12*VLOOKUP($D101,ExtTruck_Adjust!$B$3:$H$85,6,FALSE)*VLOOKUP(AV$91,ExtTruck_Adjust!$B$3:$H$85,7,FALSE)</f>
        <v>0</v>
      </c>
      <c r="AW101" s="1">
        <f>AW12*VLOOKUP($D101,ExtTruck_Adjust!$B$3:$H$85,6,FALSE)*VLOOKUP(AW$91,ExtTruck_Adjust!$B$3:$H$85,7,FALSE)</f>
        <v>0</v>
      </c>
      <c r="AX101" s="1">
        <f>AX12*VLOOKUP($D101,ExtTruck_Adjust!$B$3:$H$85,6,FALSE)*VLOOKUP(AX$91,ExtTruck_Adjust!$B$3:$H$85,7,FALSE)</f>
        <v>0</v>
      </c>
      <c r="AY101" s="1">
        <f>AY12*VLOOKUP($D101,ExtTruck_Adjust!$B$3:$H$85,6,FALSE)*VLOOKUP(AY$91,ExtTruck_Adjust!$B$3:$H$85,7,FALSE)</f>
        <v>0</v>
      </c>
      <c r="AZ101" s="1">
        <f>AZ12*VLOOKUP($D101,ExtTruck_Adjust!$B$3:$H$85,6,FALSE)*VLOOKUP(AZ$91,ExtTruck_Adjust!$B$3:$H$85,7,FALSE)</f>
        <v>0</v>
      </c>
      <c r="BA101" s="1">
        <f>BA12*VLOOKUP($D101,ExtTruck_Adjust!$B$3:$H$85,6,FALSE)*VLOOKUP(BA$91,ExtTruck_Adjust!$B$3:$H$85,7,FALSE)</f>
        <v>0</v>
      </c>
      <c r="BB101" s="1">
        <f>BB12*VLOOKUP($D101,ExtTruck_Adjust!$B$3:$H$85,6,FALSE)*VLOOKUP(BB$91,ExtTruck_Adjust!$B$3:$H$85,7,FALSE)</f>
        <v>0</v>
      </c>
      <c r="BC101" s="1">
        <f>BC12*VLOOKUP($D101,ExtTruck_Adjust!$B$3:$H$85,6,FALSE)*VLOOKUP(BC$91,ExtTruck_Adjust!$B$3:$H$85,7,FALSE)</f>
        <v>0</v>
      </c>
      <c r="BD101" s="1">
        <f>BD12*VLOOKUP($D101,ExtTruck_Adjust!$B$3:$H$85,6,FALSE)*VLOOKUP(BD$91,ExtTruck_Adjust!$B$3:$H$85,7,FALSE)</f>
        <v>0</v>
      </c>
      <c r="BE101" s="1">
        <f>BE12*VLOOKUP($D101,ExtTruck_Adjust!$B$3:$H$85,6,FALSE)*VLOOKUP(BE$91,ExtTruck_Adjust!$B$3:$H$85,7,FALSE)</f>
        <v>0</v>
      </c>
      <c r="BF101" s="1">
        <f>BF12*VLOOKUP($D101,ExtTruck_Adjust!$B$3:$H$85,6,FALSE)*VLOOKUP(BF$91,ExtTruck_Adjust!$B$3:$H$85,7,FALSE)</f>
        <v>0</v>
      </c>
      <c r="BG101" s="1">
        <f>BG12*VLOOKUP($D101,ExtTruck_Adjust!$B$3:$H$85,6,FALSE)*VLOOKUP(BG$91,ExtTruck_Adjust!$B$3:$H$85,7,FALSE)</f>
        <v>0</v>
      </c>
      <c r="BH101" s="1">
        <f>BH12*VLOOKUP($D101,ExtTruck_Adjust!$B$3:$H$85,6,FALSE)*VLOOKUP(BH$91,ExtTruck_Adjust!$B$3:$H$85,7,FALSE)</f>
        <v>0</v>
      </c>
      <c r="BI101" s="1">
        <f>BI12*VLOOKUP($D101,ExtTruck_Adjust!$B$3:$H$85,6,FALSE)*VLOOKUP(BI$91,ExtTruck_Adjust!$B$3:$H$85,7,FALSE)</f>
        <v>0</v>
      </c>
      <c r="BJ101" s="1">
        <f>BJ12*VLOOKUP($D101,ExtTruck_Adjust!$B$3:$H$85,6,FALSE)*VLOOKUP(BJ$91,ExtTruck_Adjust!$B$3:$H$85,7,FALSE)</f>
        <v>0</v>
      </c>
      <c r="BK101" s="1">
        <f>BK12*VLOOKUP($D101,ExtTruck_Adjust!$B$3:$H$85,6,FALSE)*VLOOKUP(BK$91,ExtTruck_Adjust!$B$3:$H$85,7,FALSE)</f>
        <v>0</v>
      </c>
      <c r="BL101" s="1">
        <f>BL12*VLOOKUP($D101,ExtTruck_Adjust!$B$3:$H$85,6,FALSE)*VLOOKUP(BL$91,ExtTruck_Adjust!$B$3:$H$85,7,FALSE)</f>
        <v>0</v>
      </c>
      <c r="BM101" s="1">
        <f>BM12*VLOOKUP($D101,ExtTruck_Adjust!$B$3:$H$85,6,FALSE)*VLOOKUP(BM$91,ExtTruck_Adjust!$B$3:$H$85,7,FALSE)</f>
        <v>0</v>
      </c>
      <c r="BN101" s="1">
        <f>BN12*VLOOKUP($D101,ExtTruck_Adjust!$B$3:$H$85,6,FALSE)*VLOOKUP(BN$91,ExtTruck_Adjust!$B$3:$H$85,7,FALSE)</f>
        <v>0</v>
      </c>
      <c r="BO101" s="1">
        <f>BO12*VLOOKUP($D101,ExtTruck_Adjust!$B$3:$H$85,6,FALSE)*VLOOKUP(BO$91,ExtTruck_Adjust!$B$3:$H$85,7,FALSE)</f>
        <v>0</v>
      </c>
      <c r="BP101" s="1">
        <f>BP12*VLOOKUP($D101,ExtTruck_Adjust!$B$3:$H$85,6,FALSE)*VLOOKUP(BP$91,ExtTruck_Adjust!$B$3:$H$85,7,FALSE)</f>
        <v>0</v>
      </c>
      <c r="BQ101" s="1">
        <f>BQ12*VLOOKUP($D101,ExtTruck_Adjust!$B$3:$H$85,6,FALSE)*VLOOKUP(BQ$91,ExtTruck_Adjust!$B$3:$H$85,7,FALSE)</f>
        <v>0</v>
      </c>
      <c r="BR101" s="1">
        <f>BR12*VLOOKUP($D101,ExtTruck_Adjust!$B$3:$H$85,6,FALSE)*VLOOKUP(BR$91,ExtTruck_Adjust!$B$3:$H$85,7,FALSE)</f>
        <v>0</v>
      </c>
      <c r="BS101" s="1">
        <f>BS12*VLOOKUP($D101,ExtTruck_Adjust!$B$3:$H$85,6,FALSE)*VLOOKUP(BS$91,ExtTruck_Adjust!$B$3:$H$85,7,FALSE)</f>
        <v>0</v>
      </c>
      <c r="BT101" s="1">
        <f>BT12*VLOOKUP($D101,ExtTruck_Adjust!$B$3:$H$85,6,FALSE)*VLOOKUP(BT$91,ExtTruck_Adjust!$B$3:$H$85,7,FALSE)</f>
        <v>0</v>
      </c>
      <c r="BU101" s="1">
        <f>BU12*VLOOKUP($D101,ExtTruck_Adjust!$B$3:$H$85,6,FALSE)*VLOOKUP(BU$91,ExtTruck_Adjust!$B$3:$H$85,7,FALSE)</f>
        <v>0</v>
      </c>
      <c r="BV101" s="1">
        <f>BV12*VLOOKUP($D101,ExtTruck_Adjust!$B$3:$H$85,6,FALSE)*VLOOKUP(BV$91,ExtTruck_Adjust!$B$3:$H$85,7,FALSE)</f>
        <v>0</v>
      </c>
      <c r="BW101" s="1">
        <f>BW12*VLOOKUP($D101,ExtTruck_Adjust!$B$3:$H$85,6,FALSE)*VLOOKUP(BW$91,ExtTruck_Adjust!$B$3:$H$85,7,FALSE)</f>
        <v>0</v>
      </c>
      <c r="BX101" s="1">
        <f>BX12*VLOOKUP($D101,ExtTruck_Adjust!$B$3:$H$85,6,FALSE)*VLOOKUP(BX$91,ExtTruck_Adjust!$B$3:$H$85,7,FALSE)</f>
        <v>0</v>
      </c>
      <c r="BY101" s="1">
        <f>BY12*VLOOKUP($D101,ExtTruck_Adjust!$B$3:$H$85,6,FALSE)*VLOOKUP(BY$91,ExtTruck_Adjust!$B$3:$H$85,7,FALSE)</f>
        <v>0</v>
      </c>
      <c r="BZ101" s="1">
        <f>BZ12*VLOOKUP($D101,ExtTruck_Adjust!$B$3:$H$85,6,FALSE)*VLOOKUP(BZ$91,ExtTruck_Adjust!$B$3:$H$85,7,FALSE)</f>
        <v>0</v>
      </c>
      <c r="CA101" s="1">
        <f>CA12*VLOOKUP($D101,ExtTruck_Adjust!$B$3:$H$85,6,FALSE)*VLOOKUP(CA$91,ExtTruck_Adjust!$B$3:$H$85,7,FALSE)</f>
        <v>0</v>
      </c>
      <c r="CB101" s="1">
        <f>CB12*VLOOKUP($D101,ExtTruck_Adjust!$B$3:$H$85,6,FALSE)*VLOOKUP(CB$91,ExtTruck_Adjust!$B$3:$H$85,7,FALSE)</f>
        <v>0</v>
      </c>
      <c r="CC101" s="1">
        <f>CC12*VLOOKUP($D101,ExtTruck_Adjust!$B$3:$H$85,6,FALSE)*VLOOKUP(CC$91,ExtTruck_Adjust!$B$3:$H$85,7,FALSE)</f>
        <v>0</v>
      </c>
      <c r="CD101" s="1">
        <f>CD12*VLOOKUP($D101,ExtTruck_Adjust!$B$3:$H$85,6,FALSE)*VLOOKUP(CD$91,ExtTruck_Adjust!$B$3:$H$85,7,FALSE)</f>
        <v>0</v>
      </c>
      <c r="CE101" s="1">
        <f>CE12*VLOOKUP($D101,ExtTruck_Adjust!$B$3:$H$85,6,FALSE)*VLOOKUP(CE$91,ExtTruck_Adjust!$B$3:$H$85,7,FALSE)</f>
        <v>0</v>
      </c>
      <c r="CF101" s="1">
        <f>CF12*VLOOKUP($D101,ExtTruck_Adjust!$B$3:$H$85,6,FALSE)*VLOOKUP(CF$91,ExtTruck_Adjust!$B$3:$H$85,7,FALSE)</f>
        <v>0</v>
      </c>
      <c r="CG101" s="1">
        <f>CG12*VLOOKUP($D101,ExtTruck_Adjust!$B$3:$H$85,6,FALSE)*VLOOKUP(CG$91,ExtTruck_Adjust!$B$3:$H$85,7,FALSE)</f>
        <v>0</v>
      </c>
      <c r="CH101" s="1">
        <f>CH12*VLOOKUP($D101,ExtTruck_Adjust!$B$3:$H$85,6,FALSE)*VLOOKUP(CH$91,ExtTruck_Adjust!$B$3:$H$85,7,FALSE)</f>
        <v>0</v>
      </c>
      <c r="CI101" s="1">
        <f>CI12*VLOOKUP($D101,ExtTruck_Adjust!$B$3:$H$85,6,FALSE)*VLOOKUP(CI$91,ExtTruck_Adjust!$B$3:$H$85,7,FALSE)</f>
        <v>0</v>
      </c>
      <c r="CJ101" s="1">
        <f>CJ12*VLOOKUP($D101,ExtTruck_Adjust!$B$3:$H$85,6,FALSE)*1</f>
        <v>0.78577205335480005</v>
      </c>
      <c r="CK101" s="1">
        <f t="shared" si="4"/>
        <v>0.80000081664379508</v>
      </c>
    </row>
    <row r="102" spans="2:89" x14ac:dyDescent="0.25">
      <c r="B102">
        <v>2940</v>
      </c>
      <c r="D102">
        <v>2940</v>
      </c>
      <c r="E102" s="1">
        <f>E13*VLOOKUP($D102,ExtTruck_Adjust!$B$3:$H$85,6,FALSE)*VLOOKUP(E$91,ExtTruck_Adjust!$B$3:$H$85,7,FALSE)</f>
        <v>0</v>
      </c>
      <c r="F102" s="1">
        <f>F13*VLOOKUP($D102,ExtTruck_Adjust!$B$3:$H$85,6,FALSE)*VLOOKUP(F$91,ExtTruck_Adjust!$B$3:$H$85,7,FALSE)</f>
        <v>0</v>
      </c>
      <c r="G102" s="1">
        <f>G13*VLOOKUP($D102,ExtTruck_Adjust!$B$3:$H$85,6,FALSE)*VLOOKUP(G$91,ExtTruck_Adjust!$B$3:$H$85,7,FALSE)</f>
        <v>0</v>
      </c>
      <c r="H102" s="1">
        <f>H13*VLOOKUP($D102,ExtTruck_Adjust!$B$3:$H$85,6,FALSE)*VLOOKUP(H$91,ExtTruck_Adjust!$B$3:$H$85,7,FALSE)</f>
        <v>0</v>
      </c>
      <c r="I102" s="1">
        <f>I13*VLOOKUP($D102,ExtTruck_Adjust!$B$3:$H$85,6,FALSE)*VLOOKUP(I$91,ExtTruck_Adjust!$B$3:$H$85,7,FALSE)</f>
        <v>0</v>
      </c>
      <c r="J102" s="1">
        <f>J13*VLOOKUP($D102,ExtTruck_Adjust!$B$3:$H$85,6,FALSE)*VLOOKUP(J$91,ExtTruck_Adjust!$B$3:$H$85,7,FALSE)</f>
        <v>0</v>
      </c>
      <c r="K102" s="1">
        <f>K13*VLOOKUP($D102,ExtTruck_Adjust!$B$3:$H$85,6,FALSE)*VLOOKUP(K$91,ExtTruck_Adjust!$B$3:$H$85,7,FALSE)</f>
        <v>0</v>
      </c>
      <c r="L102" s="1">
        <f>L13*VLOOKUP($D102,ExtTruck_Adjust!$B$3:$H$85,6,FALSE)*VLOOKUP(L$91,ExtTruck_Adjust!$B$3:$H$85,7,FALSE)</f>
        <v>0</v>
      </c>
      <c r="M102" s="1">
        <f>M13*VLOOKUP($D102,ExtTruck_Adjust!$B$3:$H$85,6,FALSE)*VLOOKUP(M$91,ExtTruck_Adjust!$B$3:$H$85,7,FALSE)</f>
        <v>0</v>
      </c>
      <c r="N102" s="1">
        <f>N13*VLOOKUP($D102,ExtTruck_Adjust!$B$3:$H$85,6,FALSE)*VLOOKUP(N$91,ExtTruck_Adjust!$B$3:$H$85,7,FALSE)</f>
        <v>0</v>
      </c>
      <c r="O102" s="1">
        <f>O13*VLOOKUP($D102,ExtTruck_Adjust!$B$3:$H$85,6,FALSE)*VLOOKUP(O$91,ExtTruck_Adjust!$B$3:$H$85,7,FALSE)</f>
        <v>0</v>
      </c>
      <c r="P102" s="1">
        <f>P13*VLOOKUP($D102,ExtTruck_Adjust!$B$3:$H$85,6,FALSE)*VLOOKUP(P$91,ExtTruck_Adjust!$B$3:$H$85,7,FALSE)</f>
        <v>0</v>
      </c>
      <c r="Q102" s="1">
        <f>Q13*VLOOKUP($D102,ExtTruck_Adjust!$B$3:$H$85,6,FALSE)*VLOOKUP(Q$91,ExtTruck_Adjust!$B$3:$H$85,7,FALSE)</f>
        <v>0</v>
      </c>
      <c r="R102" s="1">
        <f>R13*VLOOKUP($D102,ExtTruck_Adjust!$B$3:$H$85,6,FALSE)*VLOOKUP(R$91,ExtTruck_Adjust!$B$3:$H$85,7,FALSE)</f>
        <v>0</v>
      </c>
      <c r="S102" s="1">
        <f>S13*VLOOKUP($D102,ExtTruck_Adjust!$B$3:$H$85,6,FALSE)*VLOOKUP(S$91,ExtTruck_Adjust!$B$3:$H$85,7,FALSE)</f>
        <v>0</v>
      </c>
      <c r="T102" s="1">
        <f>T13*VLOOKUP($D102,ExtTruck_Adjust!$B$3:$H$85,6,FALSE)*VLOOKUP(T$91,ExtTruck_Adjust!$B$3:$H$85,7,FALSE)</f>
        <v>0</v>
      </c>
      <c r="U102" s="1">
        <f>U13*VLOOKUP($D102,ExtTruck_Adjust!$B$3:$H$85,6,FALSE)*VLOOKUP(U$91,ExtTruck_Adjust!$B$3:$H$85,7,FALSE)</f>
        <v>0</v>
      </c>
      <c r="V102" s="1">
        <f>V13*VLOOKUP($D102,ExtTruck_Adjust!$B$3:$H$85,6,FALSE)*VLOOKUP(V$91,ExtTruck_Adjust!$B$3:$H$85,7,FALSE)</f>
        <v>0</v>
      </c>
      <c r="W102" s="1">
        <f>W13*VLOOKUP($D102,ExtTruck_Adjust!$B$3:$H$85,6,FALSE)*VLOOKUP(W$91,ExtTruck_Adjust!$B$3:$H$85,7,FALSE)</f>
        <v>0</v>
      </c>
      <c r="X102" s="1">
        <f>X13*VLOOKUP($D102,ExtTruck_Adjust!$B$3:$H$85,6,FALSE)*VLOOKUP(X$91,ExtTruck_Adjust!$B$3:$H$85,7,FALSE)</f>
        <v>0</v>
      </c>
      <c r="Y102" s="1">
        <f>Y13*VLOOKUP($D102,ExtTruck_Adjust!$B$3:$H$85,6,FALSE)*VLOOKUP(Y$91,ExtTruck_Adjust!$B$3:$H$85,7,FALSE)</f>
        <v>0</v>
      </c>
      <c r="Z102" s="1">
        <f>Z13*VLOOKUP($D102,ExtTruck_Adjust!$B$3:$H$85,6,FALSE)*VLOOKUP(Z$91,ExtTruck_Adjust!$B$3:$H$85,7,FALSE)</f>
        <v>0</v>
      </c>
      <c r="AA102" s="1">
        <f>AA13*VLOOKUP($D102,ExtTruck_Adjust!$B$3:$H$85,6,FALSE)*VLOOKUP(AA$91,ExtTruck_Adjust!$B$3:$H$85,7,FALSE)</f>
        <v>0</v>
      </c>
      <c r="AB102" s="1">
        <f>AB13*VLOOKUP($D102,ExtTruck_Adjust!$B$3:$H$85,6,FALSE)*VLOOKUP(AB$91,ExtTruck_Adjust!$B$3:$H$85,7,FALSE)</f>
        <v>0</v>
      </c>
      <c r="AC102" s="1">
        <f>AC13*VLOOKUP($D102,ExtTruck_Adjust!$B$3:$H$85,6,FALSE)*VLOOKUP(AC$91,ExtTruck_Adjust!$B$3:$H$85,7,FALSE)</f>
        <v>0</v>
      </c>
      <c r="AD102" s="1">
        <f>AD13*VLOOKUP($D102,ExtTruck_Adjust!$B$3:$H$85,6,FALSE)*VLOOKUP(AD$91,ExtTruck_Adjust!$B$3:$H$85,7,FALSE)</f>
        <v>0</v>
      </c>
      <c r="AE102" s="1">
        <f>AE13*VLOOKUP($D102,ExtTruck_Adjust!$B$3:$H$85,6,FALSE)*VLOOKUP(AE$91,ExtTruck_Adjust!$B$3:$H$85,7,FALSE)</f>
        <v>0</v>
      </c>
      <c r="AF102" s="1">
        <f>AF13*VLOOKUP($D102,ExtTruck_Adjust!$B$3:$H$85,6,FALSE)*VLOOKUP(AF$91,ExtTruck_Adjust!$B$3:$H$85,7,FALSE)</f>
        <v>0</v>
      </c>
      <c r="AG102" s="1">
        <f>AG13*VLOOKUP($D102,ExtTruck_Adjust!$B$3:$H$85,6,FALSE)*VLOOKUP(AG$91,ExtTruck_Adjust!$B$3:$H$85,7,FALSE)</f>
        <v>0</v>
      </c>
      <c r="AH102" s="1">
        <f>AH13*VLOOKUP($D102,ExtTruck_Adjust!$B$3:$H$85,6,FALSE)*VLOOKUP(AH$91,ExtTruck_Adjust!$B$3:$H$85,7,FALSE)</f>
        <v>0</v>
      </c>
      <c r="AI102" s="1">
        <f>AI13*VLOOKUP($D102,ExtTruck_Adjust!$B$3:$H$85,6,FALSE)*VLOOKUP(AI$91,ExtTruck_Adjust!$B$3:$H$85,7,FALSE)</f>
        <v>0</v>
      </c>
      <c r="AJ102" s="1">
        <f>AJ13*VLOOKUP($D102,ExtTruck_Adjust!$B$3:$H$85,6,FALSE)*VLOOKUP(AJ$91,ExtTruck_Adjust!$B$3:$H$85,7,FALSE)</f>
        <v>0</v>
      </c>
      <c r="AK102" s="1">
        <f>AK13*VLOOKUP($D102,ExtTruck_Adjust!$B$3:$H$85,6,FALSE)*VLOOKUP(AK$91,ExtTruck_Adjust!$B$3:$H$85,7,FALSE)</f>
        <v>0</v>
      </c>
      <c r="AL102" s="1">
        <f>AL13*VLOOKUP($D102,ExtTruck_Adjust!$B$3:$H$85,6,FALSE)*VLOOKUP(AL$91,ExtTruck_Adjust!$B$3:$H$85,7,FALSE)</f>
        <v>0</v>
      </c>
      <c r="AM102" s="1">
        <f>AM13*VLOOKUP($D102,ExtTruck_Adjust!$B$3:$H$85,6,FALSE)*VLOOKUP(AM$91,ExtTruck_Adjust!$B$3:$H$85,7,FALSE)</f>
        <v>0</v>
      </c>
      <c r="AN102" s="1">
        <f>AN13*VLOOKUP($D102,ExtTruck_Adjust!$B$3:$H$85,6,FALSE)*VLOOKUP(AN$91,ExtTruck_Adjust!$B$3:$H$85,7,FALSE)</f>
        <v>0</v>
      </c>
      <c r="AO102" s="1">
        <f>AO13*VLOOKUP($D102,ExtTruck_Adjust!$B$3:$H$85,6,FALSE)*VLOOKUP(AO$91,ExtTruck_Adjust!$B$3:$H$85,7,FALSE)</f>
        <v>0</v>
      </c>
      <c r="AP102" s="1">
        <f>AP13*VLOOKUP($D102,ExtTruck_Adjust!$B$3:$H$85,6,FALSE)*VLOOKUP(AP$91,ExtTruck_Adjust!$B$3:$H$85,7,FALSE)</f>
        <v>0</v>
      </c>
      <c r="AQ102" s="1">
        <f>AQ13*VLOOKUP($D102,ExtTruck_Adjust!$B$3:$H$85,6,FALSE)*VLOOKUP(AQ$91,ExtTruck_Adjust!$B$3:$H$85,7,FALSE)</f>
        <v>0</v>
      </c>
      <c r="AR102" s="1">
        <f>AR13*VLOOKUP($D102,ExtTruck_Adjust!$B$3:$H$85,6,FALSE)*VLOOKUP(AR$91,ExtTruck_Adjust!$B$3:$H$85,7,FALSE)</f>
        <v>0</v>
      </c>
      <c r="AS102" s="1">
        <f>AS13*VLOOKUP($D102,ExtTruck_Adjust!$B$3:$H$85,6,FALSE)*VLOOKUP(AS$91,ExtTruck_Adjust!$B$3:$H$85,7,FALSE)</f>
        <v>0</v>
      </c>
      <c r="AT102" s="1">
        <f>AT13*VLOOKUP($D102,ExtTruck_Adjust!$B$3:$H$85,6,FALSE)*VLOOKUP(AT$91,ExtTruck_Adjust!$B$3:$H$85,7,FALSE)</f>
        <v>0</v>
      </c>
      <c r="AU102" s="1">
        <f>AU13*VLOOKUP($D102,ExtTruck_Adjust!$B$3:$H$85,6,FALSE)*VLOOKUP(AU$91,ExtTruck_Adjust!$B$3:$H$85,7,FALSE)</f>
        <v>0</v>
      </c>
      <c r="AV102" s="1">
        <f>AV13*VLOOKUP($D102,ExtTruck_Adjust!$B$3:$H$85,6,FALSE)*VLOOKUP(AV$91,ExtTruck_Adjust!$B$3:$H$85,7,FALSE)</f>
        <v>0</v>
      </c>
      <c r="AW102" s="1">
        <f>AW13*VLOOKUP($D102,ExtTruck_Adjust!$B$3:$H$85,6,FALSE)*VLOOKUP(AW$91,ExtTruck_Adjust!$B$3:$H$85,7,FALSE)</f>
        <v>0</v>
      </c>
      <c r="AX102" s="1">
        <f>AX13*VLOOKUP($D102,ExtTruck_Adjust!$B$3:$H$85,6,FALSE)*VLOOKUP(AX$91,ExtTruck_Adjust!$B$3:$H$85,7,FALSE)</f>
        <v>0</v>
      </c>
      <c r="AY102" s="1">
        <f>AY13*VLOOKUP($D102,ExtTruck_Adjust!$B$3:$H$85,6,FALSE)*VLOOKUP(AY$91,ExtTruck_Adjust!$B$3:$H$85,7,FALSE)</f>
        <v>0</v>
      </c>
      <c r="AZ102" s="1">
        <f>AZ13*VLOOKUP($D102,ExtTruck_Adjust!$B$3:$H$85,6,FALSE)*VLOOKUP(AZ$91,ExtTruck_Adjust!$B$3:$H$85,7,FALSE)</f>
        <v>0</v>
      </c>
      <c r="BA102" s="1">
        <f>BA13*VLOOKUP($D102,ExtTruck_Adjust!$B$3:$H$85,6,FALSE)*VLOOKUP(BA$91,ExtTruck_Adjust!$B$3:$H$85,7,FALSE)</f>
        <v>0</v>
      </c>
      <c r="BB102" s="1">
        <f>BB13*VLOOKUP($D102,ExtTruck_Adjust!$B$3:$H$85,6,FALSE)*VLOOKUP(BB$91,ExtTruck_Adjust!$B$3:$H$85,7,FALSE)</f>
        <v>0</v>
      </c>
      <c r="BC102" s="1">
        <f>BC13*VLOOKUP($D102,ExtTruck_Adjust!$B$3:$H$85,6,FALSE)*VLOOKUP(BC$91,ExtTruck_Adjust!$B$3:$H$85,7,FALSE)</f>
        <v>0</v>
      </c>
      <c r="BD102" s="1">
        <f>BD13*VLOOKUP($D102,ExtTruck_Adjust!$B$3:$H$85,6,FALSE)*VLOOKUP(BD$91,ExtTruck_Adjust!$B$3:$H$85,7,FALSE)</f>
        <v>0</v>
      </c>
      <c r="BE102" s="1">
        <f>BE13*VLOOKUP($D102,ExtTruck_Adjust!$B$3:$H$85,6,FALSE)*VLOOKUP(BE$91,ExtTruck_Adjust!$B$3:$H$85,7,FALSE)</f>
        <v>0</v>
      </c>
      <c r="BF102" s="1">
        <f>BF13*VLOOKUP($D102,ExtTruck_Adjust!$B$3:$H$85,6,FALSE)*VLOOKUP(BF$91,ExtTruck_Adjust!$B$3:$H$85,7,FALSE)</f>
        <v>0</v>
      </c>
      <c r="BG102" s="1">
        <f>BG13*VLOOKUP($D102,ExtTruck_Adjust!$B$3:$H$85,6,FALSE)*VLOOKUP(BG$91,ExtTruck_Adjust!$B$3:$H$85,7,FALSE)</f>
        <v>0</v>
      </c>
      <c r="BH102" s="1">
        <f>BH13*VLOOKUP($D102,ExtTruck_Adjust!$B$3:$H$85,6,FALSE)*VLOOKUP(BH$91,ExtTruck_Adjust!$B$3:$H$85,7,FALSE)</f>
        <v>0</v>
      </c>
      <c r="BI102" s="1">
        <f>BI13*VLOOKUP($D102,ExtTruck_Adjust!$B$3:$H$85,6,FALSE)*VLOOKUP(BI$91,ExtTruck_Adjust!$B$3:$H$85,7,FALSE)</f>
        <v>0</v>
      </c>
      <c r="BJ102" s="1">
        <f>BJ13*VLOOKUP($D102,ExtTruck_Adjust!$B$3:$H$85,6,FALSE)*VLOOKUP(BJ$91,ExtTruck_Adjust!$B$3:$H$85,7,FALSE)</f>
        <v>0</v>
      </c>
      <c r="BK102" s="1">
        <f>BK13*VLOOKUP($D102,ExtTruck_Adjust!$B$3:$H$85,6,FALSE)*VLOOKUP(BK$91,ExtTruck_Adjust!$B$3:$H$85,7,FALSE)</f>
        <v>0</v>
      </c>
      <c r="BL102" s="1">
        <f>BL13*VLOOKUP($D102,ExtTruck_Adjust!$B$3:$H$85,6,FALSE)*VLOOKUP(BL$91,ExtTruck_Adjust!$B$3:$H$85,7,FALSE)</f>
        <v>0</v>
      </c>
      <c r="BM102" s="1">
        <f>BM13*VLOOKUP($D102,ExtTruck_Adjust!$B$3:$H$85,6,FALSE)*VLOOKUP(BM$91,ExtTruck_Adjust!$B$3:$H$85,7,FALSE)</f>
        <v>0</v>
      </c>
      <c r="BN102" s="1">
        <f>BN13*VLOOKUP($D102,ExtTruck_Adjust!$B$3:$H$85,6,FALSE)*VLOOKUP(BN$91,ExtTruck_Adjust!$B$3:$H$85,7,FALSE)</f>
        <v>0</v>
      </c>
      <c r="BO102" s="1">
        <f>BO13*VLOOKUP($D102,ExtTruck_Adjust!$B$3:$H$85,6,FALSE)*VLOOKUP(BO$91,ExtTruck_Adjust!$B$3:$H$85,7,FALSE)</f>
        <v>0</v>
      </c>
      <c r="BP102" s="1">
        <f>BP13*VLOOKUP($D102,ExtTruck_Adjust!$B$3:$H$85,6,FALSE)*VLOOKUP(BP$91,ExtTruck_Adjust!$B$3:$H$85,7,FALSE)</f>
        <v>0</v>
      </c>
      <c r="BQ102" s="1">
        <f>BQ13*VLOOKUP($D102,ExtTruck_Adjust!$B$3:$H$85,6,FALSE)*VLOOKUP(BQ$91,ExtTruck_Adjust!$B$3:$H$85,7,FALSE)</f>
        <v>0</v>
      </c>
      <c r="BR102" s="1">
        <f>BR13*VLOOKUP($D102,ExtTruck_Adjust!$B$3:$H$85,6,FALSE)*VLOOKUP(BR$91,ExtTruck_Adjust!$B$3:$H$85,7,FALSE)</f>
        <v>0</v>
      </c>
      <c r="BS102" s="1">
        <f>BS13*VLOOKUP($D102,ExtTruck_Adjust!$B$3:$H$85,6,FALSE)*VLOOKUP(BS$91,ExtTruck_Adjust!$B$3:$H$85,7,FALSE)</f>
        <v>0</v>
      </c>
      <c r="BT102" s="1">
        <f>BT13*VLOOKUP($D102,ExtTruck_Adjust!$B$3:$H$85,6,FALSE)*VLOOKUP(BT$91,ExtTruck_Adjust!$B$3:$H$85,7,FALSE)</f>
        <v>0</v>
      </c>
      <c r="BU102" s="1">
        <f>BU13*VLOOKUP($D102,ExtTruck_Adjust!$B$3:$H$85,6,FALSE)*VLOOKUP(BU$91,ExtTruck_Adjust!$B$3:$H$85,7,FALSE)</f>
        <v>0</v>
      </c>
      <c r="BV102" s="1">
        <f>BV13*VLOOKUP($D102,ExtTruck_Adjust!$B$3:$H$85,6,FALSE)*VLOOKUP(BV$91,ExtTruck_Adjust!$B$3:$H$85,7,FALSE)</f>
        <v>0</v>
      </c>
      <c r="BW102" s="1">
        <f>BW13*VLOOKUP($D102,ExtTruck_Adjust!$B$3:$H$85,6,FALSE)*VLOOKUP(BW$91,ExtTruck_Adjust!$B$3:$H$85,7,FALSE)</f>
        <v>0</v>
      </c>
      <c r="BX102" s="1">
        <f>BX13*VLOOKUP($D102,ExtTruck_Adjust!$B$3:$H$85,6,FALSE)*VLOOKUP(BX$91,ExtTruck_Adjust!$B$3:$H$85,7,FALSE)</f>
        <v>0</v>
      </c>
      <c r="BY102" s="1">
        <f>BY13*VLOOKUP($D102,ExtTruck_Adjust!$B$3:$H$85,6,FALSE)*VLOOKUP(BY$91,ExtTruck_Adjust!$B$3:$H$85,7,FALSE)</f>
        <v>0</v>
      </c>
      <c r="BZ102" s="1">
        <f>BZ13*VLOOKUP($D102,ExtTruck_Adjust!$B$3:$H$85,6,FALSE)*VLOOKUP(BZ$91,ExtTruck_Adjust!$B$3:$H$85,7,FALSE)</f>
        <v>0</v>
      </c>
      <c r="CA102" s="1">
        <f>CA13*VLOOKUP($D102,ExtTruck_Adjust!$B$3:$H$85,6,FALSE)*VLOOKUP(CA$91,ExtTruck_Adjust!$B$3:$H$85,7,FALSE)</f>
        <v>0</v>
      </c>
      <c r="CB102" s="1">
        <f>CB13*VLOOKUP($D102,ExtTruck_Adjust!$B$3:$H$85,6,FALSE)*VLOOKUP(CB$91,ExtTruck_Adjust!$B$3:$H$85,7,FALSE)</f>
        <v>0</v>
      </c>
      <c r="CC102" s="1">
        <f>CC13*VLOOKUP($D102,ExtTruck_Adjust!$B$3:$H$85,6,FALSE)*VLOOKUP(CC$91,ExtTruck_Adjust!$B$3:$H$85,7,FALSE)</f>
        <v>0</v>
      </c>
      <c r="CD102" s="1">
        <f>CD13*VLOOKUP($D102,ExtTruck_Adjust!$B$3:$H$85,6,FALSE)*VLOOKUP(CD$91,ExtTruck_Adjust!$B$3:$H$85,7,FALSE)</f>
        <v>0</v>
      </c>
      <c r="CE102" s="1">
        <f>CE13*VLOOKUP($D102,ExtTruck_Adjust!$B$3:$H$85,6,FALSE)*VLOOKUP(CE$91,ExtTruck_Adjust!$B$3:$H$85,7,FALSE)</f>
        <v>0</v>
      </c>
      <c r="CF102" s="1">
        <f>CF13*VLOOKUP($D102,ExtTruck_Adjust!$B$3:$H$85,6,FALSE)*VLOOKUP(CF$91,ExtTruck_Adjust!$B$3:$H$85,7,FALSE)</f>
        <v>0</v>
      </c>
      <c r="CG102" s="1">
        <f>CG13*VLOOKUP($D102,ExtTruck_Adjust!$B$3:$H$85,6,FALSE)*VLOOKUP(CG$91,ExtTruck_Adjust!$B$3:$H$85,7,FALSE)</f>
        <v>0</v>
      </c>
      <c r="CH102" s="1">
        <f>CH13*VLOOKUP($D102,ExtTruck_Adjust!$B$3:$H$85,6,FALSE)*VLOOKUP(CH$91,ExtTruck_Adjust!$B$3:$H$85,7,FALSE)</f>
        <v>0</v>
      </c>
      <c r="CI102" s="1">
        <f>CI13*VLOOKUP($D102,ExtTruck_Adjust!$B$3:$H$85,6,FALSE)*VLOOKUP(CI$91,ExtTruck_Adjust!$B$3:$H$85,7,FALSE)</f>
        <v>0</v>
      </c>
      <c r="CJ102" s="1">
        <f>CJ13*VLOOKUP($D102,ExtTruck_Adjust!$B$3:$H$85,6,FALSE)*1</f>
        <v>5.13</v>
      </c>
      <c r="CK102" s="1">
        <f t="shared" si="4"/>
        <v>5.13</v>
      </c>
    </row>
    <row r="103" spans="2:89" x14ac:dyDescent="0.25">
      <c r="B103">
        <v>2941</v>
      </c>
      <c r="D103">
        <v>2941</v>
      </c>
      <c r="E103" s="1">
        <f>E14*VLOOKUP($D103,ExtTruck_Adjust!$B$3:$H$85,6,FALSE)*VLOOKUP(E$91,ExtTruck_Adjust!$B$3:$H$85,7,FALSE)</f>
        <v>0</v>
      </c>
      <c r="F103" s="1">
        <f>F14*VLOOKUP($D103,ExtTruck_Adjust!$B$3:$H$85,6,FALSE)*VLOOKUP(F$91,ExtTruck_Adjust!$B$3:$H$85,7,FALSE)</f>
        <v>0</v>
      </c>
      <c r="G103" s="1">
        <f>G14*VLOOKUP($D103,ExtTruck_Adjust!$B$3:$H$85,6,FALSE)*VLOOKUP(G$91,ExtTruck_Adjust!$B$3:$H$85,7,FALSE)</f>
        <v>0</v>
      </c>
      <c r="H103" s="1">
        <f>H14*VLOOKUP($D103,ExtTruck_Adjust!$B$3:$H$85,6,FALSE)*VLOOKUP(H$91,ExtTruck_Adjust!$B$3:$H$85,7,FALSE)</f>
        <v>0</v>
      </c>
      <c r="I103" s="1">
        <f>I14*VLOOKUP($D103,ExtTruck_Adjust!$B$3:$H$85,6,FALSE)*VLOOKUP(I$91,ExtTruck_Adjust!$B$3:$H$85,7,FALSE)</f>
        <v>0</v>
      </c>
      <c r="J103" s="1">
        <f>J14*VLOOKUP($D103,ExtTruck_Adjust!$B$3:$H$85,6,FALSE)*VLOOKUP(J$91,ExtTruck_Adjust!$B$3:$H$85,7,FALSE)</f>
        <v>0</v>
      </c>
      <c r="K103" s="1">
        <f>K14*VLOOKUP($D103,ExtTruck_Adjust!$B$3:$H$85,6,FALSE)*VLOOKUP(K$91,ExtTruck_Adjust!$B$3:$H$85,7,FALSE)</f>
        <v>0</v>
      </c>
      <c r="L103" s="1">
        <f>L14*VLOOKUP($D103,ExtTruck_Adjust!$B$3:$H$85,6,FALSE)*VLOOKUP(L$91,ExtTruck_Adjust!$B$3:$H$85,7,FALSE)</f>
        <v>0</v>
      </c>
      <c r="M103" s="1">
        <f>M14*VLOOKUP($D103,ExtTruck_Adjust!$B$3:$H$85,6,FALSE)*VLOOKUP(M$91,ExtTruck_Adjust!$B$3:$H$85,7,FALSE)</f>
        <v>0</v>
      </c>
      <c r="N103" s="1">
        <f>N14*VLOOKUP($D103,ExtTruck_Adjust!$B$3:$H$85,6,FALSE)*VLOOKUP(N$91,ExtTruck_Adjust!$B$3:$H$85,7,FALSE)</f>
        <v>0</v>
      </c>
      <c r="O103" s="1">
        <f>O14*VLOOKUP($D103,ExtTruck_Adjust!$B$3:$H$85,6,FALSE)*VLOOKUP(O$91,ExtTruck_Adjust!$B$3:$H$85,7,FALSE)</f>
        <v>0</v>
      </c>
      <c r="P103" s="1">
        <f>P14*VLOOKUP($D103,ExtTruck_Adjust!$B$3:$H$85,6,FALSE)*VLOOKUP(P$91,ExtTruck_Adjust!$B$3:$H$85,7,FALSE)</f>
        <v>0</v>
      </c>
      <c r="Q103" s="1">
        <f>Q14*VLOOKUP($D103,ExtTruck_Adjust!$B$3:$H$85,6,FALSE)*VLOOKUP(Q$91,ExtTruck_Adjust!$B$3:$H$85,7,FALSE)</f>
        <v>0</v>
      </c>
      <c r="R103" s="1">
        <f>R14*VLOOKUP($D103,ExtTruck_Adjust!$B$3:$H$85,6,FALSE)*VLOOKUP(R$91,ExtTruck_Adjust!$B$3:$H$85,7,FALSE)</f>
        <v>0</v>
      </c>
      <c r="S103" s="1">
        <f>S14*VLOOKUP($D103,ExtTruck_Adjust!$B$3:$H$85,6,FALSE)*VLOOKUP(S$91,ExtTruck_Adjust!$B$3:$H$85,7,FALSE)</f>
        <v>0</v>
      </c>
      <c r="T103" s="1">
        <f>T14*VLOOKUP($D103,ExtTruck_Adjust!$B$3:$H$85,6,FALSE)*VLOOKUP(T$91,ExtTruck_Adjust!$B$3:$H$85,7,FALSE)</f>
        <v>0</v>
      </c>
      <c r="U103" s="1">
        <f>U14*VLOOKUP($D103,ExtTruck_Adjust!$B$3:$H$85,6,FALSE)*VLOOKUP(U$91,ExtTruck_Adjust!$B$3:$H$85,7,FALSE)</f>
        <v>0</v>
      </c>
      <c r="V103" s="1">
        <f>V14*VLOOKUP($D103,ExtTruck_Adjust!$B$3:$H$85,6,FALSE)*VLOOKUP(V$91,ExtTruck_Adjust!$B$3:$H$85,7,FALSE)</f>
        <v>0</v>
      </c>
      <c r="W103" s="1">
        <f>W14*VLOOKUP($D103,ExtTruck_Adjust!$B$3:$H$85,6,FALSE)*VLOOKUP(W$91,ExtTruck_Adjust!$B$3:$H$85,7,FALSE)</f>
        <v>0</v>
      </c>
      <c r="X103" s="1">
        <f>X14*VLOOKUP($D103,ExtTruck_Adjust!$B$3:$H$85,6,FALSE)*VLOOKUP(X$91,ExtTruck_Adjust!$B$3:$H$85,7,FALSE)</f>
        <v>0</v>
      </c>
      <c r="Y103" s="1">
        <f>Y14*VLOOKUP($D103,ExtTruck_Adjust!$B$3:$H$85,6,FALSE)*VLOOKUP(Y$91,ExtTruck_Adjust!$B$3:$H$85,7,FALSE)</f>
        <v>0</v>
      </c>
      <c r="Z103" s="1">
        <f>Z14*VLOOKUP($D103,ExtTruck_Adjust!$B$3:$H$85,6,FALSE)*VLOOKUP(Z$91,ExtTruck_Adjust!$B$3:$H$85,7,FALSE)</f>
        <v>0</v>
      </c>
      <c r="AA103" s="1">
        <f>AA14*VLOOKUP($D103,ExtTruck_Adjust!$B$3:$H$85,6,FALSE)*VLOOKUP(AA$91,ExtTruck_Adjust!$B$3:$H$85,7,FALSE)</f>
        <v>0</v>
      </c>
      <c r="AB103" s="1">
        <f>AB14*VLOOKUP($D103,ExtTruck_Adjust!$B$3:$H$85,6,FALSE)*VLOOKUP(AB$91,ExtTruck_Adjust!$B$3:$H$85,7,FALSE)</f>
        <v>0</v>
      </c>
      <c r="AC103" s="1">
        <f>AC14*VLOOKUP($D103,ExtTruck_Adjust!$B$3:$H$85,6,FALSE)*VLOOKUP(AC$91,ExtTruck_Adjust!$B$3:$H$85,7,FALSE)</f>
        <v>0</v>
      </c>
      <c r="AD103" s="1">
        <f>AD14*VLOOKUP($D103,ExtTruck_Adjust!$B$3:$H$85,6,FALSE)*VLOOKUP(AD$91,ExtTruck_Adjust!$B$3:$H$85,7,FALSE)</f>
        <v>0</v>
      </c>
      <c r="AE103" s="1">
        <f>AE14*VLOOKUP($D103,ExtTruck_Adjust!$B$3:$H$85,6,FALSE)*VLOOKUP(AE$91,ExtTruck_Adjust!$B$3:$H$85,7,FALSE)</f>
        <v>0</v>
      </c>
      <c r="AF103" s="1">
        <f>AF14*VLOOKUP($D103,ExtTruck_Adjust!$B$3:$H$85,6,FALSE)*VLOOKUP(AF$91,ExtTruck_Adjust!$B$3:$H$85,7,FALSE)</f>
        <v>0</v>
      </c>
      <c r="AG103" s="1">
        <f>AG14*VLOOKUP($D103,ExtTruck_Adjust!$B$3:$H$85,6,FALSE)*VLOOKUP(AG$91,ExtTruck_Adjust!$B$3:$H$85,7,FALSE)</f>
        <v>0</v>
      </c>
      <c r="AH103" s="1">
        <f>AH14*VLOOKUP($D103,ExtTruck_Adjust!$B$3:$H$85,6,FALSE)*VLOOKUP(AH$91,ExtTruck_Adjust!$B$3:$H$85,7,FALSE)</f>
        <v>0</v>
      </c>
      <c r="AI103" s="1">
        <f>AI14*VLOOKUP($D103,ExtTruck_Adjust!$B$3:$H$85,6,FALSE)*VLOOKUP(AI$91,ExtTruck_Adjust!$B$3:$H$85,7,FALSE)</f>
        <v>0</v>
      </c>
      <c r="AJ103" s="1">
        <f>AJ14*VLOOKUP($D103,ExtTruck_Adjust!$B$3:$H$85,6,FALSE)*VLOOKUP(AJ$91,ExtTruck_Adjust!$B$3:$H$85,7,FALSE)</f>
        <v>0</v>
      </c>
      <c r="AK103" s="1">
        <f>AK14*VLOOKUP($D103,ExtTruck_Adjust!$B$3:$H$85,6,FALSE)*VLOOKUP(AK$91,ExtTruck_Adjust!$B$3:$H$85,7,FALSE)</f>
        <v>0</v>
      </c>
      <c r="AL103" s="1">
        <f>AL14*VLOOKUP($D103,ExtTruck_Adjust!$B$3:$H$85,6,FALSE)*VLOOKUP(AL$91,ExtTruck_Adjust!$B$3:$H$85,7,FALSE)</f>
        <v>0</v>
      </c>
      <c r="AM103" s="1">
        <f>AM14*VLOOKUP($D103,ExtTruck_Adjust!$B$3:$H$85,6,FALSE)*VLOOKUP(AM$91,ExtTruck_Adjust!$B$3:$H$85,7,FALSE)</f>
        <v>0</v>
      </c>
      <c r="AN103" s="1">
        <f>AN14*VLOOKUP($D103,ExtTruck_Adjust!$B$3:$H$85,6,FALSE)*VLOOKUP(AN$91,ExtTruck_Adjust!$B$3:$H$85,7,FALSE)</f>
        <v>0</v>
      </c>
      <c r="AO103" s="1">
        <f>AO14*VLOOKUP($D103,ExtTruck_Adjust!$B$3:$H$85,6,FALSE)*VLOOKUP(AO$91,ExtTruck_Adjust!$B$3:$H$85,7,FALSE)</f>
        <v>0</v>
      </c>
      <c r="AP103" s="1">
        <f>AP14*VLOOKUP($D103,ExtTruck_Adjust!$B$3:$H$85,6,FALSE)*VLOOKUP(AP$91,ExtTruck_Adjust!$B$3:$H$85,7,FALSE)</f>
        <v>0</v>
      </c>
      <c r="AQ103" s="1">
        <f>AQ14*VLOOKUP($D103,ExtTruck_Adjust!$B$3:$H$85,6,FALSE)*VLOOKUP(AQ$91,ExtTruck_Adjust!$B$3:$H$85,7,FALSE)</f>
        <v>0</v>
      </c>
      <c r="AR103" s="1">
        <f>AR14*VLOOKUP($D103,ExtTruck_Adjust!$B$3:$H$85,6,FALSE)*VLOOKUP(AR$91,ExtTruck_Adjust!$B$3:$H$85,7,FALSE)</f>
        <v>0</v>
      </c>
      <c r="AS103" s="1">
        <f>AS14*VLOOKUP($D103,ExtTruck_Adjust!$B$3:$H$85,6,FALSE)*VLOOKUP(AS$91,ExtTruck_Adjust!$B$3:$H$85,7,FALSE)</f>
        <v>0</v>
      </c>
      <c r="AT103" s="1">
        <f>AT14*VLOOKUP($D103,ExtTruck_Adjust!$B$3:$H$85,6,FALSE)*VLOOKUP(AT$91,ExtTruck_Adjust!$B$3:$H$85,7,FALSE)</f>
        <v>0</v>
      </c>
      <c r="AU103" s="1">
        <f>AU14*VLOOKUP($D103,ExtTruck_Adjust!$B$3:$H$85,6,FALSE)*VLOOKUP(AU$91,ExtTruck_Adjust!$B$3:$H$85,7,FALSE)</f>
        <v>0</v>
      </c>
      <c r="AV103" s="1">
        <f>AV14*VLOOKUP($D103,ExtTruck_Adjust!$B$3:$H$85,6,FALSE)*VLOOKUP(AV$91,ExtTruck_Adjust!$B$3:$H$85,7,FALSE)</f>
        <v>0</v>
      </c>
      <c r="AW103" s="1">
        <f>AW14*VLOOKUP($D103,ExtTruck_Adjust!$B$3:$H$85,6,FALSE)*VLOOKUP(AW$91,ExtTruck_Adjust!$B$3:$H$85,7,FALSE)</f>
        <v>0</v>
      </c>
      <c r="AX103" s="1">
        <f>AX14*VLOOKUP($D103,ExtTruck_Adjust!$B$3:$H$85,6,FALSE)*VLOOKUP(AX$91,ExtTruck_Adjust!$B$3:$H$85,7,FALSE)</f>
        <v>0</v>
      </c>
      <c r="AY103" s="1">
        <f>AY14*VLOOKUP($D103,ExtTruck_Adjust!$B$3:$H$85,6,FALSE)*VLOOKUP(AY$91,ExtTruck_Adjust!$B$3:$H$85,7,FALSE)</f>
        <v>0</v>
      </c>
      <c r="AZ103" s="1">
        <f>AZ14*VLOOKUP($D103,ExtTruck_Adjust!$B$3:$H$85,6,FALSE)*VLOOKUP(AZ$91,ExtTruck_Adjust!$B$3:$H$85,7,FALSE)</f>
        <v>0</v>
      </c>
      <c r="BA103" s="1">
        <f>BA14*VLOOKUP($D103,ExtTruck_Adjust!$B$3:$H$85,6,FALSE)*VLOOKUP(BA$91,ExtTruck_Adjust!$B$3:$H$85,7,FALSE)</f>
        <v>0</v>
      </c>
      <c r="BB103" s="1">
        <f>BB14*VLOOKUP($D103,ExtTruck_Adjust!$B$3:$H$85,6,FALSE)*VLOOKUP(BB$91,ExtTruck_Adjust!$B$3:$H$85,7,FALSE)</f>
        <v>0</v>
      </c>
      <c r="BC103" s="1">
        <f>BC14*VLOOKUP($D103,ExtTruck_Adjust!$B$3:$H$85,6,FALSE)*VLOOKUP(BC$91,ExtTruck_Adjust!$B$3:$H$85,7,FALSE)</f>
        <v>0</v>
      </c>
      <c r="BD103" s="1">
        <f>BD14*VLOOKUP($D103,ExtTruck_Adjust!$B$3:$H$85,6,FALSE)*VLOOKUP(BD$91,ExtTruck_Adjust!$B$3:$H$85,7,FALSE)</f>
        <v>0</v>
      </c>
      <c r="BE103" s="1">
        <f>BE14*VLOOKUP($D103,ExtTruck_Adjust!$B$3:$H$85,6,FALSE)*VLOOKUP(BE$91,ExtTruck_Adjust!$B$3:$H$85,7,FALSE)</f>
        <v>0</v>
      </c>
      <c r="BF103" s="1">
        <f>BF14*VLOOKUP($D103,ExtTruck_Adjust!$B$3:$H$85,6,FALSE)*VLOOKUP(BF$91,ExtTruck_Adjust!$B$3:$H$85,7,FALSE)</f>
        <v>0</v>
      </c>
      <c r="BG103" s="1">
        <f>BG14*VLOOKUP($D103,ExtTruck_Adjust!$B$3:$H$85,6,FALSE)*VLOOKUP(BG$91,ExtTruck_Adjust!$B$3:$H$85,7,FALSE)</f>
        <v>0</v>
      </c>
      <c r="BH103" s="1">
        <f>BH14*VLOOKUP($D103,ExtTruck_Adjust!$B$3:$H$85,6,FALSE)*VLOOKUP(BH$91,ExtTruck_Adjust!$B$3:$H$85,7,FALSE)</f>
        <v>0</v>
      </c>
      <c r="BI103" s="1">
        <f>BI14*VLOOKUP($D103,ExtTruck_Adjust!$B$3:$H$85,6,FALSE)*VLOOKUP(BI$91,ExtTruck_Adjust!$B$3:$H$85,7,FALSE)</f>
        <v>0</v>
      </c>
      <c r="BJ103" s="1">
        <f>BJ14*VLOOKUP($D103,ExtTruck_Adjust!$B$3:$H$85,6,FALSE)*VLOOKUP(BJ$91,ExtTruck_Adjust!$B$3:$H$85,7,FALSE)</f>
        <v>0</v>
      </c>
      <c r="BK103" s="1">
        <f>BK14*VLOOKUP($D103,ExtTruck_Adjust!$B$3:$H$85,6,FALSE)*VLOOKUP(BK$91,ExtTruck_Adjust!$B$3:$H$85,7,FALSE)</f>
        <v>0</v>
      </c>
      <c r="BL103" s="1">
        <f>BL14*VLOOKUP($D103,ExtTruck_Adjust!$B$3:$H$85,6,FALSE)*VLOOKUP(BL$91,ExtTruck_Adjust!$B$3:$H$85,7,FALSE)</f>
        <v>0</v>
      </c>
      <c r="BM103" s="1">
        <f>BM14*VLOOKUP($D103,ExtTruck_Adjust!$B$3:$H$85,6,FALSE)*VLOOKUP(BM$91,ExtTruck_Adjust!$B$3:$H$85,7,FALSE)</f>
        <v>0</v>
      </c>
      <c r="BN103" s="1">
        <f>BN14*VLOOKUP($D103,ExtTruck_Adjust!$B$3:$H$85,6,FALSE)*VLOOKUP(BN$91,ExtTruck_Adjust!$B$3:$H$85,7,FALSE)</f>
        <v>0</v>
      </c>
      <c r="BO103" s="1">
        <f>BO14*VLOOKUP($D103,ExtTruck_Adjust!$B$3:$H$85,6,FALSE)*VLOOKUP(BO$91,ExtTruck_Adjust!$B$3:$H$85,7,FALSE)</f>
        <v>0</v>
      </c>
      <c r="BP103" s="1">
        <f>BP14*VLOOKUP($D103,ExtTruck_Adjust!$B$3:$H$85,6,FALSE)*VLOOKUP(BP$91,ExtTruck_Adjust!$B$3:$H$85,7,FALSE)</f>
        <v>0</v>
      </c>
      <c r="BQ103" s="1">
        <f>BQ14*VLOOKUP($D103,ExtTruck_Adjust!$B$3:$H$85,6,FALSE)*VLOOKUP(BQ$91,ExtTruck_Adjust!$B$3:$H$85,7,FALSE)</f>
        <v>0</v>
      </c>
      <c r="BR103" s="1">
        <f>BR14*VLOOKUP($D103,ExtTruck_Adjust!$B$3:$H$85,6,FALSE)*VLOOKUP(BR$91,ExtTruck_Adjust!$B$3:$H$85,7,FALSE)</f>
        <v>0</v>
      </c>
      <c r="BS103" s="1">
        <f>BS14*VLOOKUP($D103,ExtTruck_Adjust!$B$3:$H$85,6,FALSE)*VLOOKUP(BS$91,ExtTruck_Adjust!$B$3:$H$85,7,FALSE)</f>
        <v>0</v>
      </c>
      <c r="BT103" s="1">
        <f>BT14*VLOOKUP($D103,ExtTruck_Adjust!$B$3:$H$85,6,FALSE)*VLOOKUP(BT$91,ExtTruck_Adjust!$B$3:$H$85,7,FALSE)</f>
        <v>0</v>
      </c>
      <c r="BU103" s="1">
        <f>BU14*VLOOKUP($D103,ExtTruck_Adjust!$B$3:$H$85,6,FALSE)*VLOOKUP(BU$91,ExtTruck_Adjust!$B$3:$H$85,7,FALSE)</f>
        <v>0</v>
      </c>
      <c r="BV103" s="1">
        <f>BV14*VLOOKUP($D103,ExtTruck_Adjust!$B$3:$H$85,6,FALSE)*VLOOKUP(BV$91,ExtTruck_Adjust!$B$3:$H$85,7,FALSE)</f>
        <v>0</v>
      </c>
      <c r="BW103" s="1">
        <f>BW14*VLOOKUP($D103,ExtTruck_Adjust!$B$3:$H$85,6,FALSE)*VLOOKUP(BW$91,ExtTruck_Adjust!$B$3:$H$85,7,FALSE)</f>
        <v>0</v>
      </c>
      <c r="BX103" s="1">
        <f>BX14*VLOOKUP($D103,ExtTruck_Adjust!$B$3:$H$85,6,FALSE)*VLOOKUP(BX$91,ExtTruck_Adjust!$B$3:$H$85,7,FALSE)</f>
        <v>0</v>
      </c>
      <c r="BY103" s="1">
        <f>BY14*VLOOKUP($D103,ExtTruck_Adjust!$B$3:$H$85,6,FALSE)*VLOOKUP(BY$91,ExtTruck_Adjust!$B$3:$H$85,7,FALSE)</f>
        <v>0</v>
      </c>
      <c r="BZ103" s="1">
        <f>BZ14*VLOOKUP($D103,ExtTruck_Adjust!$B$3:$H$85,6,FALSE)*VLOOKUP(BZ$91,ExtTruck_Adjust!$B$3:$H$85,7,FALSE)</f>
        <v>0</v>
      </c>
      <c r="CA103" s="1">
        <f>CA14*VLOOKUP($D103,ExtTruck_Adjust!$B$3:$H$85,6,FALSE)*VLOOKUP(CA$91,ExtTruck_Adjust!$B$3:$H$85,7,FALSE)</f>
        <v>0</v>
      </c>
      <c r="CB103" s="1">
        <f>CB14*VLOOKUP($D103,ExtTruck_Adjust!$B$3:$H$85,6,FALSE)*VLOOKUP(CB$91,ExtTruck_Adjust!$B$3:$H$85,7,FALSE)</f>
        <v>0</v>
      </c>
      <c r="CC103" s="1">
        <f>CC14*VLOOKUP($D103,ExtTruck_Adjust!$B$3:$H$85,6,FALSE)*VLOOKUP(CC$91,ExtTruck_Adjust!$B$3:$H$85,7,FALSE)</f>
        <v>0</v>
      </c>
      <c r="CD103" s="1">
        <f>CD14*VLOOKUP($D103,ExtTruck_Adjust!$B$3:$H$85,6,FALSE)*VLOOKUP(CD$91,ExtTruck_Adjust!$B$3:$H$85,7,FALSE)</f>
        <v>0</v>
      </c>
      <c r="CE103" s="1">
        <f>CE14*VLOOKUP($D103,ExtTruck_Adjust!$B$3:$H$85,6,FALSE)*VLOOKUP(CE$91,ExtTruck_Adjust!$B$3:$H$85,7,FALSE)</f>
        <v>0</v>
      </c>
      <c r="CF103" s="1">
        <f>CF14*VLOOKUP($D103,ExtTruck_Adjust!$B$3:$H$85,6,FALSE)*VLOOKUP(CF$91,ExtTruck_Adjust!$B$3:$H$85,7,FALSE)</f>
        <v>0</v>
      </c>
      <c r="CG103" s="1">
        <f>CG14*VLOOKUP($D103,ExtTruck_Adjust!$B$3:$H$85,6,FALSE)*VLOOKUP(CG$91,ExtTruck_Adjust!$B$3:$H$85,7,FALSE)</f>
        <v>0</v>
      </c>
      <c r="CH103" s="1">
        <f>CH14*VLOOKUP($D103,ExtTruck_Adjust!$B$3:$H$85,6,FALSE)*VLOOKUP(CH$91,ExtTruck_Adjust!$B$3:$H$85,7,FALSE)</f>
        <v>0</v>
      </c>
      <c r="CI103" s="1">
        <f>CI14*VLOOKUP($D103,ExtTruck_Adjust!$B$3:$H$85,6,FALSE)*VLOOKUP(CI$91,ExtTruck_Adjust!$B$3:$H$85,7,FALSE)</f>
        <v>0</v>
      </c>
      <c r="CJ103" s="1">
        <f>CJ14*VLOOKUP($D103,ExtTruck_Adjust!$B$3:$H$85,6,FALSE)*1</f>
        <v>0</v>
      </c>
      <c r="CK103" s="1">
        <f t="shared" si="4"/>
        <v>0</v>
      </c>
    </row>
    <row r="104" spans="2:89" x14ac:dyDescent="0.25">
      <c r="B104">
        <v>2942</v>
      </c>
      <c r="D104">
        <v>2942</v>
      </c>
      <c r="E104" s="1">
        <f>E15*VLOOKUP($D104,ExtTruck_Adjust!$B$3:$H$85,6,FALSE)*VLOOKUP(E$91,ExtTruck_Adjust!$B$3:$H$85,7,FALSE)</f>
        <v>0</v>
      </c>
      <c r="F104" s="1">
        <f>F15*VLOOKUP($D104,ExtTruck_Adjust!$B$3:$H$85,6,FALSE)*VLOOKUP(F$91,ExtTruck_Adjust!$B$3:$H$85,7,FALSE)</f>
        <v>0</v>
      </c>
      <c r="G104" s="1">
        <f>G15*VLOOKUP($D104,ExtTruck_Adjust!$B$3:$H$85,6,FALSE)*VLOOKUP(G$91,ExtTruck_Adjust!$B$3:$H$85,7,FALSE)</f>
        <v>0</v>
      </c>
      <c r="H104" s="1">
        <f>H15*VLOOKUP($D104,ExtTruck_Adjust!$B$3:$H$85,6,FALSE)*VLOOKUP(H$91,ExtTruck_Adjust!$B$3:$H$85,7,FALSE)</f>
        <v>0</v>
      </c>
      <c r="I104" s="1">
        <f>I15*VLOOKUP($D104,ExtTruck_Adjust!$B$3:$H$85,6,FALSE)*VLOOKUP(I$91,ExtTruck_Adjust!$B$3:$H$85,7,FALSE)</f>
        <v>0</v>
      </c>
      <c r="J104" s="1">
        <f>J15*VLOOKUP($D104,ExtTruck_Adjust!$B$3:$H$85,6,FALSE)*VLOOKUP(J$91,ExtTruck_Adjust!$B$3:$H$85,7,FALSE)</f>
        <v>0</v>
      </c>
      <c r="K104" s="1">
        <f>K15*VLOOKUP($D104,ExtTruck_Adjust!$B$3:$H$85,6,FALSE)*VLOOKUP(K$91,ExtTruck_Adjust!$B$3:$H$85,7,FALSE)</f>
        <v>0</v>
      </c>
      <c r="L104" s="1">
        <f>L15*VLOOKUP($D104,ExtTruck_Adjust!$B$3:$H$85,6,FALSE)*VLOOKUP(L$91,ExtTruck_Adjust!$B$3:$H$85,7,FALSE)</f>
        <v>0</v>
      </c>
      <c r="M104" s="1">
        <f>M15*VLOOKUP($D104,ExtTruck_Adjust!$B$3:$H$85,6,FALSE)*VLOOKUP(M$91,ExtTruck_Adjust!$B$3:$H$85,7,FALSE)</f>
        <v>0</v>
      </c>
      <c r="N104" s="1">
        <f>N15*VLOOKUP($D104,ExtTruck_Adjust!$B$3:$H$85,6,FALSE)*VLOOKUP(N$91,ExtTruck_Adjust!$B$3:$H$85,7,FALSE)</f>
        <v>0</v>
      </c>
      <c r="O104" s="1">
        <f>O15*VLOOKUP($D104,ExtTruck_Adjust!$B$3:$H$85,6,FALSE)*VLOOKUP(O$91,ExtTruck_Adjust!$B$3:$H$85,7,FALSE)</f>
        <v>0</v>
      </c>
      <c r="P104" s="1">
        <f>P15*VLOOKUP($D104,ExtTruck_Adjust!$B$3:$H$85,6,FALSE)*VLOOKUP(P$91,ExtTruck_Adjust!$B$3:$H$85,7,FALSE)</f>
        <v>0</v>
      </c>
      <c r="Q104" s="1">
        <f>Q15*VLOOKUP($D104,ExtTruck_Adjust!$B$3:$H$85,6,FALSE)*VLOOKUP(Q$91,ExtTruck_Adjust!$B$3:$H$85,7,FALSE)</f>
        <v>0</v>
      </c>
      <c r="R104" s="1">
        <f>R15*VLOOKUP($D104,ExtTruck_Adjust!$B$3:$H$85,6,FALSE)*VLOOKUP(R$91,ExtTruck_Adjust!$B$3:$H$85,7,FALSE)</f>
        <v>0</v>
      </c>
      <c r="S104" s="1">
        <f>S15*VLOOKUP($D104,ExtTruck_Adjust!$B$3:$H$85,6,FALSE)*VLOOKUP(S$91,ExtTruck_Adjust!$B$3:$H$85,7,FALSE)</f>
        <v>0</v>
      </c>
      <c r="T104" s="1">
        <f>T15*VLOOKUP($D104,ExtTruck_Adjust!$B$3:$H$85,6,FALSE)*VLOOKUP(T$91,ExtTruck_Adjust!$B$3:$H$85,7,FALSE)</f>
        <v>0</v>
      </c>
      <c r="U104" s="1">
        <f>U15*VLOOKUP($D104,ExtTruck_Adjust!$B$3:$H$85,6,FALSE)*VLOOKUP(U$91,ExtTruck_Adjust!$B$3:$H$85,7,FALSE)</f>
        <v>0</v>
      </c>
      <c r="V104" s="1">
        <f>V15*VLOOKUP($D104,ExtTruck_Adjust!$B$3:$H$85,6,FALSE)*VLOOKUP(V$91,ExtTruck_Adjust!$B$3:$H$85,7,FALSE)</f>
        <v>0</v>
      </c>
      <c r="W104" s="1">
        <f>W15*VLOOKUP($D104,ExtTruck_Adjust!$B$3:$H$85,6,FALSE)*VLOOKUP(W$91,ExtTruck_Adjust!$B$3:$H$85,7,FALSE)</f>
        <v>0</v>
      </c>
      <c r="X104" s="1">
        <f>X15*VLOOKUP($D104,ExtTruck_Adjust!$B$3:$H$85,6,FALSE)*VLOOKUP(X$91,ExtTruck_Adjust!$B$3:$H$85,7,FALSE)</f>
        <v>0</v>
      </c>
      <c r="Y104" s="1">
        <f>Y15*VLOOKUP($D104,ExtTruck_Adjust!$B$3:$H$85,6,FALSE)*VLOOKUP(Y$91,ExtTruck_Adjust!$B$3:$H$85,7,FALSE)</f>
        <v>0</v>
      </c>
      <c r="Z104" s="1">
        <f>Z15*VLOOKUP($D104,ExtTruck_Adjust!$B$3:$H$85,6,FALSE)*VLOOKUP(Z$91,ExtTruck_Adjust!$B$3:$H$85,7,FALSE)</f>
        <v>0</v>
      </c>
      <c r="AA104" s="1">
        <f>AA15*VLOOKUP($D104,ExtTruck_Adjust!$B$3:$H$85,6,FALSE)*VLOOKUP(AA$91,ExtTruck_Adjust!$B$3:$H$85,7,FALSE)</f>
        <v>0</v>
      </c>
      <c r="AB104" s="1">
        <f>AB15*VLOOKUP($D104,ExtTruck_Adjust!$B$3:$H$85,6,FALSE)*VLOOKUP(AB$91,ExtTruck_Adjust!$B$3:$H$85,7,FALSE)</f>
        <v>0</v>
      </c>
      <c r="AC104" s="1">
        <f>AC15*VLOOKUP($D104,ExtTruck_Adjust!$B$3:$H$85,6,FALSE)*VLOOKUP(AC$91,ExtTruck_Adjust!$B$3:$H$85,7,FALSE)</f>
        <v>0</v>
      </c>
      <c r="AD104" s="1">
        <f>AD15*VLOOKUP($D104,ExtTruck_Adjust!$B$3:$H$85,6,FALSE)*VLOOKUP(AD$91,ExtTruck_Adjust!$B$3:$H$85,7,FALSE)</f>
        <v>0</v>
      </c>
      <c r="AE104" s="1">
        <f>AE15*VLOOKUP($D104,ExtTruck_Adjust!$B$3:$H$85,6,FALSE)*VLOOKUP(AE$91,ExtTruck_Adjust!$B$3:$H$85,7,FALSE)</f>
        <v>0</v>
      </c>
      <c r="AF104" s="1">
        <f>AF15*VLOOKUP($D104,ExtTruck_Adjust!$B$3:$H$85,6,FALSE)*VLOOKUP(AF$91,ExtTruck_Adjust!$B$3:$H$85,7,FALSE)</f>
        <v>0</v>
      </c>
      <c r="AG104" s="1">
        <f>AG15*VLOOKUP($D104,ExtTruck_Adjust!$B$3:$H$85,6,FALSE)*VLOOKUP(AG$91,ExtTruck_Adjust!$B$3:$H$85,7,FALSE)</f>
        <v>0</v>
      </c>
      <c r="AH104" s="1">
        <f>AH15*VLOOKUP($D104,ExtTruck_Adjust!$B$3:$H$85,6,FALSE)*VLOOKUP(AH$91,ExtTruck_Adjust!$B$3:$H$85,7,FALSE)</f>
        <v>0</v>
      </c>
      <c r="AI104" s="1">
        <f>AI15*VLOOKUP($D104,ExtTruck_Adjust!$B$3:$H$85,6,FALSE)*VLOOKUP(AI$91,ExtTruck_Adjust!$B$3:$H$85,7,FALSE)</f>
        <v>0</v>
      </c>
      <c r="AJ104" s="1">
        <f>AJ15*VLOOKUP($D104,ExtTruck_Adjust!$B$3:$H$85,6,FALSE)*VLOOKUP(AJ$91,ExtTruck_Adjust!$B$3:$H$85,7,FALSE)</f>
        <v>0</v>
      </c>
      <c r="AK104" s="1">
        <f>AK15*VLOOKUP($D104,ExtTruck_Adjust!$B$3:$H$85,6,FALSE)*VLOOKUP(AK$91,ExtTruck_Adjust!$B$3:$H$85,7,FALSE)</f>
        <v>0</v>
      </c>
      <c r="AL104" s="1">
        <f>AL15*VLOOKUP($D104,ExtTruck_Adjust!$B$3:$H$85,6,FALSE)*VLOOKUP(AL$91,ExtTruck_Adjust!$B$3:$H$85,7,FALSE)</f>
        <v>0</v>
      </c>
      <c r="AM104" s="1">
        <f>AM15*VLOOKUP($D104,ExtTruck_Adjust!$B$3:$H$85,6,FALSE)*VLOOKUP(AM$91,ExtTruck_Adjust!$B$3:$H$85,7,FALSE)</f>
        <v>0</v>
      </c>
      <c r="AN104" s="1">
        <f>AN15*VLOOKUP($D104,ExtTruck_Adjust!$B$3:$H$85,6,FALSE)*VLOOKUP(AN$91,ExtTruck_Adjust!$B$3:$H$85,7,FALSE)</f>
        <v>0</v>
      </c>
      <c r="AO104" s="1">
        <f>AO15*VLOOKUP($D104,ExtTruck_Adjust!$B$3:$H$85,6,FALSE)*VLOOKUP(AO$91,ExtTruck_Adjust!$B$3:$H$85,7,FALSE)</f>
        <v>0</v>
      </c>
      <c r="AP104" s="1">
        <f>AP15*VLOOKUP($D104,ExtTruck_Adjust!$B$3:$H$85,6,FALSE)*VLOOKUP(AP$91,ExtTruck_Adjust!$B$3:$H$85,7,FALSE)</f>
        <v>0</v>
      </c>
      <c r="AQ104" s="1">
        <f>AQ15*VLOOKUP($D104,ExtTruck_Adjust!$B$3:$H$85,6,FALSE)*VLOOKUP(AQ$91,ExtTruck_Adjust!$B$3:$H$85,7,FALSE)</f>
        <v>0</v>
      </c>
      <c r="AR104" s="1">
        <f>AR15*VLOOKUP($D104,ExtTruck_Adjust!$B$3:$H$85,6,FALSE)*VLOOKUP(AR$91,ExtTruck_Adjust!$B$3:$H$85,7,FALSE)</f>
        <v>0</v>
      </c>
      <c r="AS104" s="1">
        <f>AS15*VLOOKUP($D104,ExtTruck_Adjust!$B$3:$H$85,6,FALSE)*VLOOKUP(AS$91,ExtTruck_Adjust!$B$3:$H$85,7,FALSE)</f>
        <v>0</v>
      </c>
      <c r="AT104" s="1">
        <f>AT15*VLOOKUP($D104,ExtTruck_Adjust!$B$3:$H$85,6,FALSE)*VLOOKUP(AT$91,ExtTruck_Adjust!$B$3:$H$85,7,FALSE)</f>
        <v>0</v>
      </c>
      <c r="AU104" s="1">
        <f>AU15*VLOOKUP($D104,ExtTruck_Adjust!$B$3:$H$85,6,FALSE)*VLOOKUP(AU$91,ExtTruck_Adjust!$B$3:$H$85,7,FALSE)</f>
        <v>0</v>
      </c>
      <c r="AV104" s="1">
        <f>AV15*VLOOKUP($D104,ExtTruck_Adjust!$B$3:$H$85,6,FALSE)*VLOOKUP(AV$91,ExtTruck_Adjust!$B$3:$H$85,7,FALSE)</f>
        <v>0</v>
      </c>
      <c r="AW104" s="1">
        <f>AW15*VLOOKUP($D104,ExtTruck_Adjust!$B$3:$H$85,6,FALSE)*VLOOKUP(AW$91,ExtTruck_Adjust!$B$3:$H$85,7,FALSE)</f>
        <v>0</v>
      </c>
      <c r="AX104" s="1">
        <f>AX15*VLOOKUP($D104,ExtTruck_Adjust!$B$3:$H$85,6,FALSE)*VLOOKUP(AX$91,ExtTruck_Adjust!$B$3:$H$85,7,FALSE)</f>
        <v>0</v>
      </c>
      <c r="AY104" s="1">
        <f>AY15*VLOOKUP($D104,ExtTruck_Adjust!$B$3:$H$85,6,FALSE)*VLOOKUP(AY$91,ExtTruck_Adjust!$B$3:$H$85,7,FALSE)</f>
        <v>0</v>
      </c>
      <c r="AZ104" s="1">
        <f>AZ15*VLOOKUP($D104,ExtTruck_Adjust!$B$3:$H$85,6,FALSE)*VLOOKUP(AZ$91,ExtTruck_Adjust!$B$3:$H$85,7,FALSE)</f>
        <v>0</v>
      </c>
      <c r="BA104" s="1">
        <f>BA15*VLOOKUP($D104,ExtTruck_Adjust!$B$3:$H$85,6,FALSE)*VLOOKUP(BA$91,ExtTruck_Adjust!$B$3:$H$85,7,FALSE)</f>
        <v>0</v>
      </c>
      <c r="BB104" s="1">
        <f>BB15*VLOOKUP($D104,ExtTruck_Adjust!$B$3:$H$85,6,FALSE)*VLOOKUP(BB$91,ExtTruck_Adjust!$B$3:$H$85,7,FALSE)</f>
        <v>0</v>
      </c>
      <c r="BC104" s="1">
        <f>BC15*VLOOKUP($D104,ExtTruck_Adjust!$B$3:$H$85,6,FALSE)*VLOOKUP(BC$91,ExtTruck_Adjust!$B$3:$H$85,7,FALSE)</f>
        <v>0</v>
      </c>
      <c r="BD104" s="1">
        <f>BD15*VLOOKUP($D104,ExtTruck_Adjust!$B$3:$H$85,6,FALSE)*VLOOKUP(BD$91,ExtTruck_Adjust!$B$3:$H$85,7,FALSE)</f>
        <v>0</v>
      </c>
      <c r="BE104" s="1">
        <f>BE15*VLOOKUP($D104,ExtTruck_Adjust!$B$3:$H$85,6,FALSE)*VLOOKUP(BE$91,ExtTruck_Adjust!$B$3:$H$85,7,FALSE)</f>
        <v>0</v>
      </c>
      <c r="BF104" s="1">
        <f>BF15*VLOOKUP($D104,ExtTruck_Adjust!$B$3:$H$85,6,FALSE)*VLOOKUP(BF$91,ExtTruck_Adjust!$B$3:$H$85,7,FALSE)</f>
        <v>0</v>
      </c>
      <c r="BG104" s="1">
        <f>BG15*VLOOKUP($D104,ExtTruck_Adjust!$B$3:$H$85,6,FALSE)*VLOOKUP(BG$91,ExtTruck_Adjust!$B$3:$H$85,7,FALSE)</f>
        <v>0</v>
      </c>
      <c r="BH104" s="1">
        <f>BH15*VLOOKUP($D104,ExtTruck_Adjust!$B$3:$H$85,6,FALSE)*VLOOKUP(BH$91,ExtTruck_Adjust!$B$3:$H$85,7,FALSE)</f>
        <v>0</v>
      </c>
      <c r="BI104" s="1">
        <f>BI15*VLOOKUP($D104,ExtTruck_Adjust!$B$3:$H$85,6,FALSE)*VLOOKUP(BI$91,ExtTruck_Adjust!$B$3:$H$85,7,FALSE)</f>
        <v>0</v>
      </c>
      <c r="BJ104" s="1">
        <f>BJ15*VLOOKUP($D104,ExtTruck_Adjust!$B$3:$H$85,6,FALSE)*VLOOKUP(BJ$91,ExtTruck_Adjust!$B$3:$H$85,7,FALSE)</f>
        <v>0</v>
      </c>
      <c r="BK104" s="1">
        <f>BK15*VLOOKUP($D104,ExtTruck_Adjust!$B$3:$H$85,6,FALSE)*VLOOKUP(BK$91,ExtTruck_Adjust!$B$3:$H$85,7,FALSE)</f>
        <v>0</v>
      </c>
      <c r="BL104" s="1">
        <f>BL15*VLOOKUP($D104,ExtTruck_Adjust!$B$3:$H$85,6,FALSE)*VLOOKUP(BL$91,ExtTruck_Adjust!$B$3:$H$85,7,FALSE)</f>
        <v>0</v>
      </c>
      <c r="BM104" s="1">
        <f>BM15*VLOOKUP($D104,ExtTruck_Adjust!$B$3:$H$85,6,FALSE)*VLOOKUP(BM$91,ExtTruck_Adjust!$B$3:$H$85,7,FALSE)</f>
        <v>0</v>
      </c>
      <c r="BN104" s="1">
        <f>BN15*VLOOKUP($D104,ExtTruck_Adjust!$B$3:$H$85,6,FALSE)*VLOOKUP(BN$91,ExtTruck_Adjust!$B$3:$H$85,7,FALSE)</f>
        <v>0</v>
      </c>
      <c r="BO104" s="1">
        <f>BO15*VLOOKUP($D104,ExtTruck_Adjust!$B$3:$H$85,6,FALSE)*VLOOKUP(BO$91,ExtTruck_Adjust!$B$3:$H$85,7,FALSE)</f>
        <v>0</v>
      </c>
      <c r="BP104" s="1">
        <f>BP15*VLOOKUP($D104,ExtTruck_Adjust!$B$3:$H$85,6,FALSE)*VLOOKUP(BP$91,ExtTruck_Adjust!$B$3:$H$85,7,FALSE)</f>
        <v>0</v>
      </c>
      <c r="BQ104" s="1">
        <f>BQ15*VLOOKUP($D104,ExtTruck_Adjust!$B$3:$H$85,6,FALSE)*VLOOKUP(BQ$91,ExtTruck_Adjust!$B$3:$H$85,7,FALSE)</f>
        <v>0</v>
      </c>
      <c r="BR104" s="1">
        <f>BR15*VLOOKUP($D104,ExtTruck_Adjust!$B$3:$H$85,6,FALSE)*VLOOKUP(BR$91,ExtTruck_Adjust!$B$3:$H$85,7,FALSE)</f>
        <v>0</v>
      </c>
      <c r="BS104" s="1">
        <f>BS15*VLOOKUP($D104,ExtTruck_Adjust!$B$3:$H$85,6,FALSE)*VLOOKUP(BS$91,ExtTruck_Adjust!$B$3:$H$85,7,FALSE)</f>
        <v>0</v>
      </c>
      <c r="BT104" s="1">
        <f>BT15*VLOOKUP($D104,ExtTruck_Adjust!$B$3:$H$85,6,FALSE)*VLOOKUP(BT$91,ExtTruck_Adjust!$B$3:$H$85,7,FALSE)</f>
        <v>0</v>
      </c>
      <c r="BU104" s="1">
        <f>BU15*VLOOKUP($D104,ExtTruck_Adjust!$B$3:$H$85,6,FALSE)*VLOOKUP(BU$91,ExtTruck_Adjust!$B$3:$H$85,7,FALSE)</f>
        <v>0</v>
      </c>
      <c r="BV104" s="1">
        <f>BV15*VLOOKUP($D104,ExtTruck_Adjust!$B$3:$H$85,6,FALSE)*VLOOKUP(BV$91,ExtTruck_Adjust!$B$3:$H$85,7,FALSE)</f>
        <v>0</v>
      </c>
      <c r="BW104" s="1">
        <f>BW15*VLOOKUP($D104,ExtTruck_Adjust!$B$3:$H$85,6,FALSE)*VLOOKUP(BW$91,ExtTruck_Adjust!$B$3:$H$85,7,FALSE)</f>
        <v>0</v>
      </c>
      <c r="BX104" s="1">
        <f>BX15*VLOOKUP($D104,ExtTruck_Adjust!$B$3:$H$85,6,FALSE)*VLOOKUP(BX$91,ExtTruck_Adjust!$B$3:$H$85,7,FALSE)</f>
        <v>0</v>
      </c>
      <c r="BY104" s="1">
        <f>BY15*VLOOKUP($D104,ExtTruck_Adjust!$B$3:$H$85,6,FALSE)*VLOOKUP(BY$91,ExtTruck_Adjust!$B$3:$H$85,7,FALSE)</f>
        <v>0</v>
      </c>
      <c r="BZ104" s="1">
        <f>BZ15*VLOOKUP($D104,ExtTruck_Adjust!$B$3:$H$85,6,FALSE)*VLOOKUP(BZ$91,ExtTruck_Adjust!$B$3:$H$85,7,FALSE)</f>
        <v>0</v>
      </c>
      <c r="CA104" s="1">
        <f>CA15*VLOOKUP($D104,ExtTruck_Adjust!$B$3:$H$85,6,FALSE)*VLOOKUP(CA$91,ExtTruck_Adjust!$B$3:$H$85,7,FALSE)</f>
        <v>0</v>
      </c>
      <c r="CB104" s="1">
        <f>CB15*VLOOKUP($D104,ExtTruck_Adjust!$B$3:$H$85,6,FALSE)*VLOOKUP(CB$91,ExtTruck_Adjust!$B$3:$H$85,7,FALSE)</f>
        <v>0</v>
      </c>
      <c r="CC104" s="1">
        <f>CC15*VLOOKUP($D104,ExtTruck_Adjust!$B$3:$H$85,6,FALSE)*VLOOKUP(CC$91,ExtTruck_Adjust!$B$3:$H$85,7,FALSE)</f>
        <v>0</v>
      </c>
      <c r="CD104" s="1">
        <f>CD15*VLOOKUP($D104,ExtTruck_Adjust!$B$3:$H$85,6,FALSE)*VLOOKUP(CD$91,ExtTruck_Adjust!$B$3:$H$85,7,FALSE)</f>
        <v>0</v>
      </c>
      <c r="CE104" s="1">
        <f>CE15*VLOOKUP($D104,ExtTruck_Adjust!$B$3:$H$85,6,FALSE)*VLOOKUP(CE$91,ExtTruck_Adjust!$B$3:$H$85,7,FALSE)</f>
        <v>0</v>
      </c>
      <c r="CF104" s="1">
        <f>CF15*VLOOKUP($D104,ExtTruck_Adjust!$B$3:$H$85,6,FALSE)*VLOOKUP(CF$91,ExtTruck_Adjust!$B$3:$H$85,7,FALSE)</f>
        <v>0</v>
      </c>
      <c r="CG104" s="1">
        <f>CG15*VLOOKUP($D104,ExtTruck_Adjust!$B$3:$H$85,6,FALSE)*VLOOKUP(CG$91,ExtTruck_Adjust!$B$3:$H$85,7,FALSE)</f>
        <v>0</v>
      </c>
      <c r="CH104" s="1">
        <f>CH15*VLOOKUP($D104,ExtTruck_Adjust!$B$3:$H$85,6,FALSE)*VLOOKUP(CH$91,ExtTruck_Adjust!$B$3:$H$85,7,FALSE)</f>
        <v>0</v>
      </c>
      <c r="CI104" s="1">
        <f>CI15*VLOOKUP($D104,ExtTruck_Adjust!$B$3:$H$85,6,FALSE)*VLOOKUP(CI$91,ExtTruck_Adjust!$B$3:$H$85,7,FALSE)</f>
        <v>0</v>
      </c>
      <c r="CJ104" s="1">
        <f>CJ15*VLOOKUP($D104,ExtTruck_Adjust!$B$3:$H$85,6,FALSE)*1</f>
        <v>1.65</v>
      </c>
      <c r="CK104" s="1">
        <f t="shared" si="4"/>
        <v>1.65</v>
      </c>
    </row>
    <row r="105" spans="2:89" x14ac:dyDescent="0.25">
      <c r="B105">
        <v>2943</v>
      </c>
      <c r="D105">
        <v>2943</v>
      </c>
      <c r="E105" s="1">
        <f>E16*VLOOKUP($D105,ExtTruck_Adjust!$B$3:$H$85,6,FALSE)*VLOOKUP(E$91,ExtTruck_Adjust!$B$3:$H$85,7,FALSE)</f>
        <v>0</v>
      </c>
      <c r="F105" s="1">
        <f>F16*VLOOKUP($D105,ExtTruck_Adjust!$B$3:$H$85,6,FALSE)*VLOOKUP(F$91,ExtTruck_Adjust!$B$3:$H$85,7,FALSE)</f>
        <v>0</v>
      </c>
      <c r="G105" s="1">
        <f>G16*VLOOKUP($D105,ExtTruck_Adjust!$B$3:$H$85,6,FALSE)*VLOOKUP(G$91,ExtTruck_Adjust!$B$3:$H$85,7,FALSE)</f>
        <v>0</v>
      </c>
      <c r="H105" s="1">
        <f>H16*VLOOKUP($D105,ExtTruck_Adjust!$B$3:$H$85,6,FALSE)*VLOOKUP(H$91,ExtTruck_Adjust!$B$3:$H$85,7,FALSE)</f>
        <v>0</v>
      </c>
      <c r="I105" s="1">
        <f>I16*VLOOKUP($D105,ExtTruck_Adjust!$B$3:$H$85,6,FALSE)*VLOOKUP(I$91,ExtTruck_Adjust!$B$3:$H$85,7,FALSE)</f>
        <v>0</v>
      </c>
      <c r="J105" s="1">
        <f>J16*VLOOKUP($D105,ExtTruck_Adjust!$B$3:$H$85,6,FALSE)*VLOOKUP(J$91,ExtTruck_Adjust!$B$3:$H$85,7,FALSE)</f>
        <v>0</v>
      </c>
      <c r="K105" s="1">
        <f>K16*VLOOKUP($D105,ExtTruck_Adjust!$B$3:$H$85,6,FALSE)*VLOOKUP(K$91,ExtTruck_Adjust!$B$3:$H$85,7,FALSE)</f>
        <v>0</v>
      </c>
      <c r="L105" s="1">
        <f>L16*VLOOKUP($D105,ExtTruck_Adjust!$B$3:$H$85,6,FALSE)*VLOOKUP(L$91,ExtTruck_Adjust!$B$3:$H$85,7,FALSE)</f>
        <v>0</v>
      </c>
      <c r="M105" s="1">
        <f>M16*VLOOKUP($D105,ExtTruck_Adjust!$B$3:$H$85,6,FALSE)*VLOOKUP(M$91,ExtTruck_Adjust!$B$3:$H$85,7,FALSE)</f>
        <v>0</v>
      </c>
      <c r="N105" s="1">
        <f>N16*VLOOKUP($D105,ExtTruck_Adjust!$B$3:$H$85,6,FALSE)*VLOOKUP(N$91,ExtTruck_Adjust!$B$3:$H$85,7,FALSE)</f>
        <v>0</v>
      </c>
      <c r="O105" s="1">
        <f>O16*VLOOKUP($D105,ExtTruck_Adjust!$B$3:$H$85,6,FALSE)*VLOOKUP(O$91,ExtTruck_Adjust!$B$3:$H$85,7,FALSE)</f>
        <v>0</v>
      </c>
      <c r="P105" s="1">
        <f>P16*VLOOKUP($D105,ExtTruck_Adjust!$B$3:$H$85,6,FALSE)*VLOOKUP(P$91,ExtTruck_Adjust!$B$3:$H$85,7,FALSE)</f>
        <v>0</v>
      </c>
      <c r="Q105" s="1">
        <f>Q16*VLOOKUP($D105,ExtTruck_Adjust!$B$3:$H$85,6,FALSE)*VLOOKUP(Q$91,ExtTruck_Adjust!$B$3:$H$85,7,FALSE)</f>
        <v>0</v>
      </c>
      <c r="R105" s="1">
        <f>R16*VLOOKUP($D105,ExtTruck_Adjust!$B$3:$H$85,6,FALSE)*VLOOKUP(R$91,ExtTruck_Adjust!$B$3:$H$85,7,FALSE)</f>
        <v>0</v>
      </c>
      <c r="S105" s="1">
        <f>S16*VLOOKUP($D105,ExtTruck_Adjust!$B$3:$H$85,6,FALSE)*VLOOKUP(S$91,ExtTruck_Adjust!$B$3:$H$85,7,FALSE)</f>
        <v>0</v>
      </c>
      <c r="T105" s="1">
        <f>T16*VLOOKUP($D105,ExtTruck_Adjust!$B$3:$H$85,6,FALSE)*VLOOKUP(T$91,ExtTruck_Adjust!$B$3:$H$85,7,FALSE)</f>
        <v>0</v>
      </c>
      <c r="U105" s="1">
        <f>U16*VLOOKUP($D105,ExtTruck_Adjust!$B$3:$H$85,6,FALSE)*VLOOKUP(U$91,ExtTruck_Adjust!$B$3:$H$85,7,FALSE)</f>
        <v>0</v>
      </c>
      <c r="V105" s="1">
        <f>V16*VLOOKUP($D105,ExtTruck_Adjust!$B$3:$H$85,6,FALSE)*VLOOKUP(V$91,ExtTruck_Adjust!$B$3:$H$85,7,FALSE)</f>
        <v>0</v>
      </c>
      <c r="W105" s="1">
        <f>W16*VLOOKUP($D105,ExtTruck_Adjust!$B$3:$H$85,6,FALSE)*VLOOKUP(W$91,ExtTruck_Adjust!$B$3:$H$85,7,FALSE)</f>
        <v>0</v>
      </c>
      <c r="X105" s="1">
        <f>X16*VLOOKUP($D105,ExtTruck_Adjust!$B$3:$H$85,6,FALSE)*VLOOKUP(X$91,ExtTruck_Adjust!$B$3:$H$85,7,FALSE)</f>
        <v>0</v>
      </c>
      <c r="Y105" s="1">
        <f>Y16*VLOOKUP($D105,ExtTruck_Adjust!$B$3:$H$85,6,FALSE)*VLOOKUP(Y$91,ExtTruck_Adjust!$B$3:$H$85,7,FALSE)</f>
        <v>0</v>
      </c>
      <c r="Z105" s="1">
        <f>Z16*VLOOKUP($D105,ExtTruck_Adjust!$B$3:$H$85,6,FALSE)*VLOOKUP(Z$91,ExtTruck_Adjust!$B$3:$H$85,7,FALSE)</f>
        <v>0</v>
      </c>
      <c r="AA105" s="1">
        <f>AA16*VLOOKUP($D105,ExtTruck_Adjust!$B$3:$H$85,6,FALSE)*VLOOKUP(AA$91,ExtTruck_Adjust!$B$3:$H$85,7,FALSE)</f>
        <v>0</v>
      </c>
      <c r="AB105" s="1">
        <f>AB16*VLOOKUP($D105,ExtTruck_Adjust!$B$3:$H$85,6,FALSE)*VLOOKUP(AB$91,ExtTruck_Adjust!$B$3:$H$85,7,FALSE)</f>
        <v>0</v>
      </c>
      <c r="AC105" s="1">
        <f>AC16*VLOOKUP($D105,ExtTruck_Adjust!$B$3:$H$85,6,FALSE)*VLOOKUP(AC$91,ExtTruck_Adjust!$B$3:$H$85,7,FALSE)</f>
        <v>0</v>
      </c>
      <c r="AD105" s="1">
        <f>AD16*VLOOKUP($D105,ExtTruck_Adjust!$B$3:$H$85,6,FALSE)*VLOOKUP(AD$91,ExtTruck_Adjust!$B$3:$H$85,7,FALSE)</f>
        <v>0</v>
      </c>
      <c r="AE105" s="1">
        <f>AE16*VLOOKUP($D105,ExtTruck_Adjust!$B$3:$H$85,6,FALSE)*VLOOKUP(AE$91,ExtTruck_Adjust!$B$3:$H$85,7,FALSE)</f>
        <v>0</v>
      </c>
      <c r="AF105" s="1">
        <f>AF16*VLOOKUP($D105,ExtTruck_Adjust!$B$3:$H$85,6,FALSE)*VLOOKUP(AF$91,ExtTruck_Adjust!$B$3:$H$85,7,FALSE)</f>
        <v>0</v>
      </c>
      <c r="AG105" s="1">
        <f>AG16*VLOOKUP($D105,ExtTruck_Adjust!$B$3:$H$85,6,FALSE)*VLOOKUP(AG$91,ExtTruck_Adjust!$B$3:$H$85,7,FALSE)</f>
        <v>0</v>
      </c>
      <c r="AH105" s="1">
        <f>AH16*VLOOKUP($D105,ExtTruck_Adjust!$B$3:$H$85,6,FALSE)*VLOOKUP(AH$91,ExtTruck_Adjust!$B$3:$H$85,7,FALSE)</f>
        <v>0</v>
      </c>
      <c r="AI105" s="1">
        <f>AI16*VLOOKUP($D105,ExtTruck_Adjust!$B$3:$H$85,6,FALSE)*VLOOKUP(AI$91,ExtTruck_Adjust!$B$3:$H$85,7,FALSE)</f>
        <v>0</v>
      </c>
      <c r="AJ105" s="1">
        <f>AJ16*VLOOKUP($D105,ExtTruck_Adjust!$B$3:$H$85,6,FALSE)*VLOOKUP(AJ$91,ExtTruck_Adjust!$B$3:$H$85,7,FALSE)</f>
        <v>0</v>
      </c>
      <c r="AK105" s="1">
        <f>AK16*VLOOKUP($D105,ExtTruck_Adjust!$B$3:$H$85,6,FALSE)*VLOOKUP(AK$91,ExtTruck_Adjust!$B$3:$H$85,7,FALSE)</f>
        <v>0</v>
      </c>
      <c r="AL105" s="1">
        <f>AL16*VLOOKUP($D105,ExtTruck_Adjust!$B$3:$H$85,6,FALSE)*VLOOKUP(AL$91,ExtTruck_Adjust!$B$3:$H$85,7,FALSE)</f>
        <v>0</v>
      </c>
      <c r="AM105" s="1">
        <f>AM16*VLOOKUP($D105,ExtTruck_Adjust!$B$3:$H$85,6,FALSE)*VLOOKUP(AM$91,ExtTruck_Adjust!$B$3:$H$85,7,FALSE)</f>
        <v>0</v>
      </c>
      <c r="AN105" s="1">
        <f>AN16*VLOOKUP($D105,ExtTruck_Adjust!$B$3:$H$85,6,FALSE)*VLOOKUP(AN$91,ExtTruck_Adjust!$B$3:$H$85,7,FALSE)</f>
        <v>0</v>
      </c>
      <c r="AO105" s="1">
        <f>AO16*VLOOKUP($D105,ExtTruck_Adjust!$B$3:$H$85,6,FALSE)*VLOOKUP(AO$91,ExtTruck_Adjust!$B$3:$H$85,7,FALSE)</f>
        <v>0</v>
      </c>
      <c r="AP105" s="1">
        <f>AP16*VLOOKUP($D105,ExtTruck_Adjust!$B$3:$H$85,6,FALSE)*VLOOKUP(AP$91,ExtTruck_Adjust!$B$3:$H$85,7,FALSE)</f>
        <v>0</v>
      </c>
      <c r="AQ105" s="1">
        <f>AQ16*VLOOKUP($D105,ExtTruck_Adjust!$B$3:$H$85,6,FALSE)*VLOOKUP(AQ$91,ExtTruck_Adjust!$B$3:$H$85,7,FALSE)</f>
        <v>0</v>
      </c>
      <c r="AR105" s="1">
        <f>AR16*VLOOKUP($D105,ExtTruck_Adjust!$B$3:$H$85,6,FALSE)*VLOOKUP(AR$91,ExtTruck_Adjust!$B$3:$H$85,7,FALSE)</f>
        <v>0</v>
      </c>
      <c r="AS105" s="1">
        <f>AS16*VLOOKUP($D105,ExtTruck_Adjust!$B$3:$H$85,6,FALSE)*VLOOKUP(AS$91,ExtTruck_Adjust!$B$3:$H$85,7,FALSE)</f>
        <v>0</v>
      </c>
      <c r="AT105" s="1">
        <f>AT16*VLOOKUP($D105,ExtTruck_Adjust!$B$3:$H$85,6,FALSE)*VLOOKUP(AT$91,ExtTruck_Adjust!$B$3:$H$85,7,FALSE)</f>
        <v>0</v>
      </c>
      <c r="AU105" s="1">
        <f>AU16*VLOOKUP($D105,ExtTruck_Adjust!$B$3:$H$85,6,FALSE)*VLOOKUP(AU$91,ExtTruck_Adjust!$B$3:$H$85,7,FALSE)</f>
        <v>0</v>
      </c>
      <c r="AV105" s="1">
        <f>AV16*VLOOKUP($D105,ExtTruck_Adjust!$B$3:$H$85,6,FALSE)*VLOOKUP(AV$91,ExtTruck_Adjust!$B$3:$H$85,7,FALSE)</f>
        <v>0</v>
      </c>
      <c r="AW105" s="1">
        <f>AW16*VLOOKUP($D105,ExtTruck_Adjust!$B$3:$H$85,6,FALSE)*VLOOKUP(AW$91,ExtTruck_Adjust!$B$3:$H$85,7,FALSE)</f>
        <v>0</v>
      </c>
      <c r="AX105" s="1">
        <f>AX16*VLOOKUP($D105,ExtTruck_Adjust!$B$3:$H$85,6,FALSE)*VLOOKUP(AX$91,ExtTruck_Adjust!$B$3:$H$85,7,FALSE)</f>
        <v>0</v>
      </c>
      <c r="AY105" s="1">
        <f>AY16*VLOOKUP($D105,ExtTruck_Adjust!$B$3:$H$85,6,FALSE)*VLOOKUP(AY$91,ExtTruck_Adjust!$B$3:$H$85,7,FALSE)</f>
        <v>0</v>
      </c>
      <c r="AZ105" s="1">
        <f>AZ16*VLOOKUP($D105,ExtTruck_Adjust!$B$3:$H$85,6,FALSE)*VLOOKUP(AZ$91,ExtTruck_Adjust!$B$3:$H$85,7,FALSE)</f>
        <v>0</v>
      </c>
      <c r="BA105" s="1">
        <f>BA16*VLOOKUP($D105,ExtTruck_Adjust!$B$3:$H$85,6,FALSE)*VLOOKUP(BA$91,ExtTruck_Adjust!$B$3:$H$85,7,FALSE)</f>
        <v>0</v>
      </c>
      <c r="BB105" s="1">
        <f>BB16*VLOOKUP($D105,ExtTruck_Adjust!$B$3:$H$85,6,FALSE)*VLOOKUP(BB$91,ExtTruck_Adjust!$B$3:$H$85,7,FALSE)</f>
        <v>0</v>
      </c>
      <c r="BC105" s="1">
        <f>BC16*VLOOKUP($D105,ExtTruck_Adjust!$B$3:$H$85,6,FALSE)*VLOOKUP(BC$91,ExtTruck_Adjust!$B$3:$H$85,7,FALSE)</f>
        <v>0</v>
      </c>
      <c r="BD105" s="1">
        <f>BD16*VLOOKUP($D105,ExtTruck_Adjust!$B$3:$H$85,6,FALSE)*VLOOKUP(BD$91,ExtTruck_Adjust!$B$3:$H$85,7,FALSE)</f>
        <v>0</v>
      </c>
      <c r="BE105" s="1">
        <f>BE16*VLOOKUP($D105,ExtTruck_Adjust!$B$3:$H$85,6,FALSE)*VLOOKUP(BE$91,ExtTruck_Adjust!$B$3:$H$85,7,FALSE)</f>
        <v>0</v>
      </c>
      <c r="BF105" s="1">
        <f>BF16*VLOOKUP($D105,ExtTruck_Adjust!$B$3:$H$85,6,FALSE)*VLOOKUP(BF$91,ExtTruck_Adjust!$B$3:$H$85,7,FALSE)</f>
        <v>0</v>
      </c>
      <c r="BG105" s="1">
        <f>BG16*VLOOKUP($D105,ExtTruck_Adjust!$B$3:$H$85,6,FALSE)*VLOOKUP(BG$91,ExtTruck_Adjust!$B$3:$H$85,7,FALSE)</f>
        <v>0</v>
      </c>
      <c r="BH105" s="1">
        <f>BH16*VLOOKUP($D105,ExtTruck_Adjust!$B$3:$H$85,6,FALSE)*VLOOKUP(BH$91,ExtTruck_Adjust!$B$3:$H$85,7,FALSE)</f>
        <v>0</v>
      </c>
      <c r="BI105" s="1">
        <f>BI16*VLOOKUP($D105,ExtTruck_Adjust!$B$3:$H$85,6,FALSE)*VLOOKUP(BI$91,ExtTruck_Adjust!$B$3:$H$85,7,FALSE)</f>
        <v>0</v>
      </c>
      <c r="BJ105" s="1">
        <f>BJ16*VLOOKUP($D105,ExtTruck_Adjust!$B$3:$H$85,6,FALSE)*VLOOKUP(BJ$91,ExtTruck_Adjust!$B$3:$H$85,7,FALSE)</f>
        <v>0</v>
      </c>
      <c r="BK105" s="1">
        <f>BK16*VLOOKUP($D105,ExtTruck_Adjust!$B$3:$H$85,6,FALSE)*VLOOKUP(BK$91,ExtTruck_Adjust!$B$3:$H$85,7,FALSE)</f>
        <v>0</v>
      </c>
      <c r="BL105" s="1">
        <f>BL16*VLOOKUP($D105,ExtTruck_Adjust!$B$3:$H$85,6,FALSE)*VLOOKUP(BL$91,ExtTruck_Adjust!$B$3:$H$85,7,FALSE)</f>
        <v>0</v>
      </c>
      <c r="BM105" s="1">
        <f>BM16*VLOOKUP($D105,ExtTruck_Adjust!$B$3:$H$85,6,FALSE)*VLOOKUP(BM$91,ExtTruck_Adjust!$B$3:$H$85,7,FALSE)</f>
        <v>0</v>
      </c>
      <c r="BN105" s="1">
        <f>BN16*VLOOKUP($D105,ExtTruck_Adjust!$B$3:$H$85,6,FALSE)*VLOOKUP(BN$91,ExtTruck_Adjust!$B$3:$H$85,7,FALSE)</f>
        <v>0</v>
      </c>
      <c r="BO105" s="1">
        <f>BO16*VLOOKUP($D105,ExtTruck_Adjust!$B$3:$H$85,6,FALSE)*VLOOKUP(BO$91,ExtTruck_Adjust!$B$3:$H$85,7,FALSE)</f>
        <v>0</v>
      </c>
      <c r="BP105" s="1">
        <f>BP16*VLOOKUP($D105,ExtTruck_Adjust!$B$3:$H$85,6,FALSE)*VLOOKUP(BP$91,ExtTruck_Adjust!$B$3:$H$85,7,FALSE)</f>
        <v>0</v>
      </c>
      <c r="BQ105" s="1">
        <f>BQ16*VLOOKUP($D105,ExtTruck_Adjust!$B$3:$H$85,6,FALSE)*VLOOKUP(BQ$91,ExtTruck_Adjust!$B$3:$H$85,7,FALSE)</f>
        <v>0</v>
      </c>
      <c r="BR105" s="1">
        <f>BR16*VLOOKUP($D105,ExtTruck_Adjust!$B$3:$H$85,6,FALSE)*VLOOKUP(BR$91,ExtTruck_Adjust!$B$3:$H$85,7,FALSE)</f>
        <v>0</v>
      </c>
      <c r="BS105" s="1">
        <f>BS16*VLOOKUP($D105,ExtTruck_Adjust!$B$3:$H$85,6,FALSE)*VLOOKUP(BS$91,ExtTruck_Adjust!$B$3:$H$85,7,FALSE)</f>
        <v>0</v>
      </c>
      <c r="BT105" s="1">
        <f>BT16*VLOOKUP($D105,ExtTruck_Adjust!$B$3:$H$85,6,FALSE)*VLOOKUP(BT$91,ExtTruck_Adjust!$B$3:$H$85,7,FALSE)</f>
        <v>0</v>
      </c>
      <c r="BU105" s="1">
        <f>BU16*VLOOKUP($D105,ExtTruck_Adjust!$B$3:$H$85,6,FALSE)*VLOOKUP(BU$91,ExtTruck_Adjust!$B$3:$H$85,7,FALSE)</f>
        <v>0</v>
      </c>
      <c r="BV105" s="1">
        <f>BV16*VLOOKUP($D105,ExtTruck_Adjust!$B$3:$H$85,6,FALSE)*VLOOKUP(BV$91,ExtTruck_Adjust!$B$3:$H$85,7,FALSE)</f>
        <v>0</v>
      </c>
      <c r="BW105" s="1">
        <f>BW16*VLOOKUP($D105,ExtTruck_Adjust!$B$3:$H$85,6,FALSE)*VLOOKUP(BW$91,ExtTruck_Adjust!$B$3:$H$85,7,FALSE)</f>
        <v>0</v>
      </c>
      <c r="BX105" s="1">
        <f>BX16*VLOOKUP($D105,ExtTruck_Adjust!$B$3:$H$85,6,FALSE)*VLOOKUP(BX$91,ExtTruck_Adjust!$B$3:$H$85,7,FALSE)</f>
        <v>0</v>
      </c>
      <c r="BY105" s="1">
        <f>BY16*VLOOKUP($D105,ExtTruck_Adjust!$B$3:$H$85,6,FALSE)*VLOOKUP(BY$91,ExtTruck_Adjust!$B$3:$H$85,7,FALSE)</f>
        <v>0</v>
      </c>
      <c r="BZ105" s="1">
        <f>BZ16*VLOOKUP($D105,ExtTruck_Adjust!$B$3:$H$85,6,FALSE)*VLOOKUP(BZ$91,ExtTruck_Adjust!$B$3:$H$85,7,FALSE)</f>
        <v>0</v>
      </c>
      <c r="CA105" s="1">
        <f>CA16*VLOOKUP($D105,ExtTruck_Adjust!$B$3:$H$85,6,FALSE)*VLOOKUP(CA$91,ExtTruck_Adjust!$B$3:$H$85,7,FALSE)</f>
        <v>0</v>
      </c>
      <c r="CB105" s="1">
        <f>CB16*VLOOKUP($D105,ExtTruck_Adjust!$B$3:$H$85,6,FALSE)*VLOOKUP(CB$91,ExtTruck_Adjust!$B$3:$H$85,7,FALSE)</f>
        <v>0</v>
      </c>
      <c r="CC105" s="1">
        <f>CC16*VLOOKUP($D105,ExtTruck_Adjust!$B$3:$H$85,6,FALSE)*VLOOKUP(CC$91,ExtTruck_Adjust!$B$3:$H$85,7,FALSE)</f>
        <v>0</v>
      </c>
      <c r="CD105" s="1">
        <f>CD16*VLOOKUP($D105,ExtTruck_Adjust!$B$3:$H$85,6,FALSE)*VLOOKUP(CD$91,ExtTruck_Adjust!$B$3:$H$85,7,FALSE)</f>
        <v>0</v>
      </c>
      <c r="CE105" s="1">
        <f>CE16*VLOOKUP($D105,ExtTruck_Adjust!$B$3:$H$85,6,FALSE)*VLOOKUP(CE$91,ExtTruck_Adjust!$B$3:$H$85,7,FALSE)</f>
        <v>0</v>
      </c>
      <c r="CF105" s="1">
        <f>CF16*VLOOKUP($D105,ExtTruck_Adjust!$B$3:$H$85,6,FALSE)*VLOOKUP(CF$91,ExtTruck_Adjust!$B$3:$H$85,7,FALSE)</f>
        <v>0</v>
      </c>
      <c r="CG105" s="1">
        <f>CG16*VLOOKUP($D105,ExtTruck_Adjust!$B$3:$H$85,6,FALSE)*VLOOKUP(CG$91,ExtTruck_Adjust!$B$3:$H$85,7,FALSE)</f>
        <v>0</v>
      </c>
      <c r="CH105" s="1">
        <f>CH16*VLOOKUP($D105,ExtTruck_Adjust!$B$3:$H$85,6,FALSE)*VLOOKUP(CH$91,ExtTruck_Adjust!$B$3:$H$85,7,FALSE)</f>
        <v>0</v>
      </c>
      <c r="CI105" s="1">
        <f>CI16*VLOOKUP($D105,ExtTruck_Adjust!$B$3:$H$85,6,FALSE)*VLOOKUP(CI$91,ExtTruck_Adjust!$B$3:$H$85,7,FALSE)</f>
        <v>0</v>
      </c>
      <c r="CJ105" s="1">
        <f>CJ16*VLOOKUP($D105,ExtTruck_Adjust!$B$3:$H$85,6,FALSE)*1</f>
        <v>2.5099999999999998</v>
      </c>
      <c r="CK105" s="1">
        <f t="shared" si="4"/>
        <v>2.5099999999999998</v>
      </c>
    </row>
    <row r="106" spans="2:89" x14ac:dyDescent="0.25">
      <c r="B106">
        <v>2944</v>
      </c>
      <c r="D106">
        <v>2944</v>
      </c>
      <c r="E106" s="1">
        <f>E17*VLOOKUP($D106,ExtTruck_Adjust!$B$3:$H$85,6,FALSE)*VLOOKUP(E$91,ExtTruck_Adjust!$B$3:$H$85,7,FALSE)</f>
        <v>6.6141735563428422E-2</v>
      </c>
      <c r="F106" s="1">
        <f>F17*VLOOKUP($D106,ExtTruck_Adjust!$B$3:$H$85,6,FALSE)*VLOOKUP(F$91,ExtTruck_Adjust!$B$3:$H$85,7,FALSE)</f>
        <v>0.25314639860883803</v>
      </c>
      <c r="G106" s="1">
        <f>G17*VLOOKUP($D106,ExtTruck_Adjust!$B$3:$H$85,6,FALSE)*VLOOKUP(G$91,ExtTruck_Adjust!$B$3:$H$85,7,FALSE)</f>
        <v>0</v>
      </c>
      <c r="H106" s="1">
        <f>H17*VLOOKUP($D106,ExtTruck_Adjust!$B$3:$H$85,6,FALSE)*VLOOKUP(H$91,ExtTruck_Adjust!$B$3:$H$85,7,FALSE)</f>
        <v>7.8205010619409737E-2</v>
      </c>
      <c r="I106" s="1">
        <f>I17*VLOOKUP($D106,ExtTruck_Adjust!$B$3:$H$85,6,FALSE)*VLOOKUP(I$91,ExtTruck_Adjust!$B$3:$H$85,7,FALSE)</f>
        <v>0</v>
      </c>
      <c r="J106" s="1">
        <f>J17*VLOOKUP($D106,ExtTruck_Adjust!$B$3:$H$85,6,FALSE)*VLOOKUP(J$91,ExtTruck_Adjust!$B$3:$H$85,7,FALSE)</f>
        <v>0</v>
      </c>
      <c r="K106" s="1">
        <f>K17*VLOOKUP($D106,ExtTruck_Adjust!$B$3:$H$85,6,FALSE)*VLOOKUP(K$91,ExtTruck_Adjust!$B$3:$H$85,7,FALSE)</f>
        <v>0</v>
      </c>
      <c r="L106" s="1">
        <f>L17*VLOOKUP($D106,ExtTruck_Adjust!$B$3:$H$85,6,FALSE)*VLOOKUP(L$91,ExtTruck_Adjust!$B$3:$H$85,7,FALSE)</f>
        <v>0.60623881116791845</v>
      </c>
      <c r="M106" s="1">
        <f>M17*VLOOKUP($D106,ExtTruck_Adjust!$B$3:$H$85,6,FALSE)*VLOOKUP(M$91,ExtTruck_Adjust!$B$3:$H$85,7,FALSE)</f>
        <v>0</v>
      </c>
      <c r="N106" s="1">
        <f>N17*VLOOKUP($D106,ExtTruck_Adjust!$B$3:$H$85,6,FALSE)*VLOOKUP(N$91,ExtTruck_Adjust!$B$3:$H$85,7,FALSE)</f>
        <v>0</v>
      </c>
      <c r="O106" s="1">
        <f>O17*VLOOKUP($D106,ExtTruck_Adjust!$B$3:$H$85,6,FALSE)*VLOOKUP(O$91,ExtTruck_Adjust!$B$3:$H$85,7,FALSE)</f>
        <v>0</v>
      </c>
      <c r="P106" s="1">
        <f>P17*VLOOKUP($D106,ExtTruck_Adjust!$B$3:$H$85,6,FALSE)*VLOOKUP(P$91,ExtTruck_Adjust!$B$3:$H$85,7,FALSE)</f>
        <v>0</v>
      </c>
      <c r="Q106" s="1">
        <f>Q17*VLOOKUP($D106,ExtTruck_Adjust!$B$3:$H$85,6,FALSE)*VLOOKUP(Q$91,ExtTruck_Adjust!$B$3:$H$85,7,FALSE)</f>
        <v>0</v>
      </c>
      <c r="R106" s="1">
        <f>R17*VLOOKUP($D106,ExtTruck_Adjust!$B$3:$H$85,6,FALSE)*VLOOKUP(R$91,ExtTruck_Adjust!$B$3:$H$85,7,FALSE)</f>
        <v>0</v>
      </c>
      <c r="S106" s="1">
        <f>S17*VLOOKUP($D106,ExtTruck_Adjust!$B$3:$H$85,6,FALSE)*VLOOKUP(S$91,ExtTruck_Adjust!$B$3:$H$85,7,FALSE)</f>
        <v>0</v>
      </c>
      <c r="T106" s="1">
        <f>T17*VLOOKUP($D106,ExtTruck_Adjust!$B$3:$H$85,6,FALSE)*VLOOKUP(T$91,ExtTruck_Adjust!$B$3:$H$85,7,FALSE)</f>
        <v>0</v>
      </c>
      <c r="U106" s="1">
        <f>U17*VLOOKUP($D106,ExtTruck_Adjust!$B$3:$H$85,6,FALSE)*VLOOKUP(U$91,ExtTruck_Adjust!$B$3:$H$85,7,FALSE)</f>
        <v>0</v>
      </c>
      <c r="V106" s="1">
        <f>V17*VLOOKUP($D106,ExtTruck_Adjust!$B$3:$H$85,6,FALSE)*VLOOKUP(V$91,ExtTruck_Adjust!$B$3:$H$85,7,FALSE)</f>
        <v>1.6469335191456884</v>
      </c>
      <c r="W106" s="1">
        <f>W17*VLOOKUP($D106,ExtTruck_Adjust!$B$3:$H$85,6,FALSE)*VLOOKUP(W$91,ExtTruck_Adjust!$B$3:$H$85,7,FALSE)</f>
        <v>0</v>
      </c>
      <c r="X106" s="1">
        <f>X17*VLOOKUP($D106,ExtTruck_Adjust!$B$3:$H$85,6,FALSE)*VLOOKUP(X$91,ExtTruck_Adjust!$B$3:$H$85,7,FALSE)</f>
        <v>0.44686495966331091</v>
      </c>
      <c r="Y106" s="1">
        <f>Y17*VLOOKUP($D106,ExtTruck_Adjust!$B$3:$H$85,6,FALSE)*VLOOKUP(Y$91,ExtTruck_Adjust!$B$3:$H$85,7,FALSE)</f>
        <v>4.4081191820145484</v>
      </c>
      <c r="Z106" s="1">
        <f>Z17*VLOOKUP($D106,ExtTruck_Adjust!$B$3:$H$85,6,FALSE)*VLOOKUP(Z$91,ExtTruck_Adjust!$B$3:$H$85,7,FALSE)</f>
        <v>0</v>
      </c>
      <c r="AA106" s="1">
        <f>AA17*VLOOKUP($D106,ExtTruck_Adjust!$B$3:$H$85,6,FALSE)*VLOOKUP(AA$91,ExtTruck_Adjust!$B$3:$H$85,7,FALSE)</f>
        <v>0</v>
      </c>
      <c r="AB106" s="1">
        <f>AB17*VLOOKUP($D106,ExtTruck_Adjust!$B$3:$H$85,6,FALSE)*VLOOKUP(AB$91,ExtTruck_Adjust!$B$3:$H$85,7,FALSE)</f>
        <v>0</v>
      </c>
      <c r="AC106" s="1">
        <f>AC17*VLOOKUP($D106,ExtTruck_Adjust!$B$3:$H$85,6,FALSE)*VLOOKUP(AC$91,ExtTruck_Adjust!$B$3:$H$85,7,FALSE)</f>
        <v>0</v>
      </c>
      <c r="AD106" s="1">
        <f>AD17*VLOOKUP($D106,ExtTruck_Adjust!$B$3:$H$85,6,FALSE)*VLOOKUP(AD$91,ExtTruck_Adjust!$B$3:$H$85,7,FALSE)</f>
        <v>0</v>
      </c>
      <c r="AE106" s="1">
        <f>AE17*VLOOKUP($D106,ExtTruck_Adjust!$B$3:$H$85,6,FALSE)*VLOOKUP(AE$91,ExtTruck_Adjust!$B$3:$H$85,7,FALSE)</f>
        <v>0</v>
      </c>
      <c r="AF106" s="1">
        <f>AF17*VLOOKUP($D106,ExtTruck_Adjust!$B$3:$H$85,6,FALSE)*VLOOKUP(AF$91,ExtTruck_Adjust!$B$3:$H$85,7,FALSE)</f>
        <v>0</v>
      </c>
      <c r="AG106" s="1">
        <f>AG17*VLOOKUP($D106,ExtTruck_Adjust!$B$3:$H$85,6,FALSE)*VLOOKUP(AG$91,ExtTruck_Adjust!$B$3:$H$85,7,FALSE)</f>
        <v>0</v>
      </c>
      <c r="AH106" s="1">
        <f>AH17*VLOOKUP($D106,ExtTruck_Adjust!$B$3:$H$85,6,FALSE)*VLOOKUP(AH$91,ExtTruck_Adjust!$B$3:$H$85,7,FALSE)</f>
        <v>7.6497116641001828E-4</v>
      </c>
      <c r="AI106" s="1">
        <f>AI17*VLOOKUP($D106,ExtTruck_Adjust!$B$3:$H$85,6,FALSE)*VLOOKUP(AI$91,ExtTruck_Adjust!$B$3:$H$85,7,FALSE)</f>
        <v>0.73815675844107365</v>
      </c>
      <c r="AJ106" s="1">
        <f>AJ17*VLOOKUP($D106,ExtTruck_Adjust!$B$3:$H$85,6,FALSE)*VLOOKUP(AJ$91,ExtTruck_Adjust!$B$3:$H$85,7,FALSE)</f>
        <v>0</v>
      </c>
      <c r="AK106" s="1">
        <f>AK17*VLOOKUP($D106,ExtTruck_Adjust!$B$3:$H$85,6,FALSE)*VLOOKUP(AK$91,ExtTruck_Adjust!$B$3:$H$85,7,FALSE)</f>
        <v>0.53965753952609274</v>
      </c>
      <c r="AL106" s="1">
        <f>AL17*VLOOKUP($D106,ExtTruck_Adjust!$B$3:$H$85,6,FALSE)*VLOOKUP(AL$91,ExtTruck_Adjust!$B$3:$H$85,7,FALSE)</f>
        <v>0</v>
      </c>
      <c r="AM106" s="1">
        <f>AM17*VLOOKUP($D106,ExtTruck_Adjust!$B$3:$H$85,6,FALSE)*VLOOKUP(AM$91,ExtTruck_Adjust!$B$3:$H$85,7,FALSE)</f>
        <v>0</v>
      </c>
      <c r="AN106" s="1">
        <f>AN17*VLOOKUP($D106,ExtTruck_Adjust!$B$3:$H$85,6,FALSE)*VLOOKUP(AN$91,ExtTruck_Adjust!$B$3:$H$85,7,FALSE)</f>
        <v>0</v>
      </c>
      <c r="AO106" s="1">
        <f>AO17*VLOOKUP($D106,ExtTruck_Adjust!$B$3:$H$85,6,FALSE)*VLOOKUP(AO$91,ExtTruck_Adjust!$B$3:$H$85,7,FALSE)</f>
        <v>2.3265834132257874E-2</v>
      </c>
      <c r="AP106" s="1">
        <f>AP17*VLOOKUP($D106,ExtTruck_Adjust!$B$3:$H$85,6,FALSE)*VLOOKUP(AP$91,ExtTruck_Adjust!$B$3:$H$85,7,FALSE)</f>
        <v>0</v>
      </c>
      <c r="AQ106" s="1">
        <f>AQ17*VLOOKUP($D106,ExtTruck_Adjust!$B$3:$H$85,6,FALSE)*VLOOKUP(AQ$91,ExtTruck_Adjust!$B$3:$H$85,7,FALSE)</f>
        <v>0</v>
      </c>
      <c r="AR106" s="1">
        <f>AR17*VLOOKUP($D106,ExtTruck_Adjust!$B$3:$H$85,6,FALSE)*VLOOKUP(AR$91,ExtTruck_Adjust!$B$3:$H$85,7,FALSE)</f>
        <v>0</v>
      </c>
      <c r="AS106" s="1">
        <f>AS17*VLOOKUP($D106,ExtTruck_Adjust!$B$3:$H$85,6,FALSE)*VLOOKUP(AS$91,ExtTruck_Adjust!$B$3:$H$85,7,FALSE)</f>
        <v>0</v>
      </c>
      <c r="AT106" s="1">
        <f>AT17*VLOOKUP($D106,ExtTruck_Adjust!$B$3:$H$85,6,FALSE)*VLOOKUP(AT$91,ExtTruck_Adjust!$B$3:$H$85,7,FALSE)</f>
        <v>4.7380829016000517E-4</v>
      </c>
      <c r="AU106" s="1">
        <f>AU17*VLOOKUP($D106,ExtTruck_Adjust!$B$3:$H$85,6,FALSE)*VLOOKUP(AU$91,ExtTruck_Adjust!$B$3:$H$85,7,FALSE)</f>
        <v>0</v>
      </c>
      <c r="AV106" s="1">
        <f>AV17*VLOOKUP($D106,ExtTruck_Adjust!$B$3:$H$85,6,FALSE)*VLOOKUP(AV$91,ExtTruck_Adjust!$B$3:$H$85,7,FALSE)</f>
        <v>1.737547081379286E-2</v>
      </c>
      <c r="AW106" s="1">
        <f>AW17*VLOOKUP($D106,ExtTruck_Adjust!$B$3:$H$85,6,FALSE)*VLOOKUP(AW$91,ExtTruck_Adjust!$B$3:$H$85,7,FALSE)</f>
        <v>0</v>
      </c>
      <c r="AX106" s="1">
        <f>AX17*VLOOKUP($D106,ExtTruck_Adjust!$B$3:$H$85,6,FALSE)*VLOOKUP(AX$91,ExtTruck_Adjust!$B$3:$H$85,7,FALSE)</f>
        <v>0</v>
      </c>
      <c r="AY106" s="1">
        <f>AY17*VLOOKUP($D106,ExtTruck_Adjust!$B$3:$H$85,6,FALSE)*VLOOKUP(AY$91,ExtTruck_Adjust!$B$3:$H$85,7,FALSE)</f>
        <v>0</v>
      </c>
      <c r="AZ106" s="1">
        <f>AZ17*VLOOKUP($D106,ExtTruck_Adjust!$B$3:$H$85,6,FALSE)*VLOOKUP(AZ$91,ExtTruck_Adjust!$B$3:$H$85,7,FALSE)</f>
        <v>0</v>
      </c>
      <c r="BA106" s="1">
        <f>BA17*VLOOKUP($D106,ExtTruck_Adjust!$B$3:$H$85,6,FALSE)*VLOOKUP(BA$91,ExtTruck_Adjust!$B$3:$H$85,7,FALSE)</f>
        <v>1.4819485767414953E-3</v>
      </c>
      <c r="BB106" s="1">
        <f>BB17*VLOOKUP($D106,ExtTruck_Adjust!$B$3:$H$85,6,FALSE)*VLOOKUP(BB$91,ExtTruck_Adjust!$B$3:$H$85,7,FALSE)</f>
        <v>0</v>
      </c>
      <c r="BC106" s="1">
        <f>BC17*VLOOKUP($D106,ExtTruck_Adjust!$B$3:$H$85,6,FALSE)*VLOOKUP(BC$91,ExtTruck_Adjust!$B$3:$H$85,7,FALSE)</f>
        <v>0</v>
      </c>
      <c r="BD106" s="1">
        <f>BD17*VLOOKUP($D106,ExtTruck_Adjust!$B$3:$H$85,6,FALSE)*VLOOKUP(BD$91,ExtTruck_Adjust!$B$3:$H$85,7,FALSE)</f>
        <v>0</v>
      </c>
      <c r="BE106" s="1">
        <f>BE17*VLOOKUP($D106,ExtTruck_Adjust!$B$3:$H$85,6,FALSE)*VLOOKUP(BE$91,ExtTruck_Adjust!$B$3:$H$85,7,FALSE)</f>
        <v>0</v>
      </c>
      <c r="BF106" s="1">
        <f>BF17*VLOOKUP($D106,ExtTruck_Adjust!$B$3:$H$85,6,FALSE)*VLOOKUP(BF$91,ExtTruck_Adjust!$B$3:$H$85,7,FALSE)</f>
        <v>0</v>
      </c>
      <c r="BG106" s="1">
        <f>BG17*VLOOKUP($D106,ExtTruck_Adjust!$B$3:$H$85,6,FALSE)*VLOOKUP(BG$91,ExtTruck_Adjust!$B$3:$H$85,7,FALSE)</f>
        <v>0</v>
      </c>
      <c r="BH106" s="1">
        <f>BH17*VLOOKUP($D106,ExtTruck_Adjust!$B$3:$H$85,6,FALSE)*VLOOKUP(BH$91,ExtTruck_Adjust!$B$3:$H$85,7,FALSE)</f>
        <v>1.7119592054528406E-3</v>
      </c>
      <c r="BI106" s="1">
        <f>BI17*VLOOKUP($D106,ExtTruck_Adjust!$B$3:$H$85,6,FALSE)*VLOOKUP(BI$91,ExtTruck_Adjust!$B$3:$H$85,7,FALSE)</f>
        <v>0</v>
      </c>
      <c r="BJ106" s="1">
        <f>BJ17*VLOOKUP($D106,ExtTruck_Adjust!$B$3:$H$85,6,FALSE)*VLOOKUP(BJ$91,ExtTruck_Adjust!$B$3:$H$85,7,FALSE)</f>
        <v>0</v>
      </c>
      <c r="BK106" s="1">
        <f>BK17*VLOOKUP($D106,ExtTruck_Adjust!$B$3:$H$85,6,FALSE)*VLOOKUP(BK$91,ExtTruck_Adjust!$B$3:$H$85,7,FALSE)</f>
        <v>0</v>
      </c>
      <c r="BL106" s="1">
        <f>BL17*VLOOKUP($D106,ExtTruck_Adjust!$B$3:$H$85,6,FALSE)*VLOOKUP(BL$91,ExtTruck_Adjust!$B$3:$H$85,7,FALSE)</f>
        <v>0.16311800233537435</v>
      </c>
      <c r="BM106" s="1">
        <f>BM17*VLOOKUP($D106,ExtTruck_Adjust!$B$3:$H$85,6,FALSE)*VLOOKUP(BM$91,ExtTruck_Adjust!$B$3:$H$85,7,FALSE)</f>
        <v>0</v>
      </c>
      <c r="BN106" s="1">
        <f>BN17*VLOOKUP($D106,ExtTruck_Adjust!$B$3:$H$85,6,FALSE)*VLOOKUP(BN$91,ExtTruck_Adjust!$B$3:$H$85,7,FALSE)</f>
        <v>0</v>
      </c>
      <c r="BO106" s="1">
        <f>BO17*VLOOKUP($D106,ExtTruck_Adjust!$B$3:$H$85,6,FALSE)*VLOOKUP(BO$91,ExtTruck_Adjust!$B$3:$H$85,7,FALSE)</f>
        <v>0</v>
      </c>
      <c r="BP106" s="1">
        <f>BP17*VLOOKUP($D106,ExtTruck_Adjust!$B$3:$H$85,6,FALSE)*VLOOKUP(BP$91,ExtTruck_Adjust!$B$3:$H$85,7,FALSE)</f>
        <v>0</v>
      </c>
      <c r="BQ106" s="1">
        <f>BQ17*VLOOKUP($D106,ExtTruck_Adjust!$B$3:$H$85,6,FALSE)*VLOOKUP(BQ$91,ExtTruck_Adjust!$B$3:$H$85,7,FALSE)</f>
        <v>0.22317553521861613</v>
      </c>
      <c r="BR106" s="1">
        <f>BR17*VLOOKUP($D106,ExtTruck_Adjust!$B$3:$H$85,6,FALSE)*VLOOKUP(BR$91,ExtTruck_Adjust!$B$3:$H$85,7,FALSE)</f>
        <v>4.8118501126352096E-3</v>
      </c>
      <c r="BS106" s="1">
        <f>BS17*VLOOKUP($D106,ExtTruck_Adjust!$B$3:$H$85,6,FALSE)*VLOOKUP(BS$91,ExtTruck_Adjust!$B$3:$H$85,7,FALSE)</f>
        <v>3.0359190638926622E-3</v>
      </c>
      <c r="BT106" s="1">
        <f>BT17*VLOOKUP($D106,ExtTruck_Adjust!$B$3:$H$85,6,FALSE)*VLOOKUP(BT$91,ExtTruck_Adjust!$B$3:$H$85,7,FALSE)</f>
        <v>1.5522844827964635E-2</v>
      </c>
      <c r="BU106" s="1">
        <f>BU17*VLOOKUP($D106,ExtTruck_Adjust!$B$3:$H$85,6,FALSE)*VLOOKUP(BU$91,ExtTruck_Adjust!$B$3:$H$85,7,FALSE)</f>
        <v>2.0696003925494505E-2</v>
      </c>
      <c r="BV106" s="1">
        <f>BV17*VLOOKUP($D106,ExtTruck_Adjust!$B$3:$H$85,6,FALSE)*VLOOKUP(BV$91,ExtTruck_Adjust!$B$3:$H$85,7,FALSE)</f>
        <v>1.6229850295282188E-3</v>
      </c>
      <c r="BW106" s="1">
        <f>BW17*VLOOKUP($D106,ExtTruck_Adjust!$B$3:$H$85,6,FALSE)*VLOOKUP(BW$91,ExtTruck_Adjust!$B$3:$H$85,7,FALSE)</f>
        <v>6.5983151888792016E-2</v>
      </c>
      <c r="BX106" s="1">
        <f>BX17*VLOOKUP($D106,ExtTruck_Adjust!$B$3:$H$85,6,FALSE)*VLOOKUP(BX$91,ExtTruck_Adjust!$B$3:$H$85,7,FALSE)</f>
        <v>4.1711579912213644E-2</v>
      </c>
      <c r="BY106" s="1">
        <f>BY17*VLOOKUP($D106,ExtTruck_Adjust!$B$3:$H$85,6,FALSE)*VLOOKUP(BY$91,ExtTruck_Adjust!$B$3:$H$85,7,FALSE)</f>
        <v>2.3301575426942018E-2</v>
      </c>
      <c r="BZ106" s="1">
        <f>BZ17*VLOOKUP($D106,ExtTruck_Adjust!$B$3:$H$85,6,FALSE)*VLOOKUP(BZ$91,ExtTruck_Adjust!$B$3:$H$85,7,FALSE)</f>
        <v>0</v>
      </c>
      <c r="CA106" s="1">
        <f>CA17*VLOOKUP($D106,ExtTruck_Adjust!$B$3:$H$85,6,FALSE)*VLOOKUP(CA$91,ExtTruck_Adjust!$B$3:$H$85,7,FALSE)</f>
        <v>0</v>
      </c>
      <c r="CB106" s="1">
        <f>CB17*VLOOKUP($D106,ExtTruck_Adjust!$B$3:$H$85,6,FALSE)*VLOOKUP(CB$91,ExtTruck_Adjust!$B$3:$H$85,7,FALSE)</f>
        <v>0</v>
      </c>
      <c r="CC106" s="1">
        <f>CC17*VLOOKUP($D106,ExtTruck_Adjust!$B$3:$H$85,6,FALSE)*VLOOKUP(CC$91,ExtTruck_Adjust!$B$3:$H$85,7,FALSE)</f>
        <v>0.17065002012451064</v>
      </c>
      <c r="CD106" s="1">
        <f>CD17*VLOOKUP($D106,ExtTruck_Adjust!$B$3:$H$85,6,FALSE)*VLOOKUP(CD$91,ExtTruck_Adjust!$B$3:$H$85,7,FALSE)</f>
        <v>9.8874789112345068E-2</v>
      </c>
      <c r="CE106" s="1">
        <f>CE17*VLOOKUP($D106,ExtTruck_Adjust!$B$3:$H$85,6,FALSE)*VLOOKUP(CE$91,ExtTruck_Adjust!$B$3:$H$85,7,FALSE)</f>
        <v>0</v>
      </c>
      <c r="CF106" s="1">
        <f>CF17*VLOOKUP($D106,ExtTruck_Adjust!$B$3:$H$85,6,FALSE)*VLOOKUP(CF$91,ExtTruck_Adjust!$B$3:$H$85,7,FALSE)</f>
        <v>9.7439791029736743E-4</v>
      </c>
      <c r="CG106" s="1">
        <f>CG17*VLOOKUP($D106,ExtTruck_Adjust!$B$3:$H$85,6,FALSE)*VLOOKUP(CG$91,ExtTruck_Adjust!$B$3:$H$85,7,FALSE)</f>
        <v>1.4154963460542996E-2</v>
      </c>
      <c r="CH106" s="1">
        <f>CH17*VLOOKUP($D106,ExtTruck_Adjust!$B$3:$H$85,6,FALSE)*VLOOKUP(CH$91,ExtTruck_Adjust!$B$3:$H$85,7,FALSE)</f>
        <v>0</v>
      </c>
      <c r="CI106" s="1">
        <f>CI17*VLOOKUP($D106,ExtTruck_Adjust!$B$3:$H$85,6,FALSE)*VLOOKUP(CI$91,ExtTruck_Adjust!$B$3:$H$85,7,FALSE)</f>
        <v>7.2956470294147178E-3</v>
      </c>
      <c r="CJ106" s="1">
        <f>CJ17*VLOOKUP($D106,ExtTruck_Adjust!$B$3:$H$85,6,FALSE)*1</f>
        <v>403.86742302695944</v>
      </c>
      <c r="CK106" s="1">
        <f t="shared" si="4"/>
        <v>413.55089019927311</v>
      </c>
    </row>
    <row r="107" spans="2:89" x14ac:dyDescent="0.25">
      <c r="B107">
        <v>2945</v>
      </c>
      <c r="D107">
        <v>2945</v>
      </c>
      <c r="E107" s="1">
        <f>E18*VLOOKUP($D107,ExtTruck_Adjust!$B$3:$H$85,6,FALSE)*VLOOKUP(E$91,ExtTruck_Adjust!$B$3:$H$85,7,FALSE)</f>
        <v>0</v>
      </c>
      <c r="F107" s="1">
        <f>F18*VLOOKUP($D107,ExtTruck_Adjust!$B$3:$H$85,6,FALSE)*VLOOKUP(F$91,ExtTruck_Adjust!$B$3:$H$85,7,FALSE)</f>
        <v>0</v>
      </c>
      <c r="G107" s="1">
        <f>G18*VLOOKUP($D107,ExtTruck_Adjust!$B$3:$H$85,6,FALSE)*VLOOKUP(G$91,ExtTruck_Adjust!$B$3:$H$85,7,FALSE)</f>
        <v>0</v>
      </c>
      <c r="H107" s="1">
        <f>H18*VLOOKUP($D107,ExtTruck_Adjust!$B$3:$H$85,6,FALSE)*VLOOKUP(H$91,ExtTruck_Adjust!$B$3:$H$85,7,FALSE)</f>
        <v>0</v>
      </c>
      <c r="I107" s="1">
        <f>I18*VLOOKUP($D107,ExtTruck_Adjust!$B$3:$H$85,6,FALSE)*VLOOKUP(I$91,ExtTruck_Adjust!$B$3:$H$85,7,FALSE)</f>
        <v>0</v>
      </c>
      <c r="J107" s="1">
        <f>J18*VLOOKUP($D107,ExtTruck_Adjust!$B$3:$H$85,6,FALSE)*VLOOKUP(J$91,ExtTruck_Adjust!$B$3:$H$85,7,FALSE)</f>
        <v>0</v>
      </c>
      <c r="K107" s="1">
        <f>K18*VLOOKUP($D107,ExtTruck_Adjust!$B$3:$H$85,6,FALSE)*VLOOKUP(K$91,ExtTruck_Adjust!$B$3:$H$85,7,FALSE)</f>
        <v>0</v>
      </c>
      <c r="L107" s="1">
        <f>L18*VLOOKUP($D107,ExtTruck_Adjust!$B$3:$H$85,6,FALSE)*VLOOKUP(L$91,ExtTruck_Adjust!$B$3:$H$85,7,FALSE)</f>
        <v>0</v>
      </c>
      <c r="M107" s="1">
        <f>M18*VLOOKUP($D107,ExtTruck_Adjust!$B$3:$H$85,6,FALSE)*VLOOKUP(M$91,ExtTruck_Adjust!$B$3:$H$85,7,FALSE)</f>
        <v>0</v>
      </c>
      <c r="N107" s="1">
        <f>N18*VLOOKUP($D107,ExtTruck_Adjust!$B$3:$H$85,6,FALSE)*VLOOKUP(N$91,ExtTruck_Adjust!$B$3:$H$85,7,FALSE)</f>
        <v>0</v>
      </c>
      <c r="O107" s="1">
        <f>O18*VLOOKUP($D107,ExtTruck_Adjust!$B$3:$H$85,6,FALSE)*VLOOKUP(O$91,ExtTruck_Adjust!$B$3:$H$85,7,FALSE)</f>
        <v>0</v>
      </c>
      <c r="P107" s="1">
        <f>P18*VLOOKUP($D107,ExtTruck_Adjust!$B$3:$H$85,6,FALSE)*VLOOKUP(P$91,ExtTruck_Adjust!$B$3:$H$85,7,FALSE)</f>
        <v>0</v>
      </c>
      <c r="Q107" s="1">
        <f>Q18*VLOOKUP($D107,ExtTruck_Adjust!$B$3:$H$85,6,FALSE)*VLOOKUP(Q$91,ExtTruck_Adjust!$B$3:$H$85,7,FALSE)</f>
        <v>0</v>
      </c>
      <c r="R107" s="1">
        <f>R18*VLOOKUP($D107,ExtTruck_Adjust!$B$3:$H$85,6,FALSE)*VLOOKUP(R$91,ExtTruck_Adjust!$B$3:$H$85,7,FALSE)</f>
        <v>0</v>
      </c>
      <c r="S107" s="1">
        <f>S18*VLOOKUP($D107,ExtTruck_Adjust!$B$3:$H$85,6,FALSE)*VLOOKUP(S$91,ExtTruck_Adjust!$B$3:$H$85,7,FALSE)</f>
        <v>0</v>
      </c>
      <c r="T107" s="1">
        <f>T18*VLOOKUP($D107,ExtTruck_Adjust!$B$3:$H$85,6,FALSE)*VLOOKUP(T$91,ExtTruck_Adjust!$B$3:$H$85,7,FALSE)</f>
        <v>0</v>
      </c>
      <c r="U107" s="1">
        <f>U18*VLOOKUP($D107,ExtTruck_Adjust!$B$3:$H$85,6,FALSE)*VLOOKUP(U$91,ExtTruck_Adjust!$B$3:$H$85,7,FALSE)</f>
        <v>0</v>
      </c>
      <c r="V107" s="1">
        <f>V18*VLOOKUP($D107,ExtTruck_Adjust!$B$3:$H$85,6,FALSE)*VLOOKUP(V$91,ExtTruck_Adjust!$B$3:$H$85,7,FALSE)</f>
        <v>0</v>
      </c>
      <c r="W107" s="1">
        <f>W18*VLOOKUP($D107,ExtTruck_Adjust!$B$3:$H$85,6,FALSE)*VLOOKUP(W$91,ExtTruck_Adjust!$B$3:$H$85,7,FALSE)</f>
        <v>0</v>
      </c>
      <c r="X107" s="1">
        <f>X18*VLOOKUP($D107,ExtTruck_Adjust!$B$3:$H$85,6,FALSE)*VLOOKUP(X$91,ExtTruck_Adjust!$B$3:$H$85,7,FALSE)</f>
        <v>0</v>
      </c>
      <c r="Y107" s="1">
        <f>Y18*VLOOKUP($D107,ExtTruck_Adjust!$B$3:$H$85,6,FALSE)*VLOOKUP(Y$91,ExtTruck_Adjust!$B$3:$H$85,7,FALSE)</f>
        <v>0</v>
      </c>
      <c r="Z107" s="1">
        <f>Z18*VLOOKUP($D107,ExtTruck_Adjust!$B$3:$H$85,6,FALSE)*VLOOKUP(Z$91,ExtTruck_Adjust!$B$3:$H$85,7,FALSE)</f>
        <v>0</v>
      </c>
      <c r="AA107" s="1">
        <f>AA18*VLOOKUP($D107,ExtTruck_Adjust!$B$3:$H$85,6,FALSE)*VLOOKUP(AA$91,ExtTruck_Adjust!$B$3:$H$85,7,FALSE)</f>
        <v>0</v>
      </c>
      <c r="AB107" s="1">
        <f>AB18*VLOOKUP($D107,ExtTruck_Adjust!$B$3:$H$85,6,FALSE)*VLOOKUP(AB$91,ExtTruck_Adjust!$B$3:$H$85,7,FALSE)</f>
        <v>0</v>
      </c>
      <c r="AC107" s="1">
        <f>AC18*VLOOKUP($D107,ExtTruck_Adjust!$B$3:$H$85,6,FALSE)*VLOOKUP(AC$91,ExtTruck_Adjust!$B$3:$H$85,7,FALSE)</f>
        <v>0</v>
      </c>
      <c r="AD107" s="1">
        <f>AD18*VLOOKUP($D107,ExtTruck_Adjust!$B$3:$H$85,6,FALSE)*VLOOKUP(AD$91,ExtTruck_Adjust!$B$3:$H$85,7,FALSE)</f>
        <v>0</v>
      </c>
      <c r="AE107" s="1">
        <f>AE18*VLOOKUP($D107,ExtTruck_Adjust!$B$3:$H$85,6,FALSE)*VLOOKUP(AE$91,ExtTruck_Adjust!$B$3:$H$85,7,FALSE)</f>
        <v>0</v>
      </c>
      <c r="AF107" s="1">
        <f>AF18*VLOOKUP($D107,ExtTruck_Adjust!$B$3:$H$85,6,FALSE)*VLOOKUP(AF$91,ExtTruck_Adjust!$B$3:$H$85,7,FALSE)</f>
        <v>0</v>
      </c>
      <c r="AG107" s="1">
        <f>AG18*VLOOKUP($D107,ExtTruck_Adjust!$B$3:$H$85,6,FALSE)*VLOOKUP(AG$91,ExtTruck_Adjust!$B$3:$H$85,7,FALSE)</f>
        <v>0</v>
      </c>
      <c r="AH107" s="1">
        <f>AH18*VLOOKUP($D107,ExtTruck_Adjust!$B$3:$H$85,6,FALSE)*VLOOKUP(AH$91,ExtTruck_Adjust!$B$3:$H$85,7,FALSE)</f>
        <v>0</v>
      </c>
      <c r="AI107" s="1">
        <f>AI18*VLOOKUP($D107,ExtTruck_Adjust!$B$3:$H$85,6,FALSE)*VLOOKUP(AI$91,ExtTruck_Adjust!$B$3:$H$85,7,FALSE)</f>
        <v>0</v>
      </c>
      <c r="AJ107" s="1">
        <f>AJ18*VLOOKUP($D107,ExtTruck_Adjust!$B$3:$H$85,6,FALSE)*VLOOKUP(AJ$91,ExtTruck_Adjust!$B$3:$H$85,7,FALSE)</f>
        <v>0</v>
      </c>
      <c r="AK107" s="1">
        <f>AK18*VLOOKUP($D107,ExtTruck_Adjust!$B$3:$H$85,6,FALSE)*VLOOKUP(AK$91,ExtTruck_Adjust!$B$3:$H$85,7,FALSE)</f>
        <v>0</v>
      </c>
      <c r="AL107" s="1">
        <f>AL18*VLOOKUP($D107,ExtTruck_Adjust!$B$3:$H$85,6,FALSE)*VLOOKUP(AL$91,ExtTruck_Adjust!$B$3:$H$85,7,FALSE)</f>
        <v>0</v>
      </c>
      <c r="AM107" s="1">
        <f>AM18*VLOOKUP($D107,ExtTruck_Adjust!$B$3:$H$85,6,FALSE)*VLOOKUP(AM$91,ExtTruck_Adjust!$B$3:$H$85,7,FALSE)</f>
        <v>0</v>
      </c>
      <c r="AN107" s="1">
        <f>AN18*VLOOKUP($D107,ExtTruck_Adjust!$B$3:$H$85,6,FALSE)*VLOOKUP(AN$91,ExtTruck_Adjust!$B$3:$H$85,7,FALSE)</f>
        <v>0</v>
      </c>
      <c r="AO107" s="1">
        <f>AO18*VLOOKUP($D107,ExtTruck_Adjust!$B$3:$H$85,6,FALSE)*VLOOKUP(AO$91,ExtTruck_Adjust!$B$3:$H$85,7,FALSE)</f>
        <v>0</v>
      </c>
      <c r="AP107" s="1">
        <f>AP18*VLOOKUP($D107,ExtTruck_Adjust!$B$3:$H$85,6,FALSE)*VLOOKUP(AP$91,ExtTruck_Adjust!$B$3:$H$85,7,FALSE)</f>
        <v>0</v>
      </c>
      <c r="AQ107" s="1">
        <f>AQ18*VLOOKUP($D107,ExtTruck_Adjust!$B$3:$H$85,6,FALSE)*VLOOKUP(AQ$91,ExtTruck_Adjust!$B$3:$H$85,7,FALSE)</f>
        <v>0</v>
      </c>
      <c r="AR107" s="1">
        <f>AR18*VLOOKUP($D107,ExtTruck_Adjust!$B$3:$H$85,6,FALSE)*VLOOKUP(AR$91,ExtTruck_Adjust!$B$3:$H$85,7,FALSE)</f>
        <v>0</v>
      </c>
      <c r="AS107" s="1">
        <f>AS18*VLOOKUP($D107,ExtTruck_Adjust!$B$3:$H$85,6,FALSE)*VLOOKUP(AS$91,ExtTruck_Adjust!$B$3:$H$85,7,FALSE)</f>
        <v>0</v>
      </c>
      <c r="AT107" s="1">
        <f>AT18*VLOOKUP($D107,ExtTruck_Adjust!$B$3:$H$85,6,FALSE)*VLOOKUP(AT$91,ExtTruck_Adjust!$B$3:$H$85,7,FALSE)</f>
        <v>1.0720916622074183E-2</v>
      </c>
      <c r="AU107" s="1">
        <f>AU18*VLOOKUP($D107,ExtTruck_Adjust!$B$3:$H$85,6,FALSE)*VLOOKUP(AU$91,ExtTruck_Adjust!$B$3:$H$85,7,FALSE)</f>
        <v>0</v>
      </c>
      <c r="AV107" s="1">
        <f>AV18*VLOOKUP($D107,ExtTruck_Adjust!$B$3:$H$85,6,FALSE)*VLOOKUP(AV$91,ExtTruck_Adjust!$B$3:$H$85,7,FALSE)</f>
        <v>0</v>
      </c>
      <c r="AW107" s="1">
        <f>AW18*VLOOKUP($D107,ExtTruck_Adjust!$B$3:$H$85,6,FALSE)*VLOOKUP(AW$91,ExtTruck_Adjust!$B$3:$H$85,7,FALSE)</f>
        <v>0</v>
      </c>
      <c r="AX107" s="1">
        <f>AX18*VLOOKUP($D107,ExtTruck_Adjust!$B$3:$H$85,6,FALSE)*VLOOKUP(AX$91,ExtTruck_Adjust!$B$3:$H$85,7,FALSE)</f>
        <v>0</v>
      </c>
      <c r="AY107" s="1">
        <f>AY18*VLOOKUP($D107,ExtTruck_Adjust!$B$3:$H$85,6,FALSE)*VLOOKUP(AY$91,ExtTruck_Adjust!$B$3:$H$85,7,FALSE)</f>
        <v>0</v>
      </c>
      <c r="AZ107" s="1">
        <f>AZ18*VLOOKUP($D107,ExtTruck_Adjust!$B$3:$H$85,6,FALSE)*VLOOKUP(AZ$91,ExtTruck_Adjust!$B$3:$H$85,7,FALSE)</f>
        <v>0</v>
      </c>
      <c r="BA107" s="1">
        <f>BA18*VLOOKUP($D107,ExtTruck_Adjust!$B$3:$H$85,6,FALSE)*VLOOKUP(BA$91,ExtTruck_Adjust!$B$3:$H$85,7,FALSE)</f>
        <v>0</v>
      </c>
      <c r="BB107" s="1">
        <f>BB18*VLOOKUP($D107,ExtTruck_Adjust!$B$3:$H$85,6,FALSE)*VLOOKUP(BB$91,ExtTruck_Adjust!$B$3:$H$85,7,FALSE)</f>
        <v>0</v>
      </c>
      <c r="BC107" s="1">
        <f>BC18*VLOOKUP($D107,ExtTruck_Adjust!$B$3:$H$85,6,FALSE)*VLOOKUP(BC$91,ExtTruck_Adjust!$B$3:$H$85,7,FALSE)</f>
        <v>0</v>
      </c>
      <c r="BD107" s="1">
        <f>BD18*VLOOKUP($D107,ExtTruck_Adjust!$B$3:$H$85,6,FALSE)*VLOOKUP(BD$91,ExtTruck_Adjust!$B$3:$H$85,7,FALSE)</f>
        <v>0</v>
      </c>
      <c r="BE107" s="1">
        <f>BE18*VLOOKUP($D107,ExtTruck_Adjust!$B$3:$H$85,6,FALSE)*VLOOKUP(BE$91,ExtTruck_Adjust!$B$3:$H$85,7,FALSE)</f>
        <v>0</v>
      </c>
      <c r="BF107" s="1">
        <f>BF18*VLOOKUP($D107,ExtTruck_Adjust!$B$3:$H$85,6,FALSE)*VLOOKUP(BF$91,ExtTruck_Adjust!$B$3:$H$85,7,FALSE)</f>
        <v>0</v>
      </c>
      <c r="BG107" s="1">
        <f>BG18*VLOOKUP($D107,ExtTruck_Adjust!$B$3:$H$85,6,FALSE)*VLOOKUP(BG$91,ExtTruck_Adjust!$B$3:$H$85,7,FALSE)</f>
        <v>0</v>
      </c>
      <c r="BH107" s="1">
        <f>BH18*VLOOKUP($D107,ExtTruck_Adjust!$B$3:$H$85,6,FALSE)*VLOOKUP(BH$91,ExtTruck_Adjust!$B$3:$H$85,7,FALSE)</f>
        <v>4.9380124754577155</v>
      </c>
      <c r="BI107" s="1">
        <f>BI18*VLOOKUP($D107,ExtTruck_Adjust!$B$3:$H$85,6,FALSE)*VLOOKUP(BI$91,ExtTruck_Adjust!$B$3:$H$85,7,FALSE)</f>
        <v>0</v>
      </c>
      <c r="BJ107" s="1">
        <f>BJ18*VLOOKUP($D107,ExtTruck_Adjust!$B$3:$H$85,6,FALSE)*VLOOKUP(BJ$91,ExtTruck_Adjust!$B$3:$H$85,7,FALSE)</f>
        <v>0</v>
      </c>
      <c r="BK107" s="1">
        <f>BK18*VLOOKUP($D107,ExtTruck_Adjust!$B$3:$H$85,6,FALSE)*VLOOKUP(BK$91,ExtTruck_Adjust!$B$3:$H$85,7,FALSE)</f>
        <v>0</v>
      </c>
      <c r="BL107" s="1">
        <f>BL18*VLOOKUP($D107,ExtTruck_Adjust!$B$3:$H$85,6,FALSE)*VLOOKUP(BL$91,ExtTruck_Adjust!$B$3:$H$85,7,FALSE)</f>
        <v>0</v>
      </c>
      <c r="BM107" s="1">
        <f>BM18*VLOOKUP($D107,ExtTruck_Adjust!$B$3:$H$85,6,FALSE)*VLOOKUP(BM$91,ExtTruck_Adjust!$B$3:$H$85,7,FALSE)</f>
        <v>0</v>
      </c>
      <c r="BN107" s="1">
        <f>BN18*VLOOKUP($D107,ExtTruck_Adjust!$B$3:$H$85,6,FALSE)*VLOOKUP(BN$91,ExtTruck_Adjust!$B$3:$H$85,7,FALSE)</f>
        <v>0</v>
      </c>
      <c r="BO107" s="1">
        <f>BO18*VLOOKUP($D107,ExtTruck_Adjust!$B$3:$H$85,6,FALSE)*VLOOKUP(BO$91,ExtTruck_Adjust!$B$3:$H$85,7,FALSE)</f>
        <v>0</v>
      </c>
      <c r="BP107" s="1">
        <f>BP18*VLOOKUP($D107,ExtTruck_Adjust!$B$3:$H$85,6,FALSE)*VLOOKUP(BP$91,ExtTruck_Adjust!$B$3:$H$85,7,FALSE)</f>
        <v>0</v>
      </c>
      <c r="BQ107" s="1">
        <f>BQ18*VLOOKUP($D107,ExtTruck_Adjust!$B$3:$H$85,6,FALSE)*VLOOKUP(BQ$91,ExtTruck_Adjust!$B$3:$H$85,7,FALSE)</f>
        <v>0.23092624614556051</v>
      </c>
      <c r="BR107" s="1">
        <f>BR18*VLOOKUP($D107,ExtTruck_Adjust!$B$3:$H$85,6,FALSE)*VLOOKUP(BR$91,ExtTruck_Adjust!$B$3:$H$85,7,FALSE)</f>
        <v>0</v>
      </c>
      <c r="BS107" s="1">
        <f>BS18*VLOOKUP($D107,ExtTruck_Adjust!$B$3:$H$85,6,FALSE)*VLOOKUP(BS$91,ExtTruck_Adjust!$B$3:$H$85,7,FALSE)</f>
        <v>1.2331214626576952E-2</v>
      </c>
      <c r="BT107" s="1">
        <f>BT18*VLOOKUP($D107,ExtTruck_Adjust!$B$3:$H$85,6,FALSE)*VLOOKUP(BT$91,ExtTruck_Adjust!$B$3:$H$85,7,FALSE)</f>
        <v>0</v>
      </c>
      <c r="BU107" s="1">
        <f>BU18*VLOOKUP($D107,ExtTruck_Adjust!$B$3:$H$85,6,FALSE)*VLOOKUP(BU$91,ExtTruck_Adjust!$B$3:$H$85,7,FALSE)</f>
        <v>0</v>
      </c>
      <c r="BV107" s="1">
        <f>BV18*VLOOKUP($D107,ExtTruck_Adjust!$B$3:$H$85,6,FALSE)*VLOOKUP(BV$91,ExtTruck_Adjust!$B$3:$H$85,7,FALSE)</f>
        <v>2.5216966532133631E-3</v>
      </c>
      <c r="BW107" s="1">
        <f>BW18*VLOOKUP($D107,ExtTruck_Adjust!$B$3:$H$85,6,FALSE)*VLOOKUP(BW$91,ExtTruck_Adjust!$B$3:$H$85,7,FALSE)</f>
        <v>0</v>
      </c>
      <c r="BX107" s="1">
        <f>BX18*VLOOKUP($D107,ExtTruck_Adjust!$B$3:$H$85,6,FALSE)*VLOOKUP(BX$91,ExtTruck_Adjust!$B$3:$H$85,7,FALSE)</f>
        <v>0</v>
      </c>
      <c r="BY107" s="1">
        <f>BY18*VLOOKUP($D107,ExtTruck_Adjust!$B$3:$H$85,6,FALSE)*VLOOKUP(BY$91,ExtTruck_Adjust!$B$3:$H$85,7,FALSE)</f>
        <v>0</v>
      </c>
      <c r="BZ107" s="1">
        <f>BZ18*VLOOKUP($D107,ExtTruck_Adjust!$B$3:$H$85,6,FALSE)*VLOOKUP(BZ$91,ExtTruck_Adjust!$B$3:$H$85,7,FALSE)</f>
        <v>0</v>
      </c>
      <c r="CA107" s="1">
        <f>CA18*VLOOKUP($D107,ExtTruck_Adjust!$B$3:$H$85,6,FALSE)*VLOOKUP(CA$91,ExtTruck_Adjust!$B$3:$H$85,7,FALSE)</f>
        <v>0</v>
      </c>
      <c r="CB107" s="1">
        <f>CB18*VLOOKUP($D107,ExtTruck_Adjust!$B$3:$H$85,6,FALSE)*VLOOKUP(CB$91,ExtTruck_Adjust!$B$3:$H$85,7,FALSE)</f>
        <v>0</v>
      </c>
      <c r="CC107" s="1">
        <f>CC18*VLOOKUP($D107,ExtTruck_Adjust!$B$3:$H$85,6,FALSE)*VLOOKUP(CC$91,ExtTruck_Adjust!$B$3:$H$85,7,FALSE)</f>
        <v>0</v>
      </c>
      <c r="CD107" s="1">
        <f>CD18*VLOOKUP($D107,ExtTruck_Adjust!$B$3:$H$85,6,FALSE)*VLOOKUP(CD$91,ExtTruck_Adjust!$B$3:$H$85,7,FALSE)</f>
        <v>0</v>
      </c>
      <c r="CE107" s="1">
        <f>CE18*VLOOKUP($D107,ExtTruck_Adjust!$B$3:$H$85,6,FALSE)*VLOOKUP(CE$91,ExtTruck_Adjust!$B$3:$H$85,7,FALSE)</f>
        <v>0</v>
      </c>
      <c r="CF107" s="1">
        <f>CF18*VLOOKUP($D107,ExtTruck_Adjust!$B$3:$H$85,6,FALSE)*VLOOKUP(CF$91,ExtTruck_Adjust!$B$3:$H$85,7,FALSE)</f>
        <v>3.4094010757934037E-4</v>
      </c>
      <c r="CG107" s="1">
        <f>CG18*VLOOKUP($D107,ExtTruck_Adjust!$B$3:$H$85,6,FALSE)*VLOOKUP(CG$91,ExtTruck_Adjust!$B$3:$H$85,7,FALSE)</f>
        <v>0</v>
      </c>
      <c r="CH107" s="1">
        <f>CH18*VLOOKUP($D107,ExtTruck_Adjust!$B$3:$H$85,6,FALSE)*VLOOKUP(CH$91,ExtTruck_Adjust!$B$3:$H$85,7,FALSE)</f>
        <v>0</v>
      </c>
      <c r="CI107" s="1">
        <f>CI18*VLOOKUP($D107,ExtTruck_Adjust!$B$3:$H$85,6,FALSE)*VLOOKUP(CI$91,ExtTruck_Adjust!$B$3:$H$85,7,FALSE)</f>
        <v>0</v>
      </c>
      <c r="CJ107" s="1">
        <f>CJ18*VLOOKUP($D107,ExtTruck_Adjust!$B$3:$H$85,6,FALSE)*1</f>
        <v>211.56644857080653</v>
      </c>
      <c r="CK107" s="1">
        <f t="shared" si="4"/>
        <v>216.76130206041924</v>
      </c>
    </row>
    <row r="108" spans="2:89" x14ac:dyDescent="0.25">
      <c r="B108">
        <v>2946</v>
      </c>
      <c r="D108">
        <v>2946</v>
      </c>
      <c r="E108" s="1">
        <f>E19*VLOOKUP($D108,ExtTruck_Adjust!$B$3:$H$85,6,FALSE)*VLOOKUP(E$91,ExtTruck_Adjust!$B$3:$H$85,7,FALSE)</f>
        <v>0</v>
      </c>
      <c r="F108" s="1">
        <f>F19*VLOOKUP($D108,ExtTruck_Adjust!$B$3:$H$85,6,FALSE)*VLOOKUP(F$91,ExtTruck_Adjust!$B$3:$H$85,7,FALSE)</f>
        <v>0</v>
      </c>
      <c r="G108" s="1">
        <f>G19*VLOOKUP($D108,ExtTruck_Adjust!$B$3:$H$85,6,FALSE)*VLOOKUP(G$91,ExtTruck_Adjust!$B$3:$H$85,7,FALSE)</f>
        <v>0</v>
      </c>
      <c r="H108" s="1">
        <f>H19*VLOOKUP($D108,ExtTruck_Adjust!$B$3:$H$85,6,FALSE)*VLOOKUP(H$91,ExtTruck_Adjust!$B$3:$H$85,7,FALSE)</f>
        <v>0</v>
      </c>
      <c r="I108" s="1">
        <f>I19*VLOOKUP($D108,ExtTruck_Adjust!$B$3:$H$85,6,FALSE)*VLOOKUP(I$91,ExtTruck_Adjust!$B$3:$H$85,7,FALSE)</f>
        <v>0</v>
      </c>
      <c r="J108" s="1">
        <f>J19*VLOOKUP($D108,ExtTruck_Adjust!$B$3:$H$85,6,FALSE)*VLOOKUP(J$91,ExtTruck_Adjust!$B$3:$H$85,7,FALSE)</f>
        <v>0</v>
      </c>
      <c r="K108" s="1">
        <f>K19*VLOOKUP($D108,ExtTruck_Adjust!$B$3:$H$85,6,FALSE)*VLOOKUP(K$91,ExtTruck_Adjust!$B$3:$H$85,7,FALSE)</f>
        <v>0</v>
      </c>
      <c r="L108" s="1">
        <f>L19*VLOOKUP($D108,ExtTruck_Adjust!$B$3:$H$85,6,FALSE)*VLOOKUP(L$91,ExtTruck_Adjust!$B$3:$H$85,7,FALSE)</f>
        <v>2.3357899636423332E-2</v>
      </c>
      <c r="M108" s="1">
        <f>M19*VLOOKUP($D108,ExtTruck_Adjust!$B$3:$H$85,6,FALSE)*VLOOKUP(M$91,ExtTruck_Adjust!$B$3:$H$85,7,FALSE)</f>
        <v>0</v>
      </c>
      <c r="N108" s="1">
        <f>N19*VLOOKUP($D108,ExtTruck_Adjust!$B$3:$H$85,6,FALSE)*VLOOKUP(N$91,ExtTruck_Adjust!$B$3:$H$85,7,FALSE)</f>
        <v>0</v>
      </c>
      <c r="O108" s="1">
        <f>O19*VLOOKUP($D108,ExtTruck_Adjust!$B$3:$H$85,6,FALSE)*VLOOKUP(O$91,ExtTruck_Adjust!$B$3:$H$85,7,FALSE)</f>
        <v>0</v>
      </c>
      <c r="P108" s="1">
        <f>P19*VLOOKUP($D108,ExtTruck_Adjust!$B$3:$H$85,6,FALSE)*VLOOKUP(P$91,ExtTruck_Adjust!$B$3:$H$85,7,FALSE)</f>
        <v>0</v>
      </c>
      <c r="Q108" s="1">
        <f>Q19*VLOOKUP($D108,ExtTruck_Adjust!$B$3:$H$85,6,FALSE)*VLOOKUP(Q$91,ExtTruck_Adjust!$B$3:$H$85,7,FALSE)</f>
        <v>0</v>
      </c>
      <c r="R108" s="1">
        <f>R19*VLOOKUP($D108,ExtTruck_Adjust!$B$3:$H$85,6,FALSE)*VLOOKUP(R$91,ExtTruck_Adjust!$B$3:$H$85,7,FALSE)</f>
        <v>0</v>
      </c>
      <c r="S108" s="1">
        <f>S19*VLOOKUP($D108,ExtTruck_Adjust!$B$3:$H$85,6,FALSE)*VLOOKUP(S$91,ExtTruck_Adjust!$B$3:$H$85,7,FALSE)</f>
        <v>0</v>
      </c>
      <c r="T108" s="1">
        <f>T19*VLOOKUP($D108,ExtTruck_Adjust!$B$3:$H$85,6,FALSE)*VLOOKUP(T$91,ExtTruck_Adjust!$B$3:$H$85,7,FALSE)</f>
        <v>0</v>
      </c>
      <c r="U108" s="1">
        <f>U19*VLOOKUP($D108,ExtTruck_Adjust!$B$3:$H$85,6,FALSE)*VLOOKUP(U$91,ExtTruck_Adjust!$B$3:$H$85,7,FALSE)</f>
        <v>0</v>
      </c>
      <c r="V108" s="1">
        <f>V19*VLOOKUP($D108,ExtTruck_Adjust!$B$3:$H$85,6,FALSE)*VLOOKUP(V$91,ExtTruck_Adjust!$B$3:$H$85,7,FALSE)</f>
        <v>0.14486909972101994</v>
      </c>
      <c r="W108" s="1">
        <f>W19*VLOOKUP($D108,ExtTruck_Adjust!$B$3:$H$85,6,FALSE)*VLOOKUP(W$91,ExtTruck_Adjust!$B$3:$H$85,7,FALSE)</f>
        <v>0</v>
      </c>
      <c r="X108" s="1">
        <f>X19*VLOOKUP($D108,ExtTruck_Adjust!$B$3:$H$85,6,FALSE)*VLOOKUP(X$91,ExtTruck_Adjust!$B$3:$H$85,7,FALSE)</f>
        <v>0</v>
      </c>
      <c r="Y108" s="1">
        <f>Y19*VLOOKUP($D108,ExtTruck_Adjust!$B$3:$H$85,6,FALSE)*VLOOKUP(Y$91,ExtTruck_Adjust!$B$3:$H$85,7,FALSE)</f>
        <v>0</v>
      </c>
      <c r="Z108" s="1">
        <f>Z19*VLOOKUP($D108,ExtTruck_Adjust!$B$3:$H$85,6,FALSE)*VLOOKUP(Z$91,ExtTruck_Adjust!$B$3:$H$85,7,FALSE)</f>
        <v>0</v>
      </c>
      <c r="AA108" s="1">
        <f>AA19*VLOOKUP($D108,ExtTruck_Adjust!$B$3:$H$85,6,FALSE)*VLOOKUP(AA$91,ExtTruck_Adjust!$B$3:$H$85,7,FALSE)</f>
        <v>0</v>
      </c>
      <c r="AB108" s="1">
        <f>AB19*VLOOKUP($D108,ExtTruck_Adjust!$B$3:$H$85,6,FALSE)*VLOOKUP(AB$91,ExtTruck_Adjust!$B$3:$H$85,7,FALSE)</f>
        <v>0</v>
      </c>
      <c r="AC108" s="1">
        <f>AC19*VLOOKUP($D108,ExtTruck_Adjust!$B$3:$H$85,6,FALSE)*VLOOKUP(AC$91,ExtTruck_Adjust!$B$3:$H$85,7,FALSE)</f>
        <v>0</v>
      </c>
      <c r="AD108" s="1">
        <f>AD19*VLOOKUP($D108,ExtTruck_Adjust!$B$3:$H$85,6,FALSE)*VLOOKUP(AD$91,ExtTruck_Adjust!$B$3:$H$85,7,FALSE)</f>
        <v>0</v>
      </c>
      <c r="AE108" s="1">
        <f>AE19*VLOOKUP($D108,ExtTruck_Adjust!$B$3:$H$85,6,FALSE)*VLOOKUP(AE$91,ExtTruck_Adjust!$B$3:$H$85,7,FALSE)</f>
        <v>0</v>
      </c>
      <c r="AF108" s="1">
        <f>AF19*VLOOKUP($D108,ExtTruck_Adjust!$B$3:$H$85,6,FALSE)*VLOOKUP(AF$91,ExtTruck_Adjust!$B$3:$H$85,7,FALSE)</f>
        <v>0</v>
      </c>
      <c r="AG108" s="1">
        <f>AG19*VLOOKUP($D108,ExtTruck_Adjust!$B$3:$H$85,6,FALSE)*VLOOKUP(AG$91,ExtTruck_Adjust!$B$3:$H$85,7,FALSE)</f>
        <v>0</v>
      </c>
      <c r="AH108" s="1">
        <f>AH19*VLOOKUP($D108,ExtTruck_Adjust!$B$3:$H$85,6,FALSE)*VLOOKUP(AH$91,ExtTruck_Adjust!$B$3:$H$85,7,FALSE)</f>
        <v>0</v>
      </c>
      <c r="AI108" s="1">
        <f>AI19*VLOOKUP($D108,ExtTruck_Adjust!$B$3:$H$85,6,FALSE)*VLOOKUP(AI$91,ExtTruck_Adjust!$B$3:$H$85,7,FALSE)</f>
        <v>0</v>
      </c>
      <c r="AJ108" s="1">
        <f>AJ19*VLOOKUP($D108,ExtTruck_Adjust!$B$3:$H$85,6,FALSE)*VLOOKUP(AJ$91,ExtTruck_Adjust!$B$3:$H$85,7,FALSE)</f>
        <v>0</v>
      </c>
      <c r="AK108" s="1">
        <f>AK19*VLOOKUP($D108,ExtTruck_Adjust!$B$3:$H$85,6,FALSE)*VLOOKUP(AK$91,ExtTruck_Adjust!$B$3:$H$85,7,FALSE)</f>
        <v>0</v>
      </c>
      <c r="AL108" s="1">
        <f>AL19*VLOOKUP($D108,ExtTruck_Adjust!$B$3:$H$85,6,FALSE)*VLOOKUP(AL$91,ExtTruck_Adjust!$B$3:$H$85,7,FALSE)</f>
        <v>0</v>
      </c>
      <c r="AM108" s="1">
        <f>AM19*VLOOKUP($D108,ExtTruck_Adjust!$B$3:$H$85,6,FALSE)*VLOOKUP(AM$91,ExtTruck_Adjust!$B$3:$H$85,7,FALSE)</f>
        <v>0</v>
      </c>
      <c r="AN108" s="1">
        <f>AN19*VLOOKUP($D108,ExtTruck_Adjust!$B$3:$H$85,6,FALSE)*VLOOKUP(AN$91,ExtTruck_Adjust!$B$3:$H$85,7,FALSE)</f>
        <v>0</v>
      </c>
      <c r="AO108" s="1">
        <f>AO19*VLOOKUP($D108,ExtTruck_Adjust!$B$3:$H$85,6,FALSE)*VLOOKUP(AO$91,ExtTruck_Adjust!$B$3:$H$85,7,FALSE)</f>
        <v>0</v>
      </c>
      <c r="AP108" s="1">
        <f>AP19*VLOOKUP($D108,ExtTruck_Adjust!$B$3:$H$85,6,FALSE)*VLOOKUP(AP$91,ExtTruck_Adjust!$B$3:$H$85,7,FALSE)</f>
        <v>0</v>
      </c>
      <c r="AQ108" s="1">
        <f>AQ19*VLOOKUP($D108,ExtTruck_Adjust!$B$3:$H$85,6,FALSE)*VLOOKUP(AQ$91,ExtTruck_Adjust!$B$3:$H$85,7,FALSE)</f>
        <v>0</v>
      </c>
      <c r="AR108" s="1">
        <f>AR19*VLOOKUP($D108,ExtTruck_Adjust!$B$3:$H$85,6,FALSE)*VLOOKUP(AR$91,ExtTruck_Adjust!$B$3:$H$85,7,FALSE)</f>
        <v>0</v>
      </c>
      <c r="AS108" s="1">
        <f>AS19*VLOOKUP($D108,ExtTruck_Adjust!$B$3:$H$85,6,FALSE)*VLOOKUP(AS$91,ExtTruck_Adjust!$B$3:$H$85,7,FALSE)</f>
        <v>0</v>
      </c>
      <c r="AT108" s="1">
        <f>AT19*VLOOKUP($D108,ExtTruck_Adjust!$B$3:$H$85,6,FALSE)*VLOOKUP(AT$91,ExtTruck_Adjust!$B$3:$H$85,7,FALSE)</f>
        <v>0</v>
      </c>
      <c r="AU108" s="1">
        <f>AU19*VLOOKUP($D108,ExtTruck_Adjust!$B$3:$H$85,6,FALSE)*VLOOKUP(AU$91,ExtTruck_Adjust!$B$3:$H$85,7,FALSE)</f>
        <v>0</v>
      </c>
      <c r="AV108" s="1">
        <f>AV19*VLOOKUP($D108,ExtTruck_Adjust!$B$3:$H$85,6,FALSE)*VLOOKUP(AV$91,ExtTruck_Adjust!$B$3:$H$85,7,FALSE)</f>
        <v>0</v>
      </c>
      <c r="AW108" s="1">
        <f>AW19*VLOOKUP($D108,ExtTruck_Adjust!$B$3:$H$85,6,FALSE)*VLOOKUP(AW$91,ExtTruck_Adjust!$B$3:$H$85,7,FALSE)</f>
        <v>0</v>
      </c>
      <c r="AX108" s="1">
        <f>AX19*VLOOKUP($D108,ExtTruck_Adjust!$B$3:$H$85,6,FALSE)*VLOOKUP(AX$91,ExtTruck_Adjust!$B$3:$H$85,7,FALSE)</f>
        <v>0</v>
      </c>
      <c r="AY108" s="1">
        <f>AY19*VLOOKUP($D108,ExtTruck_Adjust!$B$3:$H$85,6,FALSE)*VLOOKUP(AY$91,ExtTruck_Adjust!$B$3:$H$85,7,FALSE)</f>
        <v>0</v>
      </c>
      <c r="AZ108" s="1">
        <f>AZ19*VLOOKUP($D108,ExtTruck_Adjust!$B$3:$H$85,6,FALSE)*VLOOKUP(AZ$91,ExtTruck_Adjust!$B$3:$H$85,7,FALSE)</f>
        <v>0</v>
      </c>
      <c r="BA108" s="1">
        <f>BA19*VLOOKUP($D108,ExtTruck_Adjust!$B$3:$H$85,6,FALSE)*VLOOKUP(BA$91,ExtTruck_Adjust!$B$3:$H$85,7,FALSE)</f>
        <v>0</v>
      </c>
      <c r="BB108" s="1">
        <f>BB19*VLOOKUP($D108,ExtTruck_Adjust!$B$3:$H$85,6,FALSE)*VLOOKUP(BB$91,ExtTruck_Adjust!$B$3:$H$85,7,FALSE)</f>
        <v>0</v>
      </c>
      <c r="BC108" s="1">
        <f>BC19*VLOOKUP($D108,ExtTruck_Adjust!$B$3:$H$85,6,FALSE)*VLOOKUP(BC$91,ExtTruck_Adjust!$B$3:$H$85,7,FALSE)</f>
        <v>0</v>
      </c>
      <c r="BD108" s="1">
        <f>BD19*VLOOKUP($D108,ExtTruck_Adjust!$B$3:$H$85,6,FALSE)*VLOOKUP(BD$91,ExtTruck_Adjust!$B$3:$H$85,7,FALSE)</f>
        <v>0</v>
      </c>
      <c r="BE108" s="1">
        <f>BE19*VLOOKUP($D108,ExtTruck_Adjust!$B$3:$H$85,6,FALSE)*VLOOKUP(BE$91,ExtTruck_Adjust!$B$3:$H$85,7,FALSE)</f>
        <v>0</v>
      </c>
      <c r="BF108" s="1">
        <f>BF19*VLOOKUP($D108,ExtTruck_Adjust!$B$3:$H$85,6,FALSE)*VLOOKUP(BF$91,ExtTruck_Adjust!$B$3:$H$85,7,FALSE)</f>
        <v>0</v>
      </c>
      <c r="BG108" s="1">
        <f>BG19*VLOOKUP($D108,ExtTruck_Adjust!$B$3:$H$85,6,FALSE)*VLOOKUP(BG$91,ExtTruck_Adjust!$B$3:$H$85,7,FALSE)</f>
        <v>0</v>
      </c>
      <c r="BH108" s="1">
        <f>BH19*VLOOKUP($D108,ExtTruck_Adjust!$B$3:$H$85,6,FALSE)*VLOOKUP(BH$91,ExtTruck_Adjust!$B$3:$H$85,7,FALSE)</f>
        <v>0</v>
      </c>
      <c r="BI108" s="1">
        <f>BI19*VLOOKUP($D108,ExtTruck_Adjust!$B$3:$H$85,6,FALSE)*VLOOKUP(BI$91,ExtTruck_Adjust!$B$3:$H$85,7,FALSE)</f>
        <v>0</v>
      </c>
      <c r="BJ108" s="1">
        <f>BJ19*VLOOKUP($D108,ExtTruck_Adjust!$B$3:$H$85,6,FALSE)*VLOOKUP(BJ$91,ExtTruck_Adjust!$B$3:$H$85,7,FALSE)</f>
        <v>0</v>
      </c>
      <c r="BK108" s="1">
        <f>BK19*VLOOKUP($D108,ExtTruck_Adjust!$B$3:$H$85,6,FALSE)*VLOOKUP(BK$91,ExtTruck_Adjust!$B$3:$H$85,7,FALSE)</f>
        <v>0</v>
      </c>
      <c r="BL108" s="1">
        <f>BL19*VLOOKUP($D108,ExtTruck_Adjust!$B$3:$H$85,6,FALSE)*VLOOKUP(BL$91,ExtTruck_Adjust!$B$3:$H$85,7,FALSE)</f>
        <v>0</v>
      </c>
      <c r="BM108" s="1">
        <f>BM19*VLOOKUP($D108,ExtTruck_Adjust!$B$3:$H$85,6,FALSE)*VLOOKUP(BM$91,ExtTruck_Adjust!$B$3:$H$85,7,FALSE)</f>
        <v>0</v>
      </c>
      <c r="BN108" s="1">
        <f>BN19*VLOOKUP($D108,ExtTruck_Adjust!$B$3:$H$85,6,FALSE)*VLOOKUP(BN$91,ExtTruck_Adjust!$B$3:$H$85,7,FALSE)</f>
        <v>0</v>
      </c>
      <c r="BO108" s="1">
        <f>BO19*VLOOKUP($D108,ExtTruck_Adjust!$B$3:$H$85,6,FALSE)*VLOOKUP(BO$91,ExtTruck_Adjust!$B$3:$H$85,7,FALSE)</f>
        <v>0</v>
      </c>
      <c r="BP108" s="1">
        <f>BP19*VLOOKUP($D108,ExtTruck_Adjust!$B$3:$H$85,6,FALSE)*VLOOKUP(BP$91,ExtTruck_Adjust!$B$3:$H$85,7,FALSE)</f>
        <v>0</v>
      </c>
      <c r="BQ108" s="1">
        <f>BQ19*VLOOKUP($D108,ExtTruck_Adjust!$B$3:$H$85,6,FALSE)*VLOOKUP(BQ$91,ExtTruck_Adjust!$B$3:$H$85,7,FALSE)</f>
        <v>0</v>
      </c>
      <c r="BR108" s="1">
        <f>BR19*VLOOKUP($D108,ExtTruck_Adjust!$B$3:$H$85,6,FALSE)*VLOOKUP(BR$91,ExtTruck_Adjust!$B$3:$H$85,7,FALSE)</f>
        <v>0</v>
      </c>
      <c r="BS108" s="1">
        <f>BS19*VLOOKUP($D108,ExtTruck_Adjust!$B$3:$H$85,6,FALSE)*VLOOKUP(BS$91,ExtTruck_Adjust!$B$3:$H$85,7,FALSE)</f>
        <v>0</v>
      </c>
      <c r="BT108" s="1">
        <f>BT19*VLOOKUP($D108,ExtTruck_Adjust!$B$3:$H$85,6,FALSE)*VLOOKUP(BT$91,ExtTruck_Adjust!$B$3:$H$85,7,FALSE)</f>
        <v>0</v>
      </c>
      <c r="BU108" s="1">
        <f>BU19*VLOOKUP($D108,ExtTruck_Adjust!$B$3:$H$85,6,FALSE)*VLOOKUP(BU$91,ExtTruck_Adjust!$B$3:$H$85,7,FALSE)</f>
        <v>0</v>
      </c>
      <c r="BV108" s="1">
        <f>BV19*VLOOKUP($D108,ExtTruck_Adjust!$B$3:$H$85,6,FALSE)*VLOOKUP(BV$91,ExtTruck_Adjust!$B$3:$H$85,7,FALSE)</f>
        <v>0</v>
      </c>
      <c r="BW108" s="1">
        <f>BW19*VLOOKUP($D108,ExtTruck_Adjust!$B$3:$H$85,6,FALSE)*VLOOKUP(BW$91,ExtTruck_Adjust!$B$3:$H$85,7,FALSE)</f>
        <v>0</v>
      </c>
      <c r="BX108" s="1">
        <f>BX19*VLOOKUP($D108,ExtTruck_Adjust!$B$3:$H$85,6,FALSE)*VLOOKUP(BX$91,ExtTruck_Adjust!$B$3:$H$85,7,FALSE)</f>
        <v>0</v>
      </c>
      <c r="BY108" s="1">
        <f>BY19*VLOOKUP($D108,ExtTruck_Adjust!$B$3:$H$85,6,FALSE)*VLOOKUP(BY$91,ExtTruck_Adjust!$B$3:$H$85,7,FALSE)</f>
        <v>0</v>
      </c>
      <c r="BZ108" s="1">
        <f>BZ19*VLOOKUP($D108,ExtTruck_Adjust!$B$3:$H$85,6,FALSE)*VLOOKUP(BZ$91,ExtTruck_Adjust!$B$3:$H$85,7,FALSE)</f>
        <v>0</v>
      </c>
      <c r="CA108" s="1">
        <f>CA19*VLOOKUP($D108,ExtTruck_Adjust!$B$3:$H$85,6,FALSE)*VLOOKUP(CA$91,ExtTruck_Adjust!$B$3:$H$85,7,FALSE)</f>
        <v>0</v>
      </c>
      <c r="CB108" s="1">
        <f>CB19*VLOOKUP($D108,ExtTruck_Adjust!$B$3:$H$85,6,FALSE)*VLOOKUP(CB$91,ExtTruck_Adjust!$B$3:$H$85,7,FALSE)</f>
        <v>0</v>
      </c>
      <c r="CC108" s="1">
        <f>CC19*VLOOKUP($D108,ExtTruck_Adjust!$B$3:$H$85,6,FALSE)*VLOOKUP(CC$91,ExtTruck_Adjust!$B$3:$H$85,7,FALSE)</f>
        <v>0</v>
      </c>
      <c r="CD108" s="1">
        <f>CD19*VLOOKUP($D108,ExtTruck_Adjust!$B$3:$H$85,6,FALSE)*VLOOKUP(CD$91,ExtTruck_Adjust!$B$3:$H$85,7,FALSE)</f>
        <v>0</v>
      </c>
      <c r="CE108" s="1">
        <f>CE19*VLOOKUP($D108,ExtTruck_Adjust!$B$3:$H$85,6,FALSE)*VLOOKUP(CE$91,ExtTruck_Adjust!$B$3:$H$85,7,FALSE)</f>
        <v>0</v>
      </c>
      <c r="CF108" s="1">
        <f>CF19*VLOOKUP($D108,ExtTruck_Adjust!$B$3:$H$85,6,FALSE)*VLOOKUP(CF$91,ExtTruck_Adjust!$B$3:$H$85,7,FALSE)</f>
        <v>0</v>
      </c>
      <c r="CG108" s="1">
        <f>CG19*VLOOKUP($D108,ExtTruck_Adjust!$B$3:$H$85,6,FALSE)*VLOOKUP(CG$91,ExtTruck_Adjust!$B$3:$H$85,7,FALSE)</f>
        <v>0</v>
      </c>
      <c r="CH108" s="1">
        <f>CH19*VLOOKUP($D108,ExtTruck_Adjust!$B$3:$H$85,6,FALSE)*VLOOKUP(CH$91,ExtTruck_Adjust!$B$3:$H$85,7,FALSE)</f>
        <v>0</v>
      </c>
      <c r="CI108" s="1">
        <f>CI19*VLOOKUP($D108,ExtTruck_Adjust!$B$3:$H$85,6,FALSE)*VLOOKUP(CI$91,ExtTruck_Adjust!$B$3:$H$85,7,FALSE)</f>
        <v>0</v>
      </c>
      <c r="CJ108" s="1">
        <f>CJ19*VLOOKUP($D108,ExtTruck_Adjust!$B$3:$H$85,6,FALSE)*1</f>
        <v>20.146775770113383</v>
      </c>
      <c r="CK108" s="1">
        <f t="shared" si="4"/>
        <v>20.315002769470826</v>
      </c>
    </row>
    <row r="109" spans="2:89" x14ac:dyDescent="0.25">
      <c r="B109">
        <v>2947</v>
      </c>
      <c r="D109">
        <v>2947</v>
      </c>
      <c r="E109" s="1">
        <f>E20*VLOOKUP($D109,ExtTruck_Adjust!$B$3:$H$85,6,FALSE)*VLOOKUP(E$91,ExtTruck_Adjust!$B$3:$H$85,7,FALSE)</f>
        <v>0</v>
      </c>
      <c r="F109" s="1">
        <f>F20*VLOOKUP($D109,ExtTruck_Adjust!$B$3:$H$85,6,FALSE)*VLOOKUP(F$91,ExtTruck_Adjust!$B$3:$H$85,7,FALSE)</f>
        <v>1.0322652851427481</v>
      </c>
      <c r="G109" s="1">
        <f>G20*VLOOKUP($D109,ExtTruck_Adjust!$B$3:$H$85,6,FALSE)*VLOOKUP(G$91,ExtTruck_Adjust!$B$3:$H$85,7,FALSE)</f>
        <v>0</v>
      </c>
      <c r="H109" s="1">
        <f>H20*VLOOKUP($D109,ExtTruck_Adjust!$B$3:$H$85,6,FALSE)*VLOOKUP(H$91,ExtTruck_Adjust!$B$3:$H$85,7,FALSE)</f>
        <v>0</v>
      </c>
      <c r="I109" s="1">
        <f>I20*VLOOKUP($D109,ExtTruck_Adjust!$B$3:$H$85,6,FALSE)*VLOOKUP(I$91,ExtTruck_Adjust!$B$3:$H$85,7,FALSE)</f>
        <v>0</v>
      </c>
      <c r="J109" s="1">
        <f>J20*VLOOKUP($D109,ExtTruck_Adjust!$B$3:$H$85,6,FALSE)*VLOOKUP(J$91,ExtTruck_Adjust!$B$3:$H$85,7,FALSE)</f>
        <v>2.054917103396877E-2</v>
      </c>
      <c r="K109" s="1">
        <f>K20*VLOOKUP($D109,ExtTruck_Adjust!$B$3:$H$85,6,FALSE)*VLOOKUP(K$91,ExtTruck_Adjust!$B$3:$H$85,7,FALSE)</f>
        <v>0</v>
      </c>
      <c r="L109" s="1">
        <f>L20*VLOOKUP($D109,ExtTruck_Adjust!$B$3:$H$85,6,FALSE)*VLOOKUP(L$91,ExtTruck_Adjust!$B$3:$H$85,7,FALSE)</f>
        <v>0</v>
      </c>
      <c r="M109" s="1">
        <f>M20*VLOOKUP($D109,ExtTruck_Adjust!$B$3:$H$85,6,FALSE)*VLOOKUP(M$91,ExtTruck_Adjust!$B$3:$H$85,7,FALSE)</f>
        <v>0</v>
      </c>
      <c r="N109" s="1">
        <f>N20*VLOOKUP($D109,ExtTruck_Adjust!$B$3:$H$85,6,FALSE)*VLOOKUP(N$91,ExtTruck_Adjust!$B$3:$H$85,7,FALSE)</f>
        <v>0</v>
      </c>
      <c r="O109" s="1">
        <f>O20*VLOOKUP($D109,ExtTruck_Adjust!$B$3:$H$85,6,FALSE)*VLOOKUP(O$91,ExtTruck_Adjust!$B$3:$H$85,7,FALSE)</f>
        <v>0</v>
      </c>
      <c r="P109" s="1">
        <f>P20*VLOOKUP($D109,ExtTruck_Adjust!$B$3:$H$85,6,FALSE)*VLOOKUP(P$91,ExtTruck_Adjust!$B$3:$H$85,7,FALSE)</f>
        <v>0</v>
      </c>
      <c r="Q109" s="1">
        <f>Q20*VLOOKUP($D109,ExtTruck_Adjust!$B$3:$H$85,6,FALSE)*VLOOKUP(Q$91,ExtTruck_Adjust!$B$3:$H$85,7,FALSE)</f>
        <v>0</v>
      </c>
      <c r="R109" s="1">
        <f>R20*VLOOKUP($D109,ExtTruck_Adjust!$B$3:$H$85,6,FALSE)*VLOOKUP(R$91,ExtTruck_Adjust!$B$3:$H$85,7,FALSE)</f>
        <v>0</v>
      </c>
      <c r="S109" s="1">
        <f>S20*VLOOKUP($D109,ExtTruck_Adjust!$B$3:$H$85,6,FALSE)*VLOOKUP(S$91,ExtTruck_Adjust!$B$3:$H$85,7,FALSE)</f>
        <v>1.4714046403068113</v>
      </c>
      <c r="T109" s="1">
        <f>T20*VLOOKUP($D109,ExtTruck_Adjust!$B$3:$H$85,6,FALSE)*VLOOKUP(T$91,ExtTruck_Adjust!$B$3:$H$85,7,FALSE)</f>
        <v>0</v>
      </c>
      <c r="U109" s="1">
        <f>U20*VLOOKUP($D109,ExtTruck_Adjust!$B$3:$H$85,6,FALSE)*VLOOKUP(U$91,ExtTruck_Adjust!$B$3:$H$85,7,FALSE)</f>
        <v>0.17325306461149662</v>
      </c>
      <c r="V109" s="1">
        <f>V20*VLOOKUP($D109,ExtTruck_Adjust!$B$3:$H$85,6,FALSE)*VLOOKUP(V$91,ExtTruck_Adjust!$B$3:$H$85,7,FALSE)</f>
        <v>0</v>
      </c>
      <c r="W109" s="1">
        <f>W20*VLOOKUP($D109,ExtTruck_Adjust!$B$3:$H$85,6,FALSE)*VLOOKUP(W$91,ExtTruck_Adjust!$B$3:$H$85,7,FALSE)</f>
        <v>0.39811729261620971</v>
      </c>
      <c r="X109" s="1">
        <f>X20*VLOOKUP($D109,ExtTruck_Adjust!$B$3:$H$85,6,FALSE)*VLOOKUP(X$91,ExtTruck_Adjust!$B$3:$H$85,7,FALSE)</f>
        <v>5.9312926929942474E-3</v>
      </c>
      <c r="Y109" s="1">
        <f>Y20*VLOOKUP($D109,ExtTruck_Adjust!$B$3:$H$85,6,FALSE)*VLOOKUP(Y$91,ExtTruck_Adjust!$B$3:$H$85,7,FALSE)</f>
        <v>0.46084142323259525</v>
      </c>
      <c r="Z109" s="1">
        <f>Z20*VLOOKUP($D109,ExtTruck_Adjust!$B$3:$H$85,6,FALSE)*VLOOKUP(Z$91,ExtTruck_Adjust!$B$3:$H$85,7,FALSE)</f>
        <v>4.5899962932425147E-2</v>
      </c>
      <c r="AA109" s="1">
        <f>AA20*VLOOKUP($D109,ExtTruck_Adjust!$B$3:$H$85,6,FALSE)*VLOOKUP(AA$91,ExtTruck_Adjust!$B$3:$H$85,7,FALSE)</f>
        <v>5.5921936788747824E-3</v>
      </c>
      <c r="AB109" s="1">
        <f>AB20*VLOOKUP($D109,ExtTruck_Adjust!$B$3:$H$85,6,FALSE)*VLOOKUP(AB$91,ExtTruck_Adjust!$B$3:$H$85,7,FALSE)</f>
        <v>0</v>
      </c>
      <c r="AC109" s="1">
        <f>AC20*VLOOKUP($D109,ExtTruck_Adjust!$B$3:$H$85,6,FALSE)*VLOOKUP(AC$91,ExtTruck_Adjust!$B$3:$H$85,7,FALSE)</f>
        <v>0</v>
      </c>
      <c r="AD109" s="1">
        <f>AD20*VLOOKUP($D109,ExtTruck_Adjust!$B$3:$H$85,6,FALSE)*VLOOKUP(AD$91,ExtTruck_Adjust!$B$3:$H$85,7,FALSE)</f>
        <v>0</v>
      </c>
      <c r="AE109" s="1">
        <f>AE20*VLOOKUP($D109,ExtTruck_Adjust!$B$3:$H$85,6,FALSE)*VLOOKUP(AE$91,ExtTruck_Adjust!$B$3:$H$85,7,FALSE)</f>
        <v>0</v>
      </c>
      <c r="AF109" s="1">
        <f>AF20*VLOOKUP($D109,ExtTruck_Adjust!$B$3:$H$85,6,FALSE)*VLOOKUP(AF$91,ExtTruck_Adjust!$B$3:$H$85,7,FALSE)</f>
        <v>0</v>
      </c>
      <c r="AG109" s="1">
        <f>AG20*VLOOKUP($D109,ExtTruck_Adjust!$B$3:$H$85,6,FALSE)*VLOOKUP(AG$91,ExtTruck_Adjust!$B$3:$H$85,7,FALSE)</f>
        <v>0</v>
      </c>
      <c r="AH109" s="1">
        <f>AH20*VLOOKUP($D109,ExtTruck_Adjust!$B$3:$H$85,6,FALSE)*VLOOKUP(AH$91,ExtTruck_Adjust!$B$3:$H$85,7,FALSE)</f>
        <v>0</v>
      </c>
      <c r="AI109" s="1">
        <f>AI20*VLOOKUP($D109,ExtTruck_Adjust!$B$3:$H$85,6,FALSE)*VLOOKUP(AI$91,ExtTruck_Adjust!$B$3:$H$85,7,FALSE)</f>
        <v>0</v>
      </c>
      <c r="AJ109" s="1">
        <f>AJ20*VLOOKUP($D109,ExtTruck_Adjust!$B$3:$H$85,6,FALSE)*VLOOKUP(AJ$91,ExtTruck_Adjust!$B$3:$H$85,7,FALSE)</f>
        <v>0</v>
      </c>
      <c r="AK109" s="1">
        <f>AK20*VLOOKUP($D109,ExtTruck_Adjust!$B$3:$H$85,6,FALSE)*VLOOKUP(AK$91,ExtTruck_Adjust!$B$3:$H$85,7,FALSE)</f>
        <v>0</v>
      </c>
      <c r="AL109" s="1">
        <f>AL20*VLOOKUP($D109,ExtTruck_Adjust!$B$3:$H$85,6,FALSE)*VLOOKUP(AL$91,ExtTruck_Adjust!$B$3:$H$85,7,FALSE)</f>
        <v>0</v>
      </c>
      <c r="AM109" s="1">
        <f>AM20*VLOOKUP($D109,ExtTruck_Adjust!$B$3:$H$85,6,FALSE)*VLOOKUP(AM$91,ExtTruck_Adjust!$B$3:$H$85,7,FALSE)</f>
        <v>0</v>
      </c>
      <c r="AN109" s="1">
        <f>AN20*VLOOKUP($D109,ExtTruck_Adjust!$B$3:$H$85,6,FALSE)*VLOOKUP(AN$91,ExtTruck_Adjust!$B$3:$H$85,7,FALSE)</f>
        <v>0</v>
      </c>
      <c r="AO109" s="1">
        <f>AO20*VLOOKUP($D109,ExtTruck_Adjust!$B$3:$H$85,6,FALSE)*VLOOKUP(AO$91,ExtTruck_Adjust!$B$3:$H$85,7,FALSE)</f>
        <v>0</v>
      </c>
      <c r="AP109" s="1">
        <f>AP20*VLOOKUP($D109,ExtTruck_Adjust!$B$3:$H$85,6,FALSE)*VLOOKUP(AP$91,ExtTruck_Adjust!$B$3:$H$85,7,FALSE)</f>
        <v>0</v>
      </c>
      <c r="AQ109" s="1">
        <f>AQ20*VLOOKUP($D109,ExtTruck_Adjust!$B$3:$H$85,6,FALSE)*VLOOKUP(AQ$91,ExtTruck_Adjust!$B$3:$H$85,7,FALSE)</f>
        <v>0</v>
      </c>
      <c r="AR109" s="1">
        <f>AR20*VLOOKUP($D109,ExtTruck_Adjust!$B$3:$H$85,6,FALSE)*VLOOKUP(AR$91,ExtTruck_Adjust!$B$3:$H$85,7,FALSE)</f>
        <v>0</v>
      </c>
      <c r="AS109" s="1">
        <f>AS20*VLOOKUP($D109,ExtTruck_Adjust!$B$3:$H$85,6,FALSE)*VLOOKUP(AS$91,ExtTruck_Adjust!$B$3:$H$85,7,FALSE)</f>
        <v>0</v>
      </c>
      <c r="AT109" s="1">
        <f>AT20*VLOOKUP($D109,ExtTruck_Adjust!$B$3:$H$85,6,FALSE)*VLOOKUP(AT$91,ExtTruck_Adjust!$B$3:$H$85,7,FALSE)</f>
        <v>0</v>
      </c>
      <c r="AU109" s="1">
        <f>AU20*VLOOKUP($D109,ExtTruck_Adjust!$B$3:$H$85,6,FALSE)*VLOOKUP(AU$91,ExtTruck_Adjust!$B$3:$H$85,7,FALSE)</f>
        <v>2.620199915150832E-3</v>
      </c>
      <c r="AV109" s="1">
        <f>AV20*VLOOKUP($D109,ExtTruck_Adjust!$B$3:$H$85,6,FALSE)*VLOOKUP(AV$91,ExtTruck_Adjust!$B$3:$H$85,7,FALSE)</f>
        <v>4.0301757073844482E-4</v>
      </c>
      <c r="AW109" s="1">
        <f>AW20*VLOOKUP($D109,ExtTruck_Adjust!$B$3:$H$85,6,FALSE)*VLOOKUP(AW$91,ExtTruck_Adjust!$B$3:$H$85,7,FALSE)</f>
        <v>0</v>
      </c>
      <c r="AX109" s="1">
        <f>AX20*VLOOKUP($D109,ExtTruck_Adjust!$B$3:$H$85,6,FALSE)*VLOOKUP(AX$91,ExtTruck_Adjust!$B$3:$H$85,7,FALSE)</f>
        <v>0</v>
      </c>
      <c r="AY109" s="1">
        <f>AY20*VLOOKUP($D109,ExtTruck_Adjust!$B$3:$H$85,6,FALSE)*VLOOKUP(AY$91,ExtTruck_Adjust!$B$3:$H$85,7,FALSE)</f>
        <v>0</v>
      </c>
      <c r="AZ109" s="1">
        <f>AZ20*VLOOKUP($D109,ExtTruck_Adjust!$B$3:$H$85,6,FALSE)*VLOOKUP(AZ$91,ExtTruck_Adjust!$B$3:$H$85,7,FALSE)</f>
        <v>0</v>
      </c>
      <c r="BA109" s="1">
        <f>BA20*VLOOKUP($D109,ExtTruck_Adjust!$B$3:$H$85,6,FALSE)*VLOOKUP(BA$91,ExtTruck_Adjust!$B$3:$H$85,7,FALSE)</f>
        <v>4.7001849731309715E-5</v>
      </c>
      <c r="BB109" s="1">
        <f>BB20*VLOOKUP($D109,ExtTruck_Adjust!$B$3:$H$85,6,FALSE)*VLOOKUP(BB$91,ExtTruck_Adjust!$B$3:$H$85,7,FALSE)</f>
        <v>0</v>
      </c>
      <c r="BC109" s="1">
        <f>BC20*VLOOKUP($D109,ExtTruck_Adjust!$B$3:$H$85,6,FALSE)*VLOOKUP(BC$91,ExtTruck_Adjust!$B$3:$H$85,7,FALSE)</f>
        <v>0</v>
      </c>
      <c r="BD109" s="1">
        <f>BD20*VLOOKUP($D109,ExtTruck_Adjust!$B$3:$H$85,6,FALSE)*VLOOKUP(BD$91,ExtTruck_Adjust!$B$3:$H$85,7,FALSE)</f>
        <v>0</v>
      </c>
      <c r="BE109" s="1">
        <f>BE20*VLOOKUP($D109,ExtTruck_Adjust!$B$3:$H$85,6,FALSE)*VLOOKUP(BE$91,ExtTruck_Adjust!$B$3:$H$85,7,FALSE)</f>
        <v>0</v>
      </c>
      <c r="BF109" s="1">
        <f>BF20*VLOOKUP($D109,ExtTruck_Adjust!$B$3:$H$85,6,FALSE)*VLOOKUP(BF$91,ExtTruck_Adjust!$B$3:$H$85,7,FALSE)</f>
        <v>0</v>
      </c>
      <c r="BG109" s="1">
        <f>BG20*VLOOKUP($D109,ExtTruck_Adjust!$B$3:$H$85,6,FALSE)*VLOOKUP(BG$91,ExtTruck_Adjust!$B$3:$H$85,7,FALSE)</f>
        <v>0</v>
      </c>
      <c r="BH109" s="1">
        <f>BH20*VLOOKUP($D109,ExtTruck_Adjust!$B$3:$H$85,6,FALSE)*VLOOKUP(BH$91,ExtTruck_Adjust!$B$3:$H$85,7,FALSE)</f>
        <v>0</v>
      </c>
      <c r="BI109" s="1">
        <f>BI20*VLOOKUP($D109,ExtTruck_Adjust!$B$3:$H$85,6,FALSE)*VLOOKUP(BI$91,ExtTruck_Adjust!$B$3:$H$85,7,FALSE)</f>
        <v>0</v>
      </c>
      <c r="BJ109" s="1">
        <f>BJ20*VLOOKUP($D109,ExtTruck_Adjust!$B$3:$H$85,6,FALSE)*VLOOKUP(BJ$91,ExtTruck_Adjust!$B$3:$H$85,7,FALSE)</f>
        <v>0</v>
      </c>
      <c r="BK109" s="1">
        <f>BK20*VLOOKUP($D109,ExtTruck_Adjust!$B$3:$H$85,6,FALSE)*VLOOKUP(BK$91,ExtTruck_Adjust!$B$3:$H$85,7,FALSE)</f>
        <v>0</v>
      </c>
      <c r="BL109" s="1">
        <f>BL20*VLOOKUP($D109,ExtTruck_Adjust!$B$3:$H$85,6,FALSE)*VLOOKUP(BL$91,ExtTruck_Adjust!$B$3:$H$85,7,FALSE)</f>
        <v>0</v>
      </c>
      <c r="BM109" s="1">
        <f>BM20*VLOOKUP($D109,ExtTruck_Adjust!$B$3:$H$85,6,FALSE)*VLOOKUP(BM$91,ExtTruck_Adjust!$B$3:$H$85,7,FALSE)</f>
        <v>0</v>
      </c>
      <c r="BN109" s="1">
        <f>BN20*VLOOKUP($D109,ExtTruck_Adjust!$B$3:$H$85,6,FALSE)*VLOOKUP(BN$91,ExtTruck_Adjust!$B$3:$H$85,7,FALSE)</f>
        <v>0</v>
      </c>
      <c r="BO109" s="1">
        <f>BO20*VLOOKUP($D109,ExtTruck_Adjust!$B$3:$H$85,6,FALSE)*VLOOKUP(BO$91,ExtTruck_Adjust!$B$3:$H$85,7,FALSE)</f>
        <v>0</v>
      </c>
      <c r="BP109" s="1">
        <f>BP20*VLOOKUP($D109,ExtTruck_Adjust!$B$3:$H$85,6,FALSE)*VLOOKUP(BP$91,ExtTruck_Adjust!$B$3:$H$85,7,FALSE)</f>
        <v>0</v>
      </c>
      <c r="BQ109" s="1">
        <f>BQ20*VLOOKUP($D109,ExtTruck_Adjust!$B$3:$H$85,6,FALSE)*VLOOKUP(BQ$91,ExtTruck_Adjust!$B$3:$H$85,7,FALSE)</f>
        <v>0</v>
      </c>
      <c r="BR109" s="1">
        <f>BR20*VLOOKUP($D109,ExtTruck_Adjust!$B$3:$H$85,6,FALSE)*VLOOKUP(BR$91,ExtTruck_Adjust!$B$3:$H$85,7,FALSE)</f>
        <v>0</v>
      </c>
      <c r="BS109" s="1">
        <f>BS20*VLOOKUP($D109,ExtTruck_Adjust!$B$3:$H$85,6,FALSE)*VLOOKUP(BS$91,ExtTruck_Adjust!$B$3:$H$85,7,FALSE)</f>
        <v>0</v>
      </c>
      <c r="BT109" s="1">
        <f>BT20*VLOOKUP($D109,ExtTruck_Adjust!$B$3:$H$85,6,FALSE)*VLOOKUP(BT$91,ExtTruck_Adjust!$B$3:$H$85,7,FALSE)</f>
        <v>0</v>
      </c>
      <c r="BU109" s="1">
        <f>BU20*VLOOKUP($D109,ExtTruck_Adjust!$B$3:$H$85,6,FALSE)*VLOOKUP(BU$91,ExtTruck_Adjust!$B$3:$H$85,7,FALSE)</f>
        <v>0</v>
      </c>
      <c r="BV109" s="1">
        <f>BV20*VLOOKUP($D109,ExtTruck_Adjust!$B$3:$H$85,6,FALSE)*VLOOKUP(BV$91,ExtTruck_Adjust!$B$3:$H$85,7,FALSE)</f>
        <v>0</v>
      </c>
      <c r="BW109" s="1">
        <f>BW20*VLOOKUP($D109,ExtTruck_Adjust!$B$3:$H$85,6,FALSE)*VLOOKUP(BW$91,ExtTruck_Adjust!$B$3:$H$85,7,FALSE)</f>
        <v>0</v>
      </c>
      <c r="BX109" s="1">
        <f>BX20*VLOOKUP($D109,ExtTruck_Adjust!$B$3:$H$85,6,FALSE)*VLOOKUP(BX$91,ExtTruck_Adjust!$B$3:$H$85,7,FALSE)</f>
        <v>0</v>
      </c>
      <c r="BY109" s="1">
        <f>BY20*VLOOKUP($D109,ExtTruck_Adjust!$B$3:$H$85,6,FALSE)*VLOOKUP(BY$91,ExtTruck_Adjust!$B$3:$H$85,7,FALSE)</f>
        <v>0</v>
      </c>
      <c r="BZ109" s="1">
        <f>BZ20*VLOOKUP($D109,ExtTruck_Adjust!$B$3:$H$85,6,FALSE)*VLOOKUP(BZ$91,ExtTruck_Adjust!$B$3:$H$85,7,FALSE)</f>
        <v>0</v>
      </c>
      <c r="CA109" s="1">
        <f>CA20*VLOOKUP($D109,ExtTruck_Adjust!$B$3:$H$85,6,FALSE)*VLOOKUP(CA$91,ExtTruck_Adjust!$B$3:$H$85,7,FALSE)</f>
        <v>0</v>
      </c>
      <c r="CB109" s="1">
        <f>CB20*VLOOKUP($D109,ExtTruck_Adjust!$B$3:$H$85,6,FALSE)*VLOOKUP(CB$91,ExtTruck_Adjust!$B$3:$H$85,7,FALSE)</f>
        <v>0</v>
      </c>
      <c r="CC109" s="1">
        <f>CC20*VLOOKUP($D109,ExtTruck_Adjust!$B$3:$H$85,6,FALSE)*VLOOKUP(CC$91,ExtTruck_Adjust!$B$3:$H$85,7,FALSE)</f>
        <v>0</v>
      </c>
      <c r="CD109" s="1">
        <f>CD20*VLOOKUP($D109,ExtTruck_Adjust!$B$3:$H$85,6,FALSE)*VLOOKUP(CD$91,ExtTruck_Adjust!$B$3:$H$85,7,FALSE)</f>
        <v>0</v>
      </c>
      <c r="CE109" s="1">
        <f>CE20*VLOOKUP($D109,ExtTruck_Adjust!$B$3:$H$85,6,FALSE)*VLOOKUP(CE$91,ExtTruck_Adjust!$B$3:$H$85,7,FALSE)</f>
        <v>0</v>
      </c>
      <c r="CF109" s="1">
        <f>CF20*VLOOKUP($D109,ExtTruck_Adjust!$B$3:$H$85,6,FALSE)*VLOOKUP(CF$91,ExtTruck_Adjust!$B$3:$H$85,7,FALSE)</f>
        <v>7.7888371603154596E-6</v>
      </c>
      <c r="CG109" s="1">
        <f>CG20*VLOOKUP($D109,ExtTruck_Adjust!$B$3:$H$85,6,FALSE)*VLOOKUP(CG$91,ExtTruck_Adjust!$B$3:$H$85,7,FALSE)</f>
        <v>0</v>
      </c>
      <c r="CH109" s="1">
        <f>CH20*VLOOKUP($D109,ExtTruck_Adjust!$B$3:$H$85,6,FALSE)*VLOOKUP(CH$91,ExtTruck_Adjust!$B$3:$H$85,7,FALSE)</f>
        <v>0</v>
      </c>
      <c r="CI109" s="1">
        <f>CI20*VLOOKUP($D109,ExtTruck_Adjust!$B$3:$H$85,6,FALSE)*VLOOKUP(CI$91,ExtTruck_Adjust!$B$3:$H$85,7,FALSE)</f>
        <v>0</v>
      </c>
      <c r="CJ109" s="1">
        <f>CJ20*VLOOKUP($D109,ExtTruck_Adjust!$B$3:$H$85,6,FALSE)*1</f>
        <v>79.333163450221846</v>
      </c>
      <c r="CK109" s="1">
        <f t="shared" si="4"/>
        <v>82.950095784642755</v>
      </c>
    </row>
    <row r="110" spans="2:89" x14ac:dyDescent="0.25">
      <c r="B110">
        <v>2948</v>
      </c>
      <c r="D110">
        <v>2948</v>
      </c>
      <c r="E110" s="1">
        <f>E21*VLOOKUP($D110,ExtTruck_Adjust!$B$3:$H$85,6,FALSE)*VLOOKUP(E$91,ExtTruck_Adjust!$B$3:$H$85,7,FALSE)</f>
        <v>1.0480836517965698E-2</v>
      </c>
      <c r="F110" s="1">
        <f>F21*VLOOKUP($D110,ExtTruck_Adjust!$B$3:$H$85,6,FALSE)*VLOOKUP(F$91,ExtTruck_Adjust!$B$3:$H$85,7,FALSE)</f>
        <v>0.28886132865745351</v>
      </c>
      <c r="G110" s="1">
        <f>G21*VLOOKUP($D110,ExtTruck_Adjust!$B$3:$H$85,6,FALSE)*VLOOKUP(G$91,ExtTruck_Adjust!$B$3:$H$85,7,FALSE)</f>
        <v>0</v>
      </c>
      <c r="H110" s="1">
        <f>H21*VLOOKUP($D110,ExtTruck_Adjust!$B$3:$H$85,6,FALSE)*VLOOKUP(H$91,ExtTruck_Adjust!$B$3:$H$85,7,FALSE)</f>
        <v>1.2432973437502305E-2</v>
      </c>
      <c r="I110" s="1">
        <f>I21*VLOOKUP($D110,ExtTruck_Adjust!$B$3:$H$85,6,FALSE)*VLOOKUP(I$91,ExtTruck_Adjust!$B$3:$H$85,7,FALSE)</f>
        <v>0</v>
      </c>
      <c r="J110" s="1">
        <f>J21*VLOOKUP($D110,ExtTruck_Adjust!$B$3:$H$85,6,FALSE)*VLOOKUP(J$91,ExtTruck_Adjust!$B$3:$H$85,7,FALSE)</f>
        <v>0</v>
      </c>
      <c r="K110" s="1">
        <f>K21*VLOOKUP($D110,ExtTruck_Adjust!$B$3:$H$85,6,FALSE)*VLOOKUP(K$91,ExtTruck_Adjust!$B$3:$H$85,7,FALSE)</f>
        <v>0</v>
      </c>
      <c r="L110" s="1">
        <f>L21*VLOOKUP($D110,ExtTruck_Adjust!$B$3:$H$85,6,FALSE)*VLOOKUP(L$91,ExtTruck_Adjust!$B$3:$H$85,7,FALSE)</f>
        <v>0.14129803508645183</v>
      </c>
      <c r="M110" s="1">
        <f>M21*VLOOKUP($D110,ExtTruck_Adjust!$B$3:$H$85,6,FALSE)*VLOOKUP(M$91,ExtTruck_Adjust!$B$3:$H$85,7,FALSE)</f>
        <v>0</v>
      </c>
      <c r="N110" s="1">
        <f>N21*VLOOKUP($D110,ExtTruck_Adjust!$B$3:$H$85,6,FALSE)*VLOOKUP(N$91,ExtTruck_Adjust!$B$3:$H$85,7,FALSE)</f>
        <v>0</v>
      </c>
      <c r="O110" s="1">
        <f>O21*VLOOKUP($D110,ExtTruck_Adjust!$B$3:$H$85,6,FALSE)*VLOOKUP(O$91,ExtTruck_Adjust!$B$3:$H$85,7,FALSE)</f>
        <v>0</v>
      </c>
      <c r="P110" s="1">
        <f>P21*VLOOKUP($D110,ExtTruck_Adjust!$B$3:$H$85,6,FALSE)*VLOOKUP(P$91,ExtTruck_Adjust!$B$3:$H$85,7,FALSE)</f>
        <v>0</v>
      </c>
      <c r="Q110" s="1">
        <f>Q21*VLOOKUP($D110,ExtTruck_Adjust!$B$3:$H$85,6,FALSE)*VLOOKUP(Q$91,ExtTruck_Adjust!$B$3:$H$85,7,FALSE)</f>
        <v>0</v>
      </c>
      <c r="R110" s="1">
        <f>R21*VLOOKUP($D110,ExtTruck_Adjust!$B$3:$H$85,6,FALSE)*VLOOKUP(R$91,ExtTruck_Adjust!$B$3:$H$85,7,FALSE)</f>
        <v>0</v>
      </c>
      <c r="S110" s="1">
        <f>S21*VLOOKUP($D110,ExtTruck_Adjust!$B$3:$H$85,6,FALSE)*VLOOKUP(S$91,ExtTruck_Adjust!$B$3:$H$85,7,FALSE)</f>
        <v>0</v>
      </c>
      <c r="T110" s="1">
        <f>T21*VLOOKUP($D110,ExtTruck_Adjust!$B$3:$H$85,6,FALSE)*VLOOKUP(T$91,ExtTruck_Adjust!$B$3:$H$85,7,FALSE)</f>
        <v>0</v>
      </c>
      <c r="U110" s="1">
        <f>U21*VLOOKUP($D110,ExtTruck_Adjust!$B$3:$H$85,6,FALSE)*VLOOKUP(U$91,ExtTruck_Adjust!$B$3:$H$85,7,FALSE)</f>
        <v>0</v>
      </c>
      <c r="V110" s="1">
        <f>V21*VLOOKUP($D110,ExtTruck_Adjust!$B$3:$H$85,6,FALSE)*VLOOKUP(V$91,ExtTruck_Adjust!$B$3:$H$85,7,FALSE)</f>
        <v>0.47052228817304331</v>
      </c>
      <c r="W110" s="1">
        <f>W21*VLOOKUP($D110,ExtTruck_Adjust!$B$3:$H$85,6,FALSE)*VLOOKUP(W$91,ExtTruck_Adjust!$B$3:$H$85,7,FALSE)</f>
        <v>0</v>
      </c>
      <c r="X110" s="1">
        <f>X21*VLOOKUP($D110,ExtTruck_Adjust!$B$3:$H$85,6,FALSE)*VLOOKUP(X$91,ExtTruck_Adjust!$B$3:$H$85,7,FALSE)</f>
        <v>0.34966845074637698</v>
      </c>
      <c r="Y110" s="1">
        <f>Y21*VLOOKUP($D110,ExtTruck_Adjust!$B$3:$H$85,6,FALSE)*VLOOKUP(Y$91,ExtTruck_Adjust!$B$3:$H$85,7,FALSE)</f>
        <v>0</v>
      </c>
      <c r="Z110" s="1">
        <f>Z21*VLOOKUP($D110,ExtTruck_Adjust!$B$3:$H$85,6,FALSE)*VLOOKUP(Z$91,ExtTruck_Adjust!$B$3:$H$85,7,FALSE)</f>
        <v>0</v>
      </c>
      <c r="AA110" s="1">
        <f>AA21*VLOOKUP($D110,ExtTruck_Adjust!$B$3:$H$85,6,FALSE)*VLOOKUP(AA$91,ExtTruck_Adjust!$B$3:$H$85,7,FALSE)</f>
        <v>0</v>
      </c>
      <c r="AB110" s="1">
        <f>AB21*VLOOKUP($D110,ExtTruck_Adjust!$B$3:$H$85,6,FALSE)*VLOOKUP(AB$91,ExtTruck_Adjust!$B$3:$H$85,7,FALSE)</f>
        <v>0</v>
      </c>
      <c r="AC110" s="1">
        <f>AC21*VLOOKUP($D110,ExtTruck_Adjust!$B$3:$H$85,6,FALSE)*VLOOKUP(AC$91,ExtTruck_Adjust!$B$3:$H$85,7,FALSE)</f>
        <v>0</v>
      </c>
      <c r="AD110" s="1">
        <f>AD21*VLOOKUP($D110,ExtTruck_Adjust!$B$3:$H$85,6,FALSE)*VLOOKUP(AD$91,ExtTruck_Adjust!$B$3:$H$85,7,FALSE)</f>
        <v>0</v>
      </c>
      <c r="AE110" s="1">
        <f>AE21*VLOOKUP($D110,ExtTruck_Adjust!$B$3:$H$85,6,FALSE)*VLOOKUP(AE$91,ExtTruck_Adjust!$B$3:$H$85,7,FALSE)</f>
        <v>0</v>
      </c>
      <c r="AF110" s="1">
        <f>AF21*VLOOKUP($D110,ExtTruck_Adjust!$B$3:$H$85,6,FALSE)*VLOOKUP(AF$91,ExtTruck_Adjust!$B$3:$H$85,7,FALSE)</f>
        <v>0</v>
      </c>
      <c r="AG110" s="1">
        <f>AG21*VLOOKUP($D110,ExtTruck_Adjust!$B$3:$H$85,6,FALSE)*VLOOKUP(AG$91,ExtTruck_Adjust!$B$3:$H$85,7,FALSE)</f>
        <v>0</v>
      </c>
      <c r="AH110" s="1">
        <f>AH21*VLOOKUP($D110,ExtTruck_Adjust!$B$3:$H$85,6,FALSE)*VLOOKUP(AH$91,ExtTruck_Adjust!$B$3:$H$85,7,FALSE)</f>
        <v>1.3000145371965416E-4</v>
      </c>
      <c r="AI110" s="1">
        <f>AI21*VLOOKUP($D110,ExtTruck_Adjust!$B$3:$H$85,6,FALSE)*VLOOKUP(AI$91,ExtTruck_Adjust!$B$3:$H$85,7,FALSE)</f>
        <v>0.11681984288882213</v>
      </c>
      <c r="AJ110" s="1">
        <f>AJ21*VLOOKUP($D110,ExtTruck_Adjust!$B$3:$H$85,6,FALSE)*VLOOKUP(AJ$91,ExtTruck_Adjust!$B$3:$H$85,7,FALSE)</f>
        <v>0</v>
      </c>
      <c r="AK110" s="1">
        <f>AK21*VLOOKUP($D110,ExtTruck_Adjust!$B$3:$H$85,6,FALSE)*VLOOKUP(AK$91,ExtTruck_Adjust!$B$3:$H$85,7,FALSE)</f>
        <v>8.4849728935054977E-2</v>
      </c>
      <c r="AL110" s="1">
        <f>AL21*VLOOKUP($D110,ExtTruck_Adjust!$B$3:$H$85,6,FALSE)*VLOOKUP(AL$91,ExtTruck_Adjust!$B$3:$H$85,7,FALSE)</f>
        <v>0</v>
      </c>
      <c r="AM110" s="1">
        <f>AM21*VLOOKUP($D110,ExtTruck_Adjust!$B$3:$H$85,6,FALSE)*VLOOKUP(AM$91,ExtTruck_Adjust!$B$3:$H$85,7,FALSE)</f>
        <v>0</v>
      </c>
      <c r="AN110" s="1">
        <f>AN21*VLOOKUP($D110,ExtTruck_Adjust!$B$3:$H$85,6,FALSE)*VLOOKUP(AN$91,ExtTruck_Adjust!$B$3:$H$85,7,FALSE)</f>
        <v>0</v>
      </c>
      <c r="AO110" s="1">
        <f>AO21*VLOOKUP($D110,ExtTruck_Adjust!$B$3:$H$85,6,FALSE)*VLOOKUP(AO$91,ExtTruck_Adjust!$B$3:$H$85,7,FALSE)</f>
        <v>3.5339956341261442E-3</v>
      </c>
      <c r="AP110" s="1">
        <f>AP21*VLOOKUP($D110,ExtTruck_Adjust!$B$3:$H$85,6,FALSE)*VLOOKUP(AP$91,ExtTruck_Adjust!$B$3:$H$85,7,FALSE)</f>
        <v>0</v>
      </c>
      <c r="AQ110" s="1">
        <f>AQ21*VLOOKUP($D110,ExtTruck_Adjust!$B$3:$H$85,6,FALSE)*VLOOKUP(AQ$91,ExtTruck_Adjust!$B$3:$H$85,7,FALSE)</f>
        <v>0</v>
      </c>
      <c r="AR110" s="1">
        <f>AR21*VLOOKUP($D110,ExtTruck_Adjust!$B$3:$H$85,6,FALSE)*VLOOKUP(AR$91,ExtTruck_Adjust!$B$3:$H$85,7,FALSE)</f>
        <v>0</v>
      </c>
      <c r="AS110" s="1">
        <f>AS21*VLOOKUP($D110,ExtTruck_Adjust!$B$3:$H$85,6,FALSE)*VLOOKUP(AS$91,ExtTruck_Adjust!$B$3:$H$85,7,FALSE)</f>
        <v>0</v>
      </c>
      <c r="AT110" s="1">
        <f>AT21*VLOOKUP($D110,ExtTruck_Adjust!$B$3:$H$85,6,FALSE)*VLOOKUP(AT$91,ExtTruck_Adjust!$B$3:$H$85,7,FALSE)</f>
        <v>1.7322870129773136E-5</v>
      </c>
      <c r="AU110" s="1">
        <f>AU21*VLOOKUP($D110,ExtTruck_Adjust!$B$3:$H$85,6,FALSE)*VLOOKUP(AU$91,ExtTruck_Adjust!$B$3:$H$85,7,FALSE)</f>
        <v>0</v>
      </c>
      <c r="AV110" s="1">
        <f>AV21*VLOOKUP($D110,ExtTruck_Adjust!$B$3:$H$85,6,FALSE)*VLOOKUP(AV$91,ExtTruck_Adjust!$B$3:$H$85,7,FALSE)</f>
        <v>3.4600637289529103E-4</v>
      </c>
      <c r="AW110" s="1">
        <f>AW21*VLOOKUP($D110,ExtTruck_Adjust!$B$3:$H$85,6,FALSE)*VLOOKUP(AW$91,ExtTruck_Adjust!$B$3:$H$85,7,FALSE)</f>
        <v>0</v>
      </c>
      <c r="AX110" s="1">
        <f>AX21*VLOOKUP($D110,ExtTruck_Adjust!$B$3:$H$85,6,FALSE)*VLOOKUP(AX$91,ExtTruck_Adjust!$B$3:$H$85,7,FALSE)</f>
        <v>0</v>
      </c>
      <c r="AY110" s="1">
        <f>AY21*VLOOKUP($D110,ExtTruck_Adjust!$B$3:$H$85,6,FALSE)*VLOOKUP(AY$91,ExtTruck_Adjust!$B$3:$H$85,7,FALSE)</f>
        <v>0</v>
      </c>
      <c r="AZ110" s="1">
        <f>AZ21*VLOOKUP($D110,ExtTruck_Adjust!$B$3:$H$85,6,FALSE)*VLOOKUP(AZ$91,ExtTruck_Adjust!$B$3:$H$85,7,FALSE)</f>
        <v>0</v>
      </c>
      <c r="BA110" s="1">
        <f>BA21*VLOOKUP($D110,ExtTruck_Adjust!$B$3:$H$85,6,FALSE)*VLOOKUP(BA$91,ExtTruck_Adjust!$B$3:$H$85,7,FALSE)</f>
        <v>0</v>
      </c>
      <c r="BB110" s="1">
        <f>BB21*VLOOKUP($D110,ExtTruck_Adjust!$B$3:$H$85,6,FALSE)*VLOOKUP(BB$91,ExtTruck_Adjust!$B$3:$H$85,7,FALSE)</f>
        <v>0</v>
      </c>
      <c r="BC110" s="1">
        <f>BC21*VLOOKUP($D110,ExtTruck_Adjust!$B$3:$H$85,6,FALSE)*VLOOKUP(BC$91,ExtTruck_Adjust!$B$3:$H$85,7,FALSE)</f>
        <v>0</v>
      </c>
      <c r="BD110" s="1">
        <f>BD21*VLOOKUP($D110,ExtTruck_Adjust!$B$3:$H$85,6,FALSE)*VLOOKUP(BD$91,ExtTruck_Adjust!$B$3:$H$85,7,FALSE)</f>
        <v>0</v>
      </c>
      <c r="BE110" s="1">
        <f>BE21*VLOOKUP($D110,ExtTruck_Adjust!$B$3:$H$85,6,FALSE)*VLOOKUP(BE$91,ExtTruck_Adjust!$B$3:$H$85,7,FALSE)</f>
        <v>0</v>
      </c>
      <c r="BF110" s="1">
        <f>BF21*VLOOKUP($D110,ExtTruck_Adjust!$B$3:$H$85,6,FALSE)*VLOOKUP(BF$91,ExtTruck_Adjust!$B$3:$H$85,7,FALSE)</f>
        <v>0</v>
      </c>
      <c r="BG110" s="1">
        <f>BG21*VLOOKUP($D110,ExtTruck_Adjust!$B$3:$H$85,6,FALSE)*VLOOKUP(BG$91,ExtTruck_Adjust!$B$3:$H$85,7,FALSE)</f>
        <v>0</v>
      </c>
      <c r="BH110" s="1">
        <f>BH21*VLOOKUP($D110,ExtTruck_Adjust!$B$3:$H$85,6,FALSE)*VLOOKUP(BH$91,ExtTruck_Adjust!$B$3:$H$85,7,FALSE)</f>
        <v>4.3001076957062071E-5</v>
      </c>
      <c r="BI110" s="1">
        <f>BI21*VLOOKUP($D110,ExtTruck_Adjust!$B$3:$H$85,6,FALSE)*VLOOKUP(BI$91,ExtTruck_Adjust!$B$3:$H$85,7,FALSE)</f>
        <v>0</v>
      </c>
      <c r="BJ110" s="1">
        <f>BJ21*VLOOKUP($D110,ExtTruck_Adjust!$B$3:$H$85,6,FALSE)*VLOOKUP(BJ$91,ExtTruck_Adjust!$B$3:$H$85,7,FALSE)</f>
        <v>0</v>
      </c>
      <c r="BK110" s="1">
        <f>BK21*VLOOKUP($D110,ExtTruck_Adjust!$B$3:$H$85,6,FALSE)*VLOOKUP(BK$91,ExtTruck_Adjust!$B$3:$H$85,7,FALSE)</f>
        <v>0</v>
      </c>
      <c r="BL110" s="1">
        <f>BL21*VLOOKUP($D110,ExtTruck_Adjust!$B$3:$H$85,6,FALSE)*VLOOKUP(BL$91,ExtTruck_Adjust!$B$3:$H$85,7,FALSE)</f>
        <v>2.7681995718799493E-2</v>
      </c>
      <c r="BM110" s="1">
        <f>BM21*VLOOKUP($D110,ExtTruck_Adjust!$B$3:$H$85,6,FALSE)*VLOOKUP(BM$91,ExtTruck_Adjust!$B$3:$H$85,7,FALSE)</f>
        <v>0</v>
      </c>
      <c r="BN110" s="1">
        <f>BN21*VLOOKUP($D110,ExtTruck_Adjust!$B$3:$H$85,6,FALSE)*VLOOKUP(BN$91,ExtTruck_Adjust!$B$3:$H$85,7,FALSE)</f>
        <v>0</v>
      </c>
      <c r="BO110" s="1">
        <f>BO21*VLOOKUP($D110,ExtTruck_Adjust!$B$3:$H$85,6,FALSE)*VLOOKUP(BO$91,ExtTruck_Adjust!$B$3:$H$85,7,FALSE)</f>
        <v>0</v>
      </c>
      <c r="BP110" s="1">
        <f>BP21*VLOOKUP($D110,ExtTruck_Adjust!$B$3:$H$85,6,FALSE)*VLOOKUP(BP$91,ExtTruck_Adjust!$B$3:$H$85,7,FALSE)</f>
        <v>0</v>
      </c>
      <c r="BQ110" s="1">
        <f>BQ21*VLOOKUP($D110,ExtTruck_Adjust!$B$3:$H$85,6,FALSE)*VLOOKUP(BQ$91,ExtTruck_Adjust!$B$3:$H$85,7,FALSE)</f>
        <v>7.5766260935150988E-3</v>
      </c>
      <c r="BR110" s="1">
        <f>BR21*VLOOKUP($D110,ExtTruck_Adjust!$B$3:$H$85,6,FALSE)*VLOOKUP(BR$91,ExtTruck_Adjust!$B$3:$H$85,7,FALSE)</f>
        <v>1.4600258786215547E-4</v>
      </c>
      <c r="BS110" s="1">
        <f>BS21*VLOOKUP($D110,ExtTruck_Adjust!$B$3:$H$85,6,FALSE)*VLOOKUP(BS$91,ExtTruck_Adjust!$B$3:$H$85,7,FALSE)</f>
        <v>8.6001910504490277E-5</v>
      </c>
      <c r="BT110" s="1">
        <f>BT21*VLOOKUP($D110,ExtTruck_Adjust!$B$3:$H$85,6,FALSE)*VLOOKUP(BT$91,ExtTruck_Adjust!$B$3:$H$85,7,FALSE)</f>
        <v>4.9425378300673958E-4</v>
      </c>
      <c r="BU110" s="1">
        <f>BU21*VLOOKUP($D110,ExtTruck_Adjust!$B$3:$H$85,6,FALSE)*VLOOKUP(BU$91,ExtTruck_Adjust!$B$3:$H$85,7,FALSE)</f>
        <v>5.9300044261516944E-4</v>
      </c>
      <c r="BV110" s="1">
        <f>BV21*VLOOKUP($D110,ExtTruck_Adjust!$B$3:$H$85,6,FALSE)*VLOOKUP(BV$91,ExtTruck_Adjust!$B$3:$H$85,7,FALSE)</f>
        <v>4.965070279256749E-5</v>
      </c>
      <c r="BW110" s="1">
        <f>BW21*VLOOKUP($D110,ExtTruck_Adjust!$B$3:$H$85,6,FALSE)*VLOOKUP(BW$91,ExtTruck_Adjust!$B$3:$H$85,7,FALSE)</f>
        <v>1.0545621887387455E-2</v>
      </c>
      <c r="BX110" s="1">
        <f>BX21*VLOOKUP($D110,ExtTruck_Adjust!$B$3:$H$85,6,FALSE)*VLOOKUP(BX$91,ExtTruck_Adjust!$B$3:$H$85,7,FALSE)</f>
        <v>7.0322728671025235E-3</v>
      </c>
      <c r="BY110" s="1">
        <f>BY21*VLOOKUP($D110,ExtTruck_Adjust!$B$3:$H$85,6,FALSE)*VLOOKUP(BY$91,ExtTruck_Adjust!$B$3:$H$85,7,FALSE)</f>
        <v>3.6921235684487163E-3</v>
      </c>
      <c r="BZ110" s="1">
        <f>BZ21*VLOOKUP($D110,ExtTruck_Adjust!$B$3:$H$85,6,FALSE)*VLOOKUP(BZ$91,ExtTruck_Adjust!$B$3:$H$85,7,FALSE)</f>
        <v>0</v>
      </c>
      <c r="CA110" s="1">
        <f>CA21*VLOOKUP($D110,ExtTruck_Adjust!$B$3:$H$85,6,FALSE)*VLOOKUP(CA$91,ExtTruck_Adjust!$B$3:$H$85,7,FALSE)</f>
        <v>0</v>
      </c>
      <c r="CB110" s="1">
        <f>CB21*VLOOKUP($D110,ExtTruck_Adjust!$B$3:$H$85,6,FALSE)*VLOOKUP(CB$91,ExtTruck_Adjust!$B$3:$H$85,7,FALSE)</f>
        <v>0</v>
      </c>
      <c r="CC110" s="1">
        <f>CC21*VLOOKUP($D110,ExtTruck_Adjust!$B$3:$H$85,6,FALSE)*VLOOKUP(CC$91,ExtTruck_Adjust!$B$3:$H$85,7,FALSE)</f>
        <v>2.7163240757283533E-2</v>
      </c>
      <c r="CD110" s="1">
        <f>CD21*VLOOKUP($D110,ExtTruck_Adjust!$B$3:$H$85,6,FALSE)*VLOOKUP(CD$91,ExtTruck_Adjust!$B$3:$H$85,7,FALSE)</f>
        <v>1.5809579054300988E-2</v>
      </c>
      <c r="CE110" s="1">
        <f>CE21*VLOOKUP($D110,ExtTruck_Adjust!$B$3:$H$85,6,FALSE)*VLOOKUP(CE$91,ExtTruck_Adjust!$B$3:$H$85,7,FALSE)</f>
        <v>0</v>
      </c>
      <c r="CF110" s="1">
        <f>CF21*VLOOKUP($D110,ExtTruck_Adjust!$B$3:$H$85,6,FALSE)*VLOOKUP(CF$91,ExtTruck_Adjust!$B$3:$H$85,7,FALSE)</f>
        <v>2.855835047111093E-5</v>
      </c>
      <c r="CG110" s="1">
        <f>CG21*VLOOKUP($D110,ExtTruck_Adjust!$B$3:$H$85,6,FALSE)*VLOOKUP(CG$91,ExtTruck_Adjust!$B$3:$H$85,7,FALSE)</f>
        <v>2.4121116605504054E-3</v>
      </c>
      <c r="CH110" s="1">
        <f>CH21*VLOOKUP($D110,ExtTruck_Adjust!$B$3:$H$85,6,FALSE)*VLOOKUP(CH$91,ExtTruck_Adjust!$B$3:$H$85,7,FALSE)</f>
        <v>0</v>
      </c>
      <c r="CI110" s="1">
        <f>CI21*VLOOKUP($D110,ExtTruck_Adjust!$B$3:$H$85,6,FALSE)*VLOOKUP(CI$91,ExtTruck_Adjust!$B$3:$H$85,7,FALSE)</f>
        <v>2.4300012010517889E-4</v>
      </c>
      <c r="CJ110" s="1">
        <f>CJ21*VLOOKUP($D110,ExtTruck_Adjust!$B$3:$H$85,6,FALSE)*1</f>
        <v>69.537478852037466</v>
      </c>
      <c r="CK110" s="1">
        <f t="shared" si="4"/>
        <v>71.120036703392714</v>
      </c>
    </row>
    <row r="111" spans="2:89" x14ac:dyDescent="0.25">
      <c r="B111">
        <v>2949</v>
      </c>
      <c r="D111">
        <v>2949</v>
      </c>
      <c r="E111" s="1">
        <f>E22*VLOOKUP($D111,ExtTruck_Adjust!$B$3:$H$85,6,FALSE)*VLOOKUP(E$91,ExtTruck_Adjust!$B$3:$H$85,7,FALSE)</f>
        <v>1.4980377170247486E-3</v>
      </c>
      <c r="F111" s="1">
        <f>F22*VLOOKUP($D111,ExtTruck_Adjust!$B$3:$H$85,6,FALSE)*VLOOKUP(F$91,ExtTruck_Adjust!$B$3:$H$85,7,FALSE)</f>
        <v>0</v>
      </c>
      <c r="G111" s="1">
        <f>G22*VLOOKUP($D111,ExtTruck_Adjust!$B$3:$H$85,6,FALSE)*VLOOKUP(G$91,ExtTruck_Adjust!$B$3:$H$85,7,FALSE)</f>
        <v>0</v>
      </c>
      <c r="H111" s="1">
        <f>H22*VLOOKUP($D111,ExtTruck_Adjust!$B$3:$H$85,6,FALSE)*VLOOKUP(H$91,ExtTruck_Adjust!$B$3:$H$85,7,FALSE)</f>
        <v>0</v>
      </c>
      <c r="I111" s="1">
        <f>I22*VLOOKUP($D111,ExtTruck_Adjust!$B$3:$H$85,6,FALSE)*VLOOKUP(I$91,ExtTruck_Adjust!$B$3:$H$85,7,FALSE)</f>
        <v>0</v>
      </c>
      <c r="J111" s="1">
        <f>J22*VLOOKUP($D111,ExtTruck_Adjust!$B$3:$H$85,6,FALSE)*VLOOKUP(J$91,ExtTruck_Adjust!$B$3:$H$85,7,FALSE)</f>
        <v>4.3975831735627149E-2</v>
      </c>
      <c r="K111" s="1">
        <f>K22*VLOOKUP($D111,ExtTruck_Adjust!$B$3:$H$85,6,FALSE)*VLOOKUP(K$91,ExtTruck_Adjust!$B$3:$H$85,7,FALSE)</f>
        <v>0</v>
      </c>
      <c r="L111" s="1">
        <f>L22*VLOOKUP($D111,ExtTruck_Adjust!$B$3:$H$85,6,FALSE)*VLOOKUP(L$91,ExtTruck_Adjust!$B$3:$H$85,7,FALSE)</f>
        <v>1.147855212324342E-2</v>
      </c>
      <c r="M111" s="1">
        <f>M22*VLOOKUP($D111,ExtTruck_Adjust!$B$3:$H$85,6,FALSE)*VLOOKUP(M$91,ExtTruck_Adjust!$B$3:$H$85,7,FALSE)</f>
        <v>0</v>
      </c>
      <c r="N111" s="1">
        <f>N22*VLOOKUP($D111,ExtTruck_Adjust!$B$3:$H$85,6,FALSE)*VLOOKUP(N$91,ExtTruck_Adjust!$B$3:$H$85,7,FALSE)</f>
        <v>0</v>
      </c>
      <c r="O111" s="1">
        <f>O22*VLOOKUP($D111,ExtTruck_Adjust!$B$3:$H$85,6,FALSE)*VLOOKUP(O$91,ExtTruck_Adjust!$B$3:$H$85,7,FALSE)</f>
        <v>0</v>
      </c>
      <c r="P111" s="1">
        <f>P22*VLOOKUP($D111,ExtTruck_Adjust!$B$3:$H$85,6,FALSE)*VLOOKUP(P$91,ExtTruck_Adjust!$B$3:$H$85,7,FALSE)</f>
        <v>0</v>
      </c>
      <c r="Q111" s="1">
        <f>Q22*VLOOKUP($D111,ExtTruck_Adjust!$B$3:$H$85,6,FALSE)*VLOOKUP(Q$91,ExtTruck_Adjust!$B$3:$H$85,7,FALSE)</f>
        <v>0</v>
      </c>
      <c r="R111" s="1">
        <f>R22*VLOOKUP($D111,ExtTruck_Adjust!$B$3:$H$85,6,FALSE)*VLOOKUP(R$91,ExtTruck_Adjust!$B$3:$H$85,7,FALSE)</f>
        <v>0</v>
      </c>
      <c r="S111" s="1">
        <f>S22*VLOOKUP($D111,ExtTruck_Adjust!$B$3:$H$85,6,FALSE)*VLOOKUP(S$91,ExtTruck_Adjust!$B$3:$H$85,7,FALSE)</f>
        <v>2.113524137999204</v>
      </c>
      <c r="T111" s="1">
        <f>T22*VLOOKUP($D111,ExtTruck_Adjust!$B$3:$H$85,6,FALSE)*VLOOKUP(T$91,ExtTruck_Adjust!$B$3:$H$85,7,FALSE)</f>
        <v>0</v>
      </c>
      <c r="U111" s="1">
        <f>U22*VLOOKUP($D111,ExtTruck_Adjust!$B$3:$H$85,6,FALSE)*VLOOKUP(U$91,ExtTruck_Adjust!$B$3:$H$85,7,FALSE)</f>
        <v>0</v>
      </c>
      <c r="V111" s="1">
        <f>V22*VLOOKUP($D111,ExtTruck_Adjust!$B$3:$H$85,6,FALSE)*VLOOKUP(V$91,ExtTruck_Adjust!$B$3:$H$85,7,FALSE)</f>
        <v>1.1178747747919099E-2</v>
      </c>
      <c r="W111" s="1">
        <f>W22*VLOOKUP($D111,ExtTruck_Adjust!$B$3:$H$85,6,FALSE)*VLOOKUP(W$91,ExtTruck_Adjust!$B$3:$H$85,7,FALSE)</f>
        <v>0.3611425261120409</v>
      </c>
      <c r="X111" s="1">
        <f>X22*VLOOKUP($D111,ExtTruck_Adjust!$B$3:$H$85,6,FALSE)*VLOOKUP(X$91,ExtTruck_Adjust!$B$3:$H$85,7,FALSE)</f>
        <v>0</v>
      </c>
      <c r="Y111" s="1">
        <f>Y22*VLOOKUP($D111,ExtTruck_Adjust!$B$3:$H$85,6,FALSE)*VLOOKUP(Y$91,ExtTruck_Adjust!$B$3:$H$85,7,FALSE)</f>
        <v>0.49042163890391605</v>
      </c>
      <c r="Z111" s="1">
        <f>Z22*VLOOKUP($D111,ExtTruck_Adjust!$B$3:$H$85,6,FALSE)*VLOOKUP(Z$91,ExtTruck_Adjust!$B$3:$H$85,7,FALSE)</f>
        <v>0</v>
      </c>
      <c r="AA111" s="1">
        <f>AA22*VLOOKUP($D111,ExtTruck_Adjust!$B$3:$H$85,6,FALSE)*VLOOKUP(AA$91,ExtTruck_Adjust!$B$3:$H$85,7,FALSE)</f>
        <v>0.23990505015189045</v>
      </c>
      <c r="AB111" s="1">
        <f>AB22*VLOOKUP($D111,ExtTruck_Adjust!$B$3:$H$85,6,FALSE)*VLOOKUP(AB$91,ExtTruck_Adjust!$B$3:$H$85,7,FALSE)</f>
        <v>0</v>
      </c>
      <c r="AC111" s="1">
        <f>AC22*VLOOKUP($D111,ExtTruck_Adjust!$B$3:$H$85,6,FALSE)*VLOOKUP(AC$91,ExtTruck_Adjust!$B$3:$H$85,7,FALSE)</f>
        <v>0</v>
      </c>
      <c r="AD111" s="1">
        <f>AD22*VLOOKUP($D111,ExtTruck_Adjust!$B$3:$H$85,6,FALSE)*VLOOKUP(AD$91,ExtTruck_Adjust!$B$3:$H$85,7,FALSE)</f>
        <v>0</v>
      </c>
      <c r="AE111" s="1">
        <f>AE22*VLOOKUP($D111,ExtTruck_Adjust!$B$3:$H$85,6,FALSE)*VLOOKUP(AE$91,ExtTruck_Adjust!$B$3:$H$85,7,FALSE)</f>
        <v>0</v>
      </c>
      <c r="AF111" s="1">
        <f>AF22*VLOOKUP($D111,ExtTruck_Adjust!$B$3:$H$85,6,FALSE)*VLOOKUP(AF$91,ExtTruck_Adjust!$B$3:$H$85,7,FALSE)</f>
        <v>0</v>
      </c>
      <c r="AG111" s="1">
        <f>AG22*VLOOKUP($D111,ExtTruck_Adjust!$B$3:$H$85,6,FALSE)*VLOOKUP(AG$91,ExtTruck_Adjust!$B$3:$H$85,7,FALSE)</f>
        <v>0</v>
      </c>
      <c r="AH111" s="1">
        <f>AH22*VLOOKUP($D111,ExtTruck_Adjust!$B$3:$H$85,6,FALSE)*VLOOKUP(AH$91,ExtTruck_Adjust!$B$3:$H$85,7,FALSE)</f>
        <v>3.0001558792424112E-5</v>
      </c>
      <c r="AI111" s="1">
        <f>AI22*VLOOKUP($D111,ExtTruck_Adjust!$B$3:$H$85,6,FALSE)*VLOOKUP(AI$91,ExtTruck_Adjust!$B$3:$H$85,7,FALSE)</f>
        <v>5.2667486599455183E-3</v>
      </c>
      <c r="AJ111" s="1">
        <f>AJ22*VLOOKUP($D111,ExtTruck_Adjust!$B$3:$H$85,6,FALSE)*VLOOKUP(AJ$91,ExtTruck_Adjust!$B$3:$H$85,7,FALSE)</f>
        <v>0</v>
      </c>
      <c r="AK111" s="1">
        <f>AK22*VLOOKUP($D111,ExtTruck_Adjust!$B$3:$H$85,6,FALSE)*VLOOKUP(AK$91,ExtTruck_Adjust!$B$3:$H$85,7,FALSE)</f>
        <v>1.7171442947538213E-2</v>
      </c>
      <c r="AL111" s="1">
        <f>AL22*VLOOKUP($D111,ExtTruck_Adjust!$B$3:$H$85,6,FALSE)*VLOOKUP(AL$91,ExtTruck_Adjust!$B$3:$H$85,7,FALSE)</f>
        <v>0</v>
      </c>
      <c r="AM111" s="1">
        <f>AM22*VLOOKUP($D111,ExtTruck_Adjust!$B$3:$H$85,6,FALSE)*VLOOKUP(AM$91,ExtTruck_Adjust!$B$3:$H$85,7,FALSE)</f>
        <v>0</v>
      </c>
      <c r="AN111" s="1">
        <f>AN22*VLOOKUP($D111,ExtTruck_Adjust!$B$3:$H$85,6,FALSE)*VLOOKUP(AN$91,ExtTruck_Adjust!$B$3:$H$85,7,FALSE)</f>
        <v>0</v>
      </c>
      <c r="AO111" s="1">
        <f>AO22*VLOOKUP($D111,ExtTruck_Adjust!$B$3:$H$85,6,FALSE)*VLOOKUP(AO$91,ExtTruck_Adjust!$B$3:$H$85,7,FALSE)</f>
        <v>3.98015737473478E-4</v>
      </c>
      <c r="AP111" s="1">
        <f>AP22*VLOOKUP($D111,ExtTruck_Adjust!$B$3:$H$85,6,FALSE)*VLOOKUP(AP$91,ExtTruck_Adjust!$B$3:$H$85,7,FALSE)</f>
        <v>0</v>
      </c>
      <c r="AQ111" s="1">
        <f>AQ22*VLOOKUP($D111,ExtTruck_Adjust!$B$3:$H$85,6,FALSE)*VLOOKUP(AQ$91,ExtTruck_Adjust!$B$3:$H$85,7,FALSE)</f>
        <v>0</v>
      </c>
      <c r="AR111" s="1">
        <f>AR22*VLOOKUP($D111,ExtTruck_Adjust!$B$3:$H$85,6,FALSE)*VLOOKUP(AR$91,ExtTruck_Adjust!$B$3:$H$85,7,FALSE)</f>
        <v>0</v>
      </c>
      <c r="AS111" s="1">
        <f>AS22*VLOOKUP($D111,ExtTruck_Adjust!$B$3:$H$85,6,FALSE)*VLOOKUP(AS$91,ExtTruck_Adjust!$B$3:$H$85,7,FALSE)</f>
        <v>0</v>
      </c>
      <c r="AT111" s="1">
        <f>AT22*VLOOKUP($D111,ExtTruck_Adjust!$B$3:$H$85,6,FALSE)*VLOOKUP(AT$91,ExtTruck_Adjust!$B$3:$H$85,7,FALSE)</f>
        <v>2.3437779972683523E-5</v>
      </c>
      <c r="AU111" s="1">
        <f>AU22*VLOOKUP($D111,ExtTruck_Adjust!$B$3:$H$85,6,FALSE)*VLOOKUP(AU$91,ExtTruck_Adjust!$B$3:$H$85,7,FALSE)</f>
        <v>2.9687728066688339E-2</v>
      </c>
      <c r="AV111" s="1">
        <f>AV22*VLOOKUP($D111,ExtTruck_Adjust!$B$3:$H$85,6,FALSE)*VLOOKUP(AV$91,ExtTruck_Adjust!$B$3:$H$85,7,FALSE)</f>
        <v>5.6663354065541356E-3</v>
      </c>
      <c r="AW111" s="1">
        <f>AW22*VLOOKUP($D111,ExtTruck_Adjust!$B$3:$H$85,6,FALSE)*VLOOKUP(AW$91,ExtTruck_Adjust!$B$3:$H$85,7,FALSE)</f>
        <v>0</v>
      </c>
      <c r="AX111" s="1">
        <f>AX22*VLOOKUP($D111,ExtTruck_Adjust!$B$3:$H$85,6,FALSE)*VLOOKUP(AX$91,ExtTruck_Adjust!$B$3:$H$85,7,FALSE)</f>
        <v>0</v>
      </c>
      <c r="AY111" s="1">
        <f>AY22*VLOOKUP($D111,ExtTruck_Adjust!$B$3:$H$85,6,FALSE)*VLOOKUP(AY$91,ExtTruck_Adjust!$B$3:$H$85,7,FALSE)</f>
        <v>0</v>
      </c>
      <c r="AZ111" s="1">
        <f>AZ22*VLOOKUP($D111,ExtTruck_Adjust!$B$3:$H$85,6,FALSE)*VLOOKUP(AZ$91,ExtTruck_Adjust!$B$3:$H$85,7,FALSE)</f>
        <v>0</v>
      </c>
      <c r="BA111" s="1">
        <f>BA22*VLOOKUP($D111,ExtTruck_Adjust!$B$3:$H$85,6,FALSE)*VLOOKUP(BA$91,ExtTruck_Adjust!$B$3:$H$85,7,FALSE)</f>
        <v>4.5702511325961995E-4</v>
      </c>
      <c r="BB111" s="1">
        <f>BB22*VLOOKUP($D111,ExtTruck_Adjust!$B$3:$H$85,6,FALSE)*VLOOKUP(BB$91,ExtTruck_Adjust!$B$3:$H$85,7,FALSE)</f>
        <v>0</v>
      </c>
      <c r="BC111" s="1">
        <f>BC22*VLOOKUP($D111,ExtTruck_Adjust!$B$3:$H$85,6,FALSE)*VLOOKUP(BC$91,ExtTruck_Adjust!$B$3:$H$85,7,FALSE)</f>
        <v>0</v>
      </c>
      <c r="BD111" s="1">
        <f>BD22*VLOOKUP($D111,ExtTruck_Adjust!$B$3:$H$85,6,FALSE)*VLOOKUP(BD$91,ExtTruck_Adjust!$B$3:$H$85,7,FALSE)</f>
        <v>0</v>
      </c>
      <c r="BE111" s="1">
        <f>BE22*VLOOKUP($D111,ExtTruck_Adjust!$B$3:$H$85,6,FALSE)*VLOOKUP(BE$91,ExtTruck_Adjust!$B$3:$H$85,7,FALSE)</f>
        <v>0</v>
      </c>
      <c r="BF111" s="1">
        <f>BF22*VLOOKUP($D111,ExtTruck_Adjust!$B$3:$H$85,6,FALSE)*VLOOKUP(BF$91,ExtTruck_Adjust!$B$3:$H$85,7,FALSE)</f>
        <v>0</v>
      </c>
      <c r="BG111" s="1">
        <f>BG22*VLOOKUP($D111,ExtTruck_Adjust!$B$3:$H$85,6,FALSE)*VLOOKUP(BG$91,ExtTruck_Adjust!$B$3:$H$85,7,FALSE)</f>
        <v>0</v>
      </c>
      <c r="BH111" s="1">
        <f>BH22*VLOOKUP($D111,ExtTruck_Adjust!$B$3:$H$85,6,FALSE)*VLOOKUP(BH$91,ExtTruck_Adjust!$B$3:$H$85,7,FALSE)</f>
        <v>7.7005068399255537E-5</v>
      </c>
      <c r="BI111" s="1">
        <f>BI22*VLOOKUP($D111,ExtTruck_Adjust!$B$3:$H$85,6,FALSE)*VLOOKUP(BI$91,ExtTruck_Adjust!$B$3:$H$85,7,FALSE)</f>
        <v>0</v>
      </c>
      <c r="BJ111" s="1">
        <f>BJ22*VLOOKUP($D111,ExtTruck_Adjust!$B$3:$H$85,6,FALSE)*VLOOKUP(BJ$91,ExtTruck_Adjust!$B$3:$H$85,7,FALSE)</f>
        <v>0</v>
      </c>
      <c r="BK111" s="1">
        <f>BK22*VLOOKUP($D111,ExtTruck_Adjust!$B$3:$H$85,6,FALSE)*VLOOKUP(BK$91,ExtTruck_Adjust!$B$3:$H$85,7,FALSE)</f>
        <v>0</v>
      </c>
      <c r="BL111" s="1">
        <f>BL22*VLOOKUP($D111,ExtTruck_Adjust!$B$3:$H$85,6,FALSE)*VLOOKUP(BL$91,ExtTruck_Adjust!$B$3:$H$85,7,FALSE)</f>
        <v>0</v>
      </c>
      <c r="BM111" s="1">
        <f>BM22*VLOOKUP($D111,ExtTruck_Adjust!$B$3:$H$85,6,FALSE)*VLOOKUP(BM$91,ExtTruck_Adjust!$B$3:$H$85,7,FALSE)</f>
        <v>0</v>
      </c>
      <c r="BN111" s="1">
        <f>BN22*VLOOKUP($D111,ExtTruck_Adjust!$B$3:$H$85,6,FALSE)*VLOOKUP(BN$91,ExtTruck_Adjust!$B$3:$H$85,7,FALSE)</f>
        <v>0</v>
      </c>
      <c r="BO111" s="1">
        <f>BO22*VLOOKUP($D111,ExtTruck_Adjust!$B$3:$H$85,6,FALSE)*VLOOKUP(BO$91,ExtTruck_Adjust!$B$3:$H$85,7,FALSE)</f>
        <v>0</v>
      </c>
      <c r="BP111" s="1">
        <f>BP22*VLOOKUP($D111,ExtTruck_Adjust!$B$3:$H$85,6,FALSE)*VLOOKUP(BP$91,ExtTruck_Adjust!$B$3:$H$85,7,FALSE)</f>
        <v>0</v>
      </c>
      <c r="BQ111" s="1">
        <f>BQ22*VLOOKUP($D111,ExtTruck_Adjust!$B$3:$H$85,6,FALSE)*VLOOKUP(BQ$91,ExtTruck_Adjust!$B$3:$H$85,7,FALSE)</f>
        <v>1.2645560546528033E-2</v>
      </c>
      <c r="BR111" s="1">
        <f>BR22*VLOOKUP($D111,ExtTruck_Adjust!$B$3:$H$85,6,FALSE)*VLOOKUP(BR$91,ExtTruck_Adjust!$B$3:$H$85,7,FALSE)</f>
        <v>2.6301538619396137E-4</v>
      </c>
      <c r="BS111" s="1">
        <f>BS22*VLOOKUP($D111,ExtTruck_Adjust!$B$3:$H$85,6,FALSE)*VLOOKUP(BS$91,ExtTruck_Adjust!$B$3:$H$85,7,FALSE)</f>
        <v>1.4900938594313742E-4</v>
      </c>
      <c r="BT111" s="1">
        <f>BT22*VLOOKUP($D111,ExtTruck_Adjust!$B$3:$H$85,6,FALSE)*VLOOKUP(BT$91,ExtTruck_Adjust!$B$3:$H$85,7,FALSE)</f>
        <v>8.4833547165294411E-4</v>
      </c>
      <c r="BU111" s="1">
        <f>BU22*VLOOKUP($D111,ExtTruck_Adjust!$B$3:$H$85,6,FALSE)*VLOOKUP(BU$91,ExtTruck_Adjust!$B$3:$H$85,7,FALSE)</f>
        <v>1.1210465475778133E-3</v>
      </c>
      <c r="BV111" s="1">
        <f>BV22*VLOOKUP($D111,ExtTruck_Adjust!$B$3:$H$85,6,FALSE)*VLOOKUP(BV$91,ExtTruck_Adjust!$B$3:$H$85,7,FALSE)</f>
        <v>8.3895987660594472E-5</v>
      </c>
      <c r="BW111" s="1">
        <f>BW22*VLOOKUP($D111,ExtTruck_Adjust!$B$3:$H$85,6,FALSE)*VLOOKUP(BW$91,ExtTruck_Adjust!$B$3:$H$85,7,FALSE)</f>
        <v>1.6038558125278477E-3</v>
      </c>
      <c r="BX111" s="1">
        <f>BX22*VLOOKUP($D111,ExtTruck_Adjust!$B$3:$H$85,6,FALSE)*VLOOKUP(BX$91,ExtTruck_Adjust!$B$3:$H$85,7,FALSE)</f>
        <v>0</v>
      </c>
      <c r="BY111" s="1">
        <f>BY22*VLOOKUP($D111,ExtTruck_Adjust!$B$3:$H$85,6,FALSE)*VLOOKUP(BY$91,ExtTruck_Adjust!$B$3:$H$85,7,FALSE)</f>
        <v>5.2746773165049008E-4</v>
      </c>
      <c r="BZ111" s="1">
        <f>BZ22*VLOOKUP($D111,ExtTruck_Adjust!$B$3:$H$85,6,FALSE)*VLOOKUP(BZ$91,ExtTruck_Adjust!$B$3:$H$85,7,FALSE)</f>
        <v>0</v>
      </c>
      <c r="CA111" s="1">
        <f>CA22*VLOOKUP($D111,ExtTruck_Adjust!$B$3:$H$85,6,FALSE)*VLOOKUP(CA$91,ExtTruck_Adjust!$B$3:$H$85,7,FALSE)</f>
        <v>0</v>
      </c>
      <c r="CB111" s="1">
        <f>CB22*VLOOKUP($D111,ExtTruck_Adjust!$B$3:$H$85,6,FALSE)*VLOOKUP(CB$91,ExtTruck_Adjust!$B$3:$H$85,7,FALSE)</f>
        <v>0</v>
      </c>
      <c r="CC111" s="1">
        <f>CC22*VLOOKUP($D111,ExtTruck_Adjust!$B$3:$H$85,6,FALSE)*VLOOKUP(CC$91,ExtTruck_Adjust!$B$3:$H$85,7,FALSE)</f>
        <v>3.9306292034479182E-4</v>
      </c>
      <c r="CD111" s="1">
        <f>CD22*VLOOKUP($D111,ExtTruck_Adjust!$B$3:$H$85,6,FALSE)*VLOOKUP(CD$91,ExtTruck_Adjust!$B$3:$H$85,7,FALSE)</f>
        <v>1.30010062840898E-4</v>
      </c>
      <c r="CE111" s="1">
        <f>CE22*VLOOKUP($D111,ExtTruck_Adjust!$B$3:$H$85,6,FALSE)*VLOOKUP(CE$91,ExtTruck_Adjust!$B$3:$H$85,7,FALSE)</f>
        <v>0</v>
      </c>
      <c r="CF111" s="1">
        <f>CF22*VLOOKUP($D111,ExtTruck_Adjust!$B$3:$H$85,6,FALSE)*VLOOKUP(CF$91,ExtTruck_Adjust!$B$3:$H$85,7,FALSE)</f>
        <v>7.9620466033250334E-5</v>
      </c>
      <c r="CG111" s="1">
        <f>CG22*VLOOKUP($D111,ExtTruck_Adjust!$B$3:$H$85,6,FALSE)*VLOOKUP(CG$91,ExtTruck_Adjust!$B$3:$H$85,7,FALSE)</f>
        <v>5.6204893473423912E-4</v>
      </c>
      <c r="CH111" s="1">
        <f>CH22*VLOOKUP($D111,ExtTruck_Adjust!$B$3:$H$85,6,FALSE)*VLOOKUP(CH$91,ExtTruck_Adjust!$B$3:$H$85,7,FALSE)</f>
        <v>0</v>
      </c>
      <c r="CI111" s="1">
        <f>CI22*VLOOKUP($D111,ExtTruck_Adjust!$B$3:$H$85,6,FALSE)*VLOOKUP(CI$91,ExtTruck_Adjust!$B$3:$H$85,7,FALSE)</f>
        <v>3.850158893784113E-4</v>
      </c>
      <c r="CJ111" s="1">
        <f>CJ22*VLOOKUP($D111,ExtTruck_Adjust!$B$3:$H$85,6,FALSE)*1</f>
        <v>92.949562784388121</v>
      </c>
      <c r="CK111" s="1">
        <f t="shared" si="4"/>
        <v>96.300256992360673</v>
      </c>
    </row>
    <row r="112" spans="2:89" x14ac:dyDescent="0.25">
      <c r="B112">
        <v>2950</v>
      </c>
      <c r="D112">
        <v>2950</v>
      </c>
      <c r="E112" s="1">
        <f>E23*VLOOKUP($D112,ExtTruck_Adjust!$B$3:$H$85,6,FALSE)*VLOOKUP(E$91,ExtTruck_Adjust!$B$3:$H$85,7,FALSE)</f>
        <v>4.8177260462883295E-3</v>
      </c>
      <c r="F112" s="1">
        <f>F23*VLOOKUP($D112,ExtTruck_Adjust!$B$3:$H$85,6,FALSE)*VLOOKUP(F$91,ExtTruck_Adjust!$B$3:$H$85,7,FALSE)</f>
        <v>0.87422760079135109</v>
      </c>
      <c r="G112" s="1">
        <f>G23*VLOOKUP($D112,ExtTruck_Adjust!$B$3:$H$85,6,FALSE)*VLOOKUP(G$91,ExtTruck_Adjust!$B$3:$H$85,7,FALSE)</f>
        <v>0</v>
      </c>
      <c r="H112" s="1">
        <f>H23*VLOOKUP($D112,ExtTruck_Adjust!$B$3:$H$85,6,FALSE)*VLOOKUP(H$91,ExtTruck_Adjust!$B$3:$H$85,7,FALSE)</f>
        <v>7.0736929917428089E-3</v>
      </c>
      <c r="I112" s="1">
        <f>I23*VLOOKUP($D112,ExtTruck_Adjust!$B$3:$H$85,6,FALSE)*VLOOKUP(I$91,ExtTruck_Adjust!$B$3:$H$85,7,FALSE)</f>
        <v>0</v>
      </c>
      <c r="J112" s="1">
        <f>J23*VLOOKUP($D112,ExtTruck_Adjust!$B$3:$H$85,6,FALSE)*VLOOKUP(J$91,ExtTruck_Adjust!$B$3:$H$85,7,FALSE)</f>
        <v>0</v>
      </c>
      <c r="K112" s="1">
        <f>K23*VLOOKUP($D112,ExtTruck_Adjust!$B$3:$H$85,6,FALSE)*VLOOKUP(K$91,ExtTruck_Adjust!$B$3:$H$85,7,FALSE)</f>
        <v>0</v>
      </c>
      <c r="L112" s="1">
        <f>L23*VLOOKUP($D112,ExtTruck_Adjust!$B$3:$H$85,6,FALSE)*VLOOKUP(L$91,ExtTruck_Adjust!$B$3:$H$85,7,FALSE)</f>
        <v>0.1555697201176541</v>
      </c>
      <c r="M112" s="1">
        <f>M23*VLOOKUP($D112,ExtTruck_Adjust!$B$3:$H$85,6,FALSE)*VLOOKUP(M$91,ExtTruck_Adjust!$B$3:$H$85,7,FALSE)</f>
        <v>0</v>
      </c>
      <c r="N112" s="1">
        <f>N23*VLOOKUP($D112,ExtTruck_Adjust!$B$3:$H$85,6,FALSE)*VLOOKUP(N$91,ExtTruck_Adjust!$B$3:$H$85,7,FALSE)</f>
        <v>0</v>
      </c>
      <c r="O112" s="1">
        <f>O23*VLOOKUP($D112,ExtTruck_Adjust!$B$3:$H$85,6,FALSE)*VLOOKUP(O$91,ExtTruck_Adjust!$B$3:$H$85,7,FALSE)</f>
        <v>0</v>
      </c>
      <c r="P112" s="1">
        <f>P23*VLOOKUP($D112,ExtTruck_Adjust!$B$3:$H$85,6,FALSE)*VLOOKUP(P$91,ExtTruck_Adjust!$B$3:$H$85,7,FALSE)</f>
        <v>0</v>
      </c>
      <c r="Q112" s="1">
        <f>Q23*VLOOKUP($D112,ExtTruck_Adjust!$B$3:$H$85,6,FALSE)*VLOOKUP(Q$91,ExtTruck_Adjust!$B$3:$H$85,7,FALSE)</f>
        <v>0</v>
      </c>
      <c r="R112" s="1">
        <f>R23*VLOOKUP($D112,ExtTruck_Adjust!$B$3:$H$85,6,FALSE)*VLOOKUP(R$91,ExtTruck_Adjust!$B$3:$H$85,7,FALSE)</f>
        <v>0</v>
      </c>
      <c r="S112" s="1">
        <f>S23*VLOOKUP($D112,ExtTruck_Adjust!$B$3:$H$85,6,FALSE)*VLOOKUP(S$91,ExtTruck_Adjust!$B$3:$H$85,7,FALSE)</f>
        <v>3.6517525415839112</v>
      </c>
      <c r="T112" s="1">
        <f>T23*VLOOKUP($D112,ExtTruck_Adjust!$B$3:$H$85,6,FALSE)*VLOOKUP(T$91,ExtTruck_Adjust!$B$3:$H$85,7,FALSE)</f>
        <v>0</v>
      </c>
      <c r="U112" s="1">
        <f>U23*VLOOKUP($D112,ExtTruck_Adjust!$B$3:$H$85,6,FALSE)*VLOOKUP(U$91,ExtTruck_Adjust!$B$3:$H$85,7,FALSE)</f>
        <v>0</v>
      </c>
      <c r="V112" s="1">
        <f>V23*VLOOKUP($D112,ExtTruck_Adjust!$B$3:$H$85,6,FALSE)*VLOOKUP(V$91,ExtTruck_Adjust!$B$3:$H$85,7,FALSE)</f>
        <v>0.45095516903847033</v>
      </c>
      <c r="W112" s="1">
        <f>W23*VLOOKUP($D112,ExtTruck_Adjust!$B$3:$H$85,6,FALSE)*VLOOKUP(W$91,ExtTruck_Adjust!$B$3:$H$85,7,FALSE)</f>
        <v>0</v>
      </c>
      <c r="X112" s="1">
        <f>X23*VLOOKUP($D112,ExtTruck_Adjust!$B$3:$H$85,6,FALSE)*VLOOKUP(X$91,ExtTruck_Adjust!$B$3:$H$85,7,FALSE)</f>
        <v>0.73447544341783699</v>
      </c>
      <c r="Y112" s="1">
        <f>Y23*VLOOKUP($D112,ExtTruck_Adjust!$B$3:$H$85,6,FALSE)*VLOOKUP(Y$91,ExtTruck_Adjust!$B$3:$H$85,7,FALSE)</f>
        <v>12.996281252613612</v>
      </c>
      <c r="Z112" s="1">
        <f>Z23*VLOOKUP($D112,ExtTruck_Adjust!$B$3:$H$85,6,FALSE)*VLOOKUP(Z$91,ExtTruck_Adjust!$B$3:$H$85,7,FALSE)</f>
        <v>8.4783839735559557E-2</v>
      </c>
      <c r="AA112" s="1">
        <f>AA23*VLOOKUP($D112,ExtTruck_Adjust!$B$3:$H$85,6,FALSE)*VLOOKUP(AA$91,ExtTruck_Adjust!$B$3:$H$85,7,FALSE)</f>
        <v>0</v>
      </c>
      <c r="AB112" s="1">
        <f>AB23*VLOOKUP($D112,ExtTruck_Adjust!$B$3:$H$85,6,FALSE)*VLOOKUP(AB$91,ExtTruck_Adjust!$B$3:$H$85,7,FALSE)</f>
        <v>0</v>
      </c>
      <c r="AC112" s="1">
        <f>AC23*VLOOKUP($D112,ExtTruck_Adjust!$B$3:$H$85,6,FALSE)*VLOOKUP(AC$91,ExtTruck_Adjust!$B$3:$H$85,7,FALSE)</f>
        <v>0</v>
      </c>
      <c r="AD112" s="1">
        <f>AD23*VLOOKUP($D112,ExtTruck_Adjust!$B$3:$H$85,6,FALSE)*VLOOKUP(AD$91,ExtTruck_Adjust!$B$3:$H$85,7,FALSE)</f>
        <v>0</v>
      </c>
      <c r="AE112" s="1">
        <f>AE23*VLOOKUP($D112,ExtTruck_Adjust!$B$3:$H$85,6,FALSE)*VLOOKUP(AE$91,ExtTruck_Adjust!$B$3:$H$85,7,FALSE)</f>
        <v>0</v>
      </c>
      <c r="AF112" s="1">
        <f>AF23*VLOOKUP($D112,ExtTruck_Adjust!$B$3:$H$85,6,FALSE)*VLOOKUP(AF$91,ExtTruck_Adjust!$B$3:$H$85,7,FALSE)</f>
        <v>0</v>
      </c>
      <c r="AG112" s="1">
        <f>AG23*VLOOKUP($D112,ExtTruck_Adjust!$B$3:$H$85,6,FALSE)*VLOOKUP(AG$91,ExtTruck_Adjust!$B$3:$H$85,7,FALSE)</f>
        <v>0</v>
      </c>
      <c r="AH112" s="1">
        <f>AH23*VLOOKUP($D112,ExtTruck_Adjust!$B$3:$H$85,6,FALSE)*VLOOKUP(AH$91,ExtTruck_Adjust!$B$3:$H$85,7,FALSE)</f>
        <v>6.0998165048815477E-5</v>
      </c>
      <c r="AI112" s="1">
        <f>AI23*VLOOKUP($D112,ExtTruck_Adjust!$B$3:$H$85,6,FALSE)*VLOOKUP(AI$91,ExtTruck_Adjust!$B$3:$H$85,7,FALSE)</f>
        <v>5.9681587859486053E-2</v>
      </c>
      <c r="AJ112" s="1">
        <f>AJ23*VLOOKUP($D112,ExtTruck_Adjust!$B$3:$H$85,6,FALSE)*VLOOKUP(AJ$91,ExtTruck_Adjust!$B$3:$H$85,7,FALSE)</f>
        <v>0</v>
      </c>
      <c r="AK112" s="1">
        <f>AK23*VLOOKUP($D112,ExtTruck_Adjust!$B$3:$H$85,6,FALSE)*VLOOKUP(AK$91,ExtTruck_Adjust!$B$3:$H$85,7,FALSE)</f>
        <v>3.9443781457929837E-2</v>
      </c>
      <c r="AL112" s="1">
        <f>AL23*VLOOKUP($D112,ExtTruck_Adjust!$B$3:$H$85,6,FALSE)*VLOOKUP(AL$91,ExtTruck_Adjust!$B$3:$H$85,7,FALSE)</f>
        <v>0</v>
      </c>
      <c r="AM112" s="1">
        <f>AM23*VLOOKUP($D112,ExtTruck_Adjust!$B$3:$H$85,6,FALSE)*VLOOKUP(AM$91,ExtTruck_Adjust!$B$3:$H$85,7,FALSE)</f>
        <v>0</v>
      </c>
      <c r="AN112" s="1">
        <f>AN23*VLOOKUP($D112,ExtTruck_Adjust!$B$3:$H$85,6,FALSE)*VLOOKUP(AN$91,ExtTruck_Adjust!$B$3:$H$85,7,FALSE)</f>
        <v>0</v>
      </c>
      <c r="AO112" s="1">
        <f>AO23*VLOOKUP($D112,ExtTruck_Adjust!$B$3:$H$85,6,FALSE)*VLOOKUP(AO$91,ExtTruck_Adjust!$B$3:$H$85,7,FALSE)</f>
        <v>1.7979235876879717E-3</v>
      </c>
      <c r="AP112" s="1">
        <f>AP23*VLOOKUP($D112,ExtTruck_Adjust!$B$3:$H$85,6,FALSE)*VLOOKUP(AP$91,ExtTruck_Adjust!$B$3:$H$85,7,FALSE)</f>
        <v>0</v>
      </c>
      <c r="AQ112" s="1">
        <f>AQ23*VLOOKUP($D112,ExtTruck_Adjust!$B$3:$H$85,6,FALSE)*VLOOKUP(AQ$91,ExtTruck_Adjust!$B$3:$H$85,7,FALSE)</f>
        <v>0</v>
      </c>
      <c r="AR112" s="1">
        <f>AR23*VLOOKUP($D112,ExtTruck_Adjust!$B$3:$H$85,6,FALSE)*VLOOKUP(AR$91,ExtTruck_Adjust!$B$3:$H$85,7,FALSE)</f>
        <v>0</v>
      </c>
      <c r="AS112" s="1">
        <f>AS23*VLOOKUP($D112,ExtTruck_Adjust!$B$3:$H$85,6,FALSE)*VLOOKUP(AS$91,ExtTruck_Adjust!$B$3:$H$85,7,FALSE)</f>
        <v>0</v>
      </c>
      <c r="AT112" s="1">
        <f>AT23*VLOOKUP($D112,ExtTruck_Adjust!$B$3:$H$85,6,FALSE)*VLOOKUP(AT$91,ExtTruck_Adjust!$B$3:$H$85,7,FALSE)</f>
        <v>0</v>
      </c>
      <c r="AU112" s="1">
        <f>AU23*VLOOKUP($D112,ExtTruck_Adjust!$B$3:$H$85,6,FALSE)*VLOOKUP(AU$91,ExtTruck_Adjust!$B$3:$H$85,7,FALSE)</f>
        <v>0</v>
      </c>
      <c r="AV112" s="1">
        <f>AV23*VLOOKUP($D112,ExtTruck_Adjust!$B$3:$H$85,6,FALSE)*VLOOKUP(AV$91,ExtTruck_Adjust!$B$3:$H$85,7,FALSE)</f>
        <v>0</v>
      </c>
      <c r="AW112" s="1">
        <f>AW23*VLOOKUP($D112,ExtTruck_Adjust!$B$3:$H$85,6,FALSE)*VLOOKUP(AW$91,ExtTruck_Adjust!$B$3:$H$85,7,FALSE)</f>
        <v>0</v>
      </c>
      <c r="AX112" s="1">
        <f>AX23*VLOOKUP($D112,ExtTruck_Adjust!$B$3:$H$85,6,FALSE)*VLOOKUP(AX$91,ExtTruck_Adjust!$B$3:$H$85,7,FALSE)</f>
        <v>0</v>
      </c>
      <c r="AY112" s="1">
        <f>AY23*VLOOKUP($D112,ExtTruck_Adjust!$B$3:$H$85,6,FALSE)*VLOOKUP(AY$91,ExtTruck_Adjust!$B$3:$H$85,7,FALSE)</f>
        <v>0</v>
      </c>
      <c r="AZ112" s="1">
        <f>AZ23*VLOOKUP($D112,ExtTruck_Adjust!$B$3:$H$85,6,FALSE)*VLOOKUP(AZ$91,ExtTruck_Adjust!$B$3:$H$85,7,FALSE)</f>
        <v>0</v>
      </c>
      <c r="BA112" s="1">
        <f>BA23*VLOOKUP($D112,ExtTruck_Adjust!$B$3:$H$85,6,FALSE)*VLOOKUP(BA$91,ExtTruck_Adjust!$B$3:$H$85,7,FALSE)</f>
        <v>0</v>
      </c>
      <c r="BB112" s="1">
        <f>BB23*VLOOKUP($D112,ExtTruck_Adjust!$B$3:$H$85,6,FALSE)*VLOOKUP(BB$91,ExtTruck_Adjust!$B$3:$H$85,7,FALSE)</f>
        <v>0</v>
      </c>
      <c r="BC112" s="1">
        <f>BC23*VLOOKUP($D112,ExtTruck_Adjust!$B$3:$H$85,6,FALSE)*VLOOKUP(BC$91,ExtTruck_Adjust!$B$3:$H$85,7,FALSE)</f>
        <v>0</v>
      </c>
      <c r="BD112" s="1">
        <f>BD23*VLOOKUP($D112,ExtTruck_Adjust!$B$3:$H$85,6,FALSE)*VLOOKUP(BD$91,ExtTruck_Adjust!$B$3:$H$85,7,FALSE)</f>
        <v>0</v>
      </c>
      <c r="BE112" s="1">
        <f>BE23*VLOOKUP($D112,ExtTruck_Adjust!$B$3:$H$85,6,FALSE)*VLOOKUP(BE$91,ExtTruck_Adjust!$B$3:$H$85,7,FALSE)</f>
        <v>0</v>
      </c>
      <c r="BF112" s="1">
        <f>BF23*VLOOKUP($D112,ExtTruck_Adjust!$B$3:$H$85,6,FALSE)*VLOOKUP(BF$91,ExtTruck_Adjust!$B$3:$H$85,7,FALSE)</f>
        <v>0</v>
      </c>
      <c r="BG112" s="1">
        <f>BG23*VLOOKUP($D112,ExtTruck_Adjust!$B$3:$H$85,6,FALSE)*VLOOKUP(BG$91,ExtTruck_Adjust!$B$3:$H$85,7,FALSE)</f>
        <v>0</v>
      </c>
      <c r="BH112" s="1">
        <f>BH23*VLOOKUP($D112,ExtTruck_Adjust!$B$3:$H$85,6,FALSE)*VLOOKUP(BH$91,ExtTruck_Adjust!$B$3:$H$85,7,FALSE)</f>
        <v>0</v>
      </c>
      <c r="BI112" s="1">
        <f>BI23*VLOOKUP($D112,ExtTruck_Adjust!$B$3:$H$85,6,FALSE)*VLOOKUP(BI$91,ExtTruck_Adjust!$B$3:$H$85,7,FALSE)</f>
        <v>0</v>
      </c>
      <c r="BJ112" s="1">
        <f>BJ23*VLOOKUP($D112,ExtTruck_Adjust!$B$3:$H$85,6,FALSE)*VLOOKUP(BJ$91,ExtTruck_Adjust!$B$3:$H$85,7,FALSE)</f>
        <v>0</v>
      </c>
      <c r="BK112" s="1">
        <f>BK23*VLOOKUP($D112,ExtTruck_Adjust!$B$3:$H$85,6,FALSE)*VLOOKUP(BK$91,ExtTruck_Adjust!$B$3:$H$85,7,FALSE)</f>
        <v>0</v>
      </c>
      <c r="BL112" s="1">
        <f>BL23*VLOOKUP($D112,ExtTruck_Adjust!$B$3:$H$85,6,FALSE)*VLOOKUP(BL$91,ExtTruck_Adjust!$B$3:$H$85,7,FALSE)</f>
        <v>2.7324868216800805E-2</v>
      </c>
      <c r="BM112" s="1">
        <f>BM23*VLOOKUP($D112,ExtTruck_Adjust!$B$3:$H$85,6,FALSE)*VLOOKUP(BM$91,ExtTruck_Adjust!$B$3:$H$85,7,FALSE)</f>
        <v>0</v>
      </c>
      <c r="BN112" s="1">
        <f>BN23*VLOOKUP($D112,ExtTruck_Adjust!$B$3:$H$85,6,FALSE)*VLOOKUP(BN$91,ExtTruck_Adjust!$B$3:$H$85,7,FALSE)</f>
        <v>0</v>
      </c>
      <c r="BO112" s="1">
        <f>BO23*VLOOKUP($D112,ExtTruck_Adjust!$B$3:$H$85,6,FALSE)*VLOOKUP(BO$91,ExtTruck_Adjust!$B$3:$H$85,7,FALSE)</f>
        <v>0</v>
      </c>
      <c r="BP112" s="1">
        <f>BP23*VLOOKUP($D112,ExtTruck_Adjust!$B$3:$H$85,6,FALSE)*VLOOKUP(BP$91,ExtTruck_Adjust!$B$3:$H$85,7,FALSE)</f>
        <v>0</v>
      </c>
      <c r="BQ112" s="1">
        <f>BQ23*VLOOKUP($D112,ExtTruck_Adjust!$B$3:$H$85,6,FALSE)*VLOOKUP(BQ$91,ExtTruck_Adjust!$B$3:$H$85,7,FALSE)</f>
        <v>0</v>
      </c>
      <c r="BR112" s="1">
        <f>BR23*VLOOKUP($D112,ExtTruck_Adjust!$B$3:$H$85,6,FALSE)*VLOOKUP(BR$91,ExtTruck_Adjust!$B$3:$H$85,7,FALSE)</f>
        <v>0</v>
      </c>
      <c r="BS112" s="1">
        <f>BS23*VLOOKUP($D112,ExtTruck_Adjust!$B$3:$H$85,6,FALSE)*VLOOKUP(BS$91,ExtTruck_Adjust!$B$3:$H$85,7,FALSE)</f>
        <v>0</v>
      </c>
      <c r="BT112" s="1">
        <f>BT23*VLOOKUP($D112,ExtTruck_Adjust!$B$3:$H$85,6,FALSE)*VLOOKUP(BT$91,ExtTruck_Adjust!$B$3:$H$85,7,FALSE)</f>
        <v>0</v>
      </c>
      <c r="BU112" s="1">
        <f>BU23*VLOOKUP($D112,ExtTruck_Adjust!$B$3:$H$85,6,FALSE)*VLOOKUP(BU$91,ExtTruck_Adjust!$B$3:$H$85,7,FALSE)</f>
        <v>0</v>
      </c>
      <c r="BV112" s="1">
        <f>BV23*VLOOKUP($D112,ExtTruck_Adjust!$B$3:$H$85,6,FALSE)*VLOOKUP(BV$91,ExtTruck_Adjust!$B$3:$H$85,7,FALSE)</f>
        <v>0</v>
      </c>
      <c r="BW112" s="1">
        <f>BW23*VLOOKUP($D112,ExtTruck_Adjust!$B$3:$H$85,6,FALSE)*VLOOKUP(BW$91,ExtTruck_Adjust!$B$3:$H$85,7,FALSE)</f>
        <v>4.9541481278954896E-3</v>
      </c>
      <c r="BX112" s="1">
        <f>BX23*VLOOKUP($D112,ExtTruck_Adjust!$B$3:$H$85,6,FALSE)*VLOOKUP(BX$91,ExtTruck_Adjust!$B$3:$H$85,7,FALSE)</f>
        <v>3.679990943008716E-3</v>
      </c>
      <c r="BY112" s="1">
        <f>BY23*VLOOKUP($D112,ExtTruck_Adjust!$B$3:$H$85,6,FALSE)*VLOOKUP(BY$91,ExtTruck_Adjust!$B$3:$H$85,7,FALSE)</f>
        <v>1.6973660039822983E-3</v>
      </c>
      <c r="BZ112" s="1">
        <f>BZ23*VLOOKUP($D112,ExtTruck_Adjust!$B$3:$H$85,6,FALSE)*VLOOKUP(BZ$91,ExtTruck_Adjust!$B$3:$H$85,7,FALSE)</f>
        <v>0</v>
      </c>
      <c r="CA112" s="1">
        <f>CA23*VLOOKUP($D112,ExtTruck_Adjust!$B$3:$H$85,6,FALSE)*VLOOKUP(CA$91,ExtTruck_Adjust!$B$3:$H$85,7,FALSE)</f>
        <v>0</v>
      </c>
      <c r="CB112" s="1">
        <f>CB23*VLOOKUP($D112,ExtTruck_Adjust!$B$3:$H$85,6,FALSE)*VLOOKUP(CB$91,ExtTruck_Adjust!$B$3:$H$85,7,FALSE)</f>
        <v>0</v>
      </c>
      <c r="CC112" s="1">
        <f>CC23*VLOOKUP($D112,ExtTruck_Adjust!$B$3:$H$85,6,FALSE)*VLOOKUP(CC$91,ExtTruck_Adjust!$B$3:$H$85,7,FALSE)</f>
        <v>1.1352886056207384E-2</v>
      </c>
      <c r="CD112" s="1">
        <f>CD23*VLOOKUP($D112,ExtTruck_Adjust!$B$3:$H$85,6,FALSE)*VLOOKUP(CD$91,ExtTruck_Adjust!$B$3:$H$85,7,FALSE)</f>
        <v>6.5549696075225972E-3</v>
      </c>
      <c r="CE112" s="1">
        <f>CE23*VLOOKUP($D112,ExtTruck_Adjust!$B$3:$H$85,6,FALSE)*VLOOKUP(CE$91,ExtTruck_Adjust!$B$3:$H$85,7,FALSE)</f>
        <v>0</v>
      </c>
      <c r="CF112" s="1">
        <f>CF23*VLOOKUP($D112,ExtTruck_Adjust!$B$3:$H$85,6,FALSE)*VLOOKUP(CF$91,ExtTruck_Adjust!$B$3:$H$85,7,FALSE)</f>
        <v>0</v>
      </c>
      <c r="CG112" s="1">
        <f>CG23*VLOOKUP($D112,ExtTruck_Adjust!$B$3:$H$85,6,FALSE)*VLOOKUP(CG$91,ExtTruck_Adjust!$B$3:$H$85,7,FALSE)</f>
        <v>1.1370057176158586E-3</v>
      </c>
      <c r="CH112" s="1">
        <f>CH23*VLOOKUP($D112,ExtTruck_Adjust!$B$3:$H$85,6,FALSE)*VLOOKUP(CH$91,ExtTruck_Adjust!$B$3:$H$85,7,FALSE)</f>
        <v>0</v>
      </c>
      <c r="CI112" s="1">
        <f>CI23*VLOOKUP($D112,ExtTruck_Adjust!$B$3:$H$85,6,FALSE)*VLOOKUP(CI$91,ExtTruck_Adjust!$B$3:$H$85,7,FALSE)</f>
        <v>0</v>
      </c>
      <c r="CJ112" s="1">
        <f>CJ23*VLOOKUP($D112,ExtTruck_Adjust!$B$3:$H$85,6,FALSE)*1</f>
        <v>98.532920189233479</v>
      </c>
      <c r="CK112" s="1">
        <f t="shared" ref="CK112:CK175" si="5">SUM(E112:CJ112)</f>
        <v>117.6505427013131</v>
      </c>
    </row>
    <row r="113" spans="2:89" x14ac:dyDescent="0.25">
      <c r="B113">
        <v>2951</v>
      </c>
      <c r="D113">
        <v>2951</v>
      </c>
      <c r="E113" s="1">
        <f>E24*VLOOKUP($D113,ExtTruck_Adjust!$B$3:$H$85,6,FALSE)*VLOOKUP(E$91,ExtTruck_Adjust!$B$3:$H$85,7,FALSE)</f>
        <v>2.8764829436058809E-4</v>
      </c>
      <c r="F113" s="1">
        <f>F24*VLOOKUP($D113,ExtTruck_Adjust!$B$3:$H$85,6,FALSE)*VLOOKUP(F$91,ExtTruck_Adjust!$B$3:$H$85,7,FALSE)</f>
        <v>0.30475633106105965</v>
      </c>
      <c r="G113" s="1">
        <f>G24*VLOOKUP($D113,ExtTruck_Adjust!$B$3:$H$85,6,FALSE)*VLOOKUP(G$91,ExtTruck_Adjust!$B$3:$H$85,7,FALSE)</f>
        <v>0</v>
      </c>
      <c r="H113" s="1">
        <f>H24*VLOOKUP($D113,ExtTruck_Adjust!$B$3:$H$85,6,FALSE)*VLOOKUP(H$91,ExtTruck_Adjust!$B$3:$H$85,7,FALSE)</f>
        <v>0</v>
      </c>
      <c r="I113" s="1">
        <f>I24*VLOOKUP($D113,ExtTruck_Adjust!$B$3:$H$85,6,FALSE)*VLOOKUP(I$91,ExtTruck_Adjust!$B$3:$H$85,7,FALSE)</f>
        <v>0</v>
      </c>
      <c r="J113" s="1">
        <f>J24*VLOOKUP($D113,ExtTruck_Adjust!$B$3:$H$85,6,FALSE)*VLOOKUP(J$91,ExtTruck_Adjust!$B$3:$H$85,7,FALSE)</f>
        <v>0</v>
      </c>
      <c r="K113" s="1">
        <f>K24*VLOOKUP($D113,ExtTruck_Adjust!$B$3:$H$85,6,FALSE)*VLOOKUP(K$91,ExtTruck_Adjust!$B$3:$H$85,7,FALSE)</f>
        <v>0</v>
      </c>
      <c r="L113" s="1">
        <f>L24*VLOOKUP($D113,ExtTruck_Adjust!$B$3:$H$85,6,FALSE)*VLOOKUP(L$91,ExtTruck_Adjust!$B$3:$H$85,7,FALSE)</f>
        <v>2.8995612749072113E-3</v>
      </c>
      <c r="M113" s="1">
        <f>M24*VLOOKUP($D113,ExtTruck_Adjust!$B$3:$H$85,6,FALSE)*VLOOKUP(M$91,ExtTruck_Adjust!$B$3:$H$85,7,FALSE)</f>
        <v>0</v>
      </c>
      <c r="N113" s="1">
        <f>N24*VLOOKUP($D113,ExtTruck_Adjust!$B$3:$H$85,6,FALSE)*VLOOKUP(N$91,ExtTruck_Adjust!$B$3:$H$85,7,FALSE)</f>
        <v>0</v>
      </c>
      <c r="O113" s="1">
        <f>O24*VLOOKUP($D113,ExtTruck_Adjust!$B$3:$H$85,6,FALSE)*VLOOKUP(O$91,ExtTruck_Adjust!$B$3:$H$85,7,FALSE)</f>
        <v>0</v>
      </c>
      <c r="P113" s="1">
        <f>P24*VLOOKUP($D113,ExtTruck_Adjust!$B$3:$H$85,6,FALSE)*VLOOKUP(P$91,ExtTruck_Adjust!$B$3:$H$85,7,FALSE)</f>
        <v>0</v>
      </c>
      <c r="Q113" s="1">
        <f>Q24*VLOOKUP($D113,ExtTruck_Adjust!$B$3:$H$85,6,FALSE)*VLOOKUP(Q$91,ExtTruck_Adjust!$B$3:$H$85,7,FALSE)</f>
        <v>0</v>
      </c>
      <c r="R113" s="1">
        <f>R24*VLOOKUP($D113,ExtTruck_Adjust!$B$3:$H$85,6,FALSE)*VLOOKUP(R$91,ExtTruck_Adjust!$B$3:$H$85,7,FALSE)</f>
        <v>0</v>
      </c>
      <c r="S113" s="1">
        <f>S24*VLOOKUP($D113,ExtTruck_Adjust!$B$3:$H$85,6,FALSE)*VLOOKUP(S$91,ExtTruck_Adjust!$B$3:$H$85,7,FALSE)</f>
        <v>0</v>
      </c>
      <c r="T113" s="1">
        <f>T24*VLOOKUP($D113,ExtTruck_Adjust!$B$3:$H$85,6,FALSE)*VLOOKUP(T$91,ExtTruck_Adjust!$B$3:$H$85,7,FALSE)</f>
        <v>0</v>
      </c>
      <c r="U113" s="1">
        <f>U24*VLOOKUP($D113,ExtTruck_Adjust!$B$3:$H$85,6,FALSE)*VLOOKUP(U$91,ExtTruck_Adjust!$B$3:$H$85,7,FALSE)</f>
        <v>0</v>
      </c>
      <c r="V113" s="1">
        <f>V24*VLOOKUP($D113,ExtTruck_Adjust!$B$3:$H$85,6,FALSE)*VLOOKUP(V$91,ExtTruck_Adjust!$B$3:$H$85,7,FALSE)</f>
        <v>3.7286004250192989E-2</v>
      </c>
      <c r="W113" s="1">
        <f>W24*VLOOKUP($D113,ExtTruck_Adjust!$B$3:$H$85,6,FALSE)*VLOOKUP(W$91,ExtTruck_Adjust!$B$3:$H$85,7,FALSE)</f>
        <v>0</v>
      </c>
      <c r="X113" s="1">
        <f>X24*VLOOKUP($D113,ExtTruck_Adjust!$B$3:$H$85,6,FALSE)*VLOOKUP(X$91,ExtTruck_Adjust!$B$3:$H$85,7,FALSE)</f>
        <v>0</v>
      </c>
      <c r="Y113" s="1">
        <f>Y24*VLOOKUP($D113,ExtTruck_Adjust!$B$3:$H$85,6,FALSE)*VLOOKUP(Y$91,ExtTruck_Adjust!$B$3:$H$85,7,FALSE)</f>
        <v>8.1545032791547151E-2</v>
      </c>
      <c r="Z113" s="1">
        <f>Z24*VLOOKUP($D113,ExtTruck_Adjust!$B$3:$H$85,6,FALSE)*VLOOKUP(Z$91,ExtTruck_Adjust!$B$3:$H$85,7,FALSE)</f>
        <v>0</v>
      </c>
      <c r="AA113" s="1">
        <f>AA24*VLOOKUP($D113,ExtTruck_Adjust!$B$3:$H$85,6,FALSE)*VLOOKUP(AA$91,ExtTruck_Adjust!$B$3:$H$85,7,FALSE)</f>
        <v>0</v>
      </c>
      <c r="AB113" s="1">
        <f>AB24*VLOOKUP($D113,ExtTruck_Adjust!$B$3:$H$85,6,FALSE)*VLOOKUP(AB$91,ExtTruck_Adjust!$B$3:$H$85,7,FALSE)</f>
        <v>0</v>
      </c>
      <c r="AC113" s="1">
        <f>AC24*VLOOKUP($D113,ExtTruck_Adjust!$B$3:$H$85,6,FALSE)*VLOOKUP(AC$91,ExtTruck_Adjust!$B$3:$H$85,7,FALSE)</f>
        <v>0</v>
      </c>
      <c r="AD113" s="1">
        <f>AD24*VLOOKUP($D113,ExtTruck_Adjust!$B$3:$H$85,6,FALSE)*VLOOKUP(AD$91,ExtTruck_Adjust!$B$3:$H$85,7,FALSE)</f>
        <v>0</v>
      </c>
      <c r="AE113" s="1">
        <f>AE24*VLOOKUP($D113,ExtTruck_Adjust!$B$3:$H$85,6,FALSE)*VLOOKUP(AE$91,ExtTruck_Adjust!$B$3:$H$85,7,FALSE)</f>
        <v>0</v>
      </c>
      <c r="AF113" s="1">
        <f>AF24*VLOOKUP($D113,ExtTruck_Adjust!$B$3:$H$85,6,FALSE)*VLOOKUP(AF$91,ExtTruck_Adjust!$B$3:$H$85,7,FALSE)</f>
        <v>0</v>
      </c>
      <c r="AG113" s="1">
        <f>AG24*VLOOKUP($D113,ExtTruck_Adjust!$B$3:$H$85,6,FALSE)*VLOOKUP(AG$91,ExtTruck_Adjust!$B$3:$H$85,7,FALSE)</f>
        <v>0</v>
      </c>
      <c r="AH113" s="1">
        <f>AH24*VLOOKUP($D113,ExtTruck_Adjust!$B$3:$H$85,6,FALSE)*VLOOKUP(AH$91,ExtTruck_Adjust!$B$3:$H$85,7,FALSE)</f>
        <v>4.184087240981766E-6</v>
      </c>
      <c r="AI113" s="1">
        <f>AI24*VLOOKUP($D113,ExtTruck_Adjust!$B$3:$H$85,6,FALSE)*VLOOKUP(AI$91,ExtTruck_Adjust!$B$3:$H$85,7,FALSE)</f>
        <v>2.7230403795498719E-3</v>
      </c>
      <c r="AJ113" s="1">
        <f>AJ24*VLOOKUP($D113,ExtTruck_Adjust!$B$3:$H$85,6,FALSE)*VLOOKUP(AJ$91,ExtTruck_Adjust!$B$3:$H$85,7,FALSE)</f>
        <v>0</v>
      </c>
      <c r="AK113" s="1">
        <f>AK24*VLOOKUP($D113,ExtTruck_Adjust!$B$3:$H$85,6,FALSE)*VLOOKUP(AK$91,ExtTruck_Adjust!$B$3:$H$85,7,FALSE)</f>
        <v>2.0836209326198707E-3</v>
      </c>
      <c r="AL113" s="1">
        <f>AL24*VLOOKUP($D113,ExtTruck_Adjust!$B$3:$H$85,6,FALSE)*VLOOKUP(AL$91,ExtTruck_Adjust!$B$3:$H$85,7,FALSE)</f>
        <v>0</v>
      </c>
      <c r="AM113" s="1">
        <f>AM24*VLOOKUP($D113,ExtTruck_Adjust!$B$3:$H$85,6,FALSE)*VLOOKUP(AM$91,ExtTruck_Adjust!$B$3:$H$85,7,FALSE)</f>
        <v>0</v>
      </c>
      <c r="AN113" s="1">
        <f>AN24*VLOOKUP($D113,ExtTruck_Adjust!$B$3:$H$85,6,FALSE)*VLOOKUP(AN$91,ExtTruck_Adjust!$B$3:$H$85,7,FALSE)</f>
        <v>0</v>
      </c>
      <c r="AO113" s="1">
        <f>AO24*VLOOKUP($D113,ExtTruck_Adjust!$B$3:$H$85,6,FALSE)*VLOOKUP(AO$91,ExtTruck_Adjust!$B$3:$H$85,7,FALSE)</f>
        <v>1.0250886446273078E-4</v>
      </c>
      <c r="AP113" s="1">
        <f>AP24*VLOOKUP($D113,ExtTruck_Adjust!$B$3:$H$85,6,FALSE)*VLOOKUP(AP$91,ExtTruck_Adjust!$B$3:$H$85,7,FALSE)</f>
        <v>0</v>
      </c>
      <c r="AQ113" s="1">
        <f>AQ24*VLOOKUP($D113,ExtTruck_Adjust!$B$3:$H$85,6,FALSE)*VLOOKUP(AQ$91,ExtTruck_Adjust!$B$3:$H$85,7,FALSE)</f>
        <v>0</v>
      </c>
      <c r="AR113" s="1">
        <f>AR24*VLOOKUP($D113,ExtTruck_Adjust!$B$3:$H$85,6,FALSE)*VLOOKUP(AR$91,ExtTruck_Adjust!$B$3:$H$85,7,FALSE)</f>
        <v>0</v>
      </c>
      <c r="AS113" s="1">
        <f>AS24*VLOOKUP($D113,ExtTruck_Adjust!$B$3:$H$85,6,FALSE)*VLOOKUP(AS$91,ExtTruck_Adjust!$B$3:$H$85,7,FALSE)</f>
        <v>0</v>
      </c>
      <c r="AT113" s="1">
        <f>AT24*VLOOKUP($D113,ExtTruck_Adjust!$B$3:$H$85,6,FALSE)*VLOOKUP(AT$91,ExtTruck_Adjust!$B$3:$H$85,7,FALSE)</f>
        <v>3.197628943550298E-6</v>
      </c>
      <c r="AU113" s="1">
        <f>AU24*VLOOKUP($D113,ExtTruck_Adjust!$B$3:$H$85,6,FALSE)*VLOOKUP(AU$91,ExtTruck_Adjust!$B$3:$H$85,7,FALSE)</f>
        <v>7.1655355708485002E-4</v>
      </c>
      <c r="AV113" s="1">
        <f>AV24*VLOOKUP($D113,ExtTruck_Adjust!$B$3:$H$85,6,FALSE)*VLOOKUP(AV$91,ExtTruck_Adjust!$B$3:$H$85,7,FALSE)</f>
        <v>3.8493881165699019E-4</v>
      </c>
      <c r="AW113" s="1">
        <f>AW24*VLOOKUP($D113,ExtTruck_Adjust!$B$3:$H$85,6,FALSE)*VLOOKUP(AW$91,ExtTruck_Adjust!$B$3:$H$85,7,FALSE)</f>
        <v>0</v>
      </c>
      <c r="AX113" s="1">
        <f>AX24*VLOOKUP($D113,ExtTruck_Adjust!$B$3:$H$85,6,FALSE)*VLOOKUP(AX$91,ExtTruck_Adjust!$B$3:$H$85,7,FALSE)</f>
        <v>0</v>
      </c>
      <c r="AY113" s="1">
        <f>AY24*VLOOKUP($D113,ExtTruck_Adjust!$B$3:$H$85,6,FALSE)*VLOOKUP(AY$91,ExtTruck_Adjust!$B$3:$H$85,7,FALSE)</f>
        <v>0</v>
      </c>
      <c r="AZ113" s="1">
        <f>AZ24*VLOOKUP($D113,ExtTruck_Adjust!$B$3:$H$85,6,FALSE)*VLOOKUP(AZ$91,ExtTruck_Adjust!$B$3:$H$85,7,FALSE)</f>
        <v>0</v>
      </c>
      <c r="BA113" s="1">
        <f>BA24*VLOOKUP($D113,ExtTruck_Adjust!$B$3:$H$85,6,FALSE)*VLOOKUP(BA$91,ExtTruck_Adjust!$B$3:$H$85,7,FALSE)</f>
        <v>4.707112232213795E-5</v>
      </c>
      <c r="BB113" s="1">
        <f>BB24*VLOOKUP($D113,ExtTruck_Adjust!$B$3:$H$85,6,FALSE)*VLOOKUP(BB$91,ExtTruck_Adjust!$B$3:$H$85,7,FALSE)</f>
        <v>0</v>
      </c>
      <c r="BC113" s="1">
        <f>BC24*VLOOKUP($D113,ExtTruck_Adjust!$B$3:$H$85,6,FALSE)*VLOOKUP(BC$91,ExtTruck_Adjust!$B$3:$H$85,7,FALSE)</f>
        <v>0</v>
      </c>
      <c r="BD113" s="1">
        <f>BD24*VLOOKUP($D113,ExtTruck_Adjust!$B$3:$H$85,6,FALSE)*VLOOKUP(BD$91,ExtTruck_Adjust!$B$3:$H$85,7,FALSE)</f>
        <v>0</v>
      </c>
      <c r="BE113" s="1">
        <f>BE24*VLOOKUP($D113,ExtTruck_Adjust!$B$3:$H$85,6,FALSE)*VLOOKUP(BE$91,ExtTruck_Adjust!$B$3:$H$85,7,FALSE)</f>
        <v>0</v>
      </c>
      <c r="BF113" s="1">
        <f>BF24*VLOOKUP($D113,ExtTruck_Adjust!$B$3:$H$85,6,FALSE)*VLOOKUP(BF$91,ExtTruck_Adjust!$B$3:$H$85,7,FALSE)</f>
        <v>0</v>
      </c>
      <c r="BG113" s="1">
        <f>BG24*VLOOKUP($D113,ExtTruck_Adjust!$B$3:$H$85,6,FALSE)*VLOOKUP(BG$91,ExtTruck_Adjust!$B$3:$H$85,7,FALSE)</f>
        <v>0</v>
      </c>
      <c r="BH113" s="1">
        <f>BH24*VLOOKUP($D113,ExtTruck_Adjust!$B$3:$H$85,6,FALSE)*VLOOKUP(BH$91,ExtTruck_Adjust!$B$3:$H$85,7,FALSE)</f>
        <v>9.4143268002629559E-6</v>
      </c>
      <c r="BI113" s="1">
        <f>BI24*VLOOKUP($D113,ExtTruck_Adjust!$B$3:$H$85,6,FALSE)*VLOOKUP(BI$91,ExtTruck_Adjust!$B$3:$H$85,7,FALSE)</f>
        <v>0</v>
      </c>
      <c r="BJ113" s="1">
        <f>BJ24*VLOOKUP($D113,ExtTruck_Adjust!$B$3:$H$85,6,FALSE)*VLOOKUP(BJ$91,ExtTruck_Adjust!$B$3:$H$85,7,FALSE)</f>
        <v>0</v>
      </c>
      <c r="BK113" s="1">
        <f>BK24*VLOOKUP($D113,ExtTruck_Adjust!$B$3:$H$85,6,FALSE)*VLOOKUP(BK$91,ExtTruck_Adjust!$B$3:$H$85,7,FALSE)</f>
        <v>0</v>
      </c>
      <c r="BL113" s="1">
        <f>BL24*VLOOKUP($D113,ExtTruck_Adjust!$B$3:$H$85,6,FALSE)*VLOOKUP(BL$91,ExtTruck_Adjust!$B$3:$H$85,7,FALSE)</f>
        <v>0</v>
      </c>
      <c r="BM113" s="1">
        <f>BM24*VLOOKUP($D113,ExtTruck_Adjust!$B$3:$H$85,6,FALSE)*VLOOKUP(BM$91,ExtTruck_Adjust!$B$3:$H$85,7,FALSE)</f>
        <v>0</v>
      </c>
      <c r="BN113" s="1">
        <f>BN24*VLOOKUP($D113,ExtTruck_Adjust!$B$3:$H$85,6,FALSE)*VLOOKUP(BN$91,ExtTruck_Adjust!$B$3:$H$85,7,FALSE)</f>
        <v>0</v>
      </c>
      <c r="BO113" s="1">
        <f>BO24*VLOOKUP($D113,ExtTruck_Adjust!$B$3:$H$85,6,FALSE)*VLOOKUP(BO$91,ExtTruck_Adjust!$B$3:$H$85,7,FALSE)</f>
        <v>0</v>
      </c>
      <c r="BP113" s="1">
        <f>BP24*VLOOKUP($D113,ExtTruck_Adjust!$B$3:$H$85,6,FALSE)*VLOOKUP(BP$91,ExtTruck_Adjust!$B$3:$H$85,7,FALSE)</f>
        <v>0</v>
      </c>
      <c r="BQ113" s="1">
        <f>BQ24*VLOOKUP($D113,ExtTruck_Adjust!$B$3:$H$85,6,FALSE)*VLOOKUP(BQ$91,ExtTruck_Adjust!$B$3:$H$85,7,FALSE)</f>
        <v>1.2542697722431973E-3</v>
      </c>
      <c r="BR113" s="1">
        <f>BR24*VLOOKUP($D113,ExtTruck_Adjust!$B$3:$H$85,6,FALSE)*VLOOKUP(BR$91,ExtTruck_Adjust!$B$3:$H$85,7,FALSE)</f>
        <v>3.0334830963004553E-5</v>
      </c>
      <c r="BS113" s="1">
        <f>BS24*VLOOKUP($D113,ExtTruck_Adjust!$B$3:$H$85,6,FALSE)*VLOOKUP(BS$91,ExtTruck_Adjust!$B$3:$H$85,7,FALSE)</f>
        <v>1.6736533609140381E-5</v>
      </c>
      <c r="BT113" s="1">
        <f>BT24*VLOOKUP($D113,ExtTruck_Adjust!$B$3:$H$85,6,FALSE)*VLOOKUP(BT$91,ExtTruck_Adjust!$B$3:$H$85,7,FALSE)</f>
        <v>9.8123437482342611E-5</v>
      </c>
      <c r="BU113" s="1">
        <f>BU24*VLOOKUP($D113,ExtTruck_Adjust!$B$3:$H$85,6,FALSE)*VLOOKUP(BU$91,ExtTruck_Adjust!$B$3:$H$85,7,FALSE)</f>
        <v>1.2133726370658194E-4</v>
      </c>
      <c r="BV113" s="1">
        <f>BV24*VLOOKUP($D113,ExtTruck_Adjust!$B$3:$H$85,6,FALSE)*VLOOKUP(BV$91,ExtTruck_Adjust!$B$3:$H$85,7,FALSE)</f>
        <v>1.0745200810862726E-5</v>
      </c>
      <c r="BW113" s="1">
        <f>BW24*VLOOKUP($D113,ExtTruck_Adjust!$B$3:$H$85,6,FALSE)*VLOOKUP(BW$91,ExtTruck_Adjust!$B$3:$H$85,7,FALSE)</f>
        <v>2.6774359999333797E-4</v>
      </c>
      <c r="BX113" s="1">
        <f>BX24*VLOOKUP($D113,ExtTruck_Adjust!$B$3:$H$85,6,FALSE)*VLOOKUP(BX$91,ExtTruck_Adjust!$B$3:$H$85,7,FALSE)</f>
        <v>0</v>
      </c>
      <c r="BY113" s="1">
        <f>BY24*VLOOKUP($D113,ExtTruck_Adjust!$B$3:$H$85,6,FALSE)*VLOOKUP(BY$91,ExtTruck_Adjust!$B$3:$H$85,7,FALSE)</f>
        <v>1.0154889222867435E-4</v>
      </c>
      <c r="BZ113" s="1">
        <f>BZ24*VLOOKUP($D113,ExtTruck_Adjust!$B$3:$H$85,6,FALSE)*VLOOKUP(BZ$91,ExtTruck_Adjust!$B$3:$H$85,7,FALSE)</f>
        <v>0</v>
      </c>
      <c r="CA113" s="1">
        <f>CA24*VLOOKUP($D113,ExtTruck_Adjust!$B$3:$H$85,6,FALSE)*VLOOKUP(CA$91,ExtTruck_Adjust!$B$3:$H$85,7,FALSE)</f>
        <v>0</v>
      </c>
      <c r="CB113" s="1">
        <f>CB24*VLOOKUP($D113,ExtTruck_Adjust!$B$3:$H$85,6,FALSE)*VLOOKUP(CB$91,ExtTruck_Adjust!$B$3:$H$85,7,FALSE)</f>
        <v>0</v>
      </c>
      <c r="CC113" s="1">
        <f>CC24*VLOOKUP($D113,ExtTruck_Adjust!$B$3:$H$85,6,FALSE)*VLOOKUP(CC$91,ExtTruck_Adjust!$B$3:$H$85,7,FALSE)</f>
        <v>5.77466478164821E-4</v>
      </c>
      <c r="CD113" s="1">
        <f>CD24*VLOOKUP($D113,ExtTruck_Adjust!$B$3:$H$85,6,FALSE)*VLOOKUP(CD$91,ExtTruck_Adjust!$B$3:$H$85,7,FALSE)</f>
        <v>4.372482423554159E-4</v>
      </c>
      <c r="CE113" s="1">
        <f>CE24*VLOOKUP($D113,ExtTruck_Adjust!$B$3:$H$85,6,FALSE)*VLOOKUP(CE$91,ExtTruck_Adjust!$B$3:$H$85,7,FALSE)</f>
        <v>0</v>
      </c>
      <c r="CF113" s="1">
        <f>CF24*VLOOKUP($D113,ExtTruck_Adjust!$B$3:$H$85,6,FALSE)*VLOOKUP(CF$91,ExtTruck_Adjust!$B$3:$H$85,7,FALSE)</f>
        <v>8.1469972940146535E-6</v>
      </c>
      <c r="CG113" s="1">
        <f>CG24*VLOOKUP($D113,ExtTruck_Adjust!$B$3:$H$85,6,FALSE)*VLOOKUP(CG$91,ExtTruck_Adjust!$B$3:$H$85,7,FALSE)</f>
        <v>7.4270156128566434E-5</v>
      </c>
      <c r="CH113" s="1">
        <f>CH24*VLOOKUP($D113,ExtTruck_Adjust!$B$3:$H$85,6,FALSE)*VLOOKUP(CH$91,ExtTruck_Adjust!$B$3:$H$85,7,FALSE)</f>
        <v>0</v>
      </c>
      <c r="CI113" s="1">
        <f>CI24*VLOOKUP($D113,ExtTruck_Adjust!$B$3:$H$85,6,FALSE)*VLOOKUP(CI$91,ExtTruck_Adjust!$B$3:$H$85,7,FALSE)</f>
        <v>4.3932446471815321E-5</v>
      </c>
      <c r="CJ113" s="1">
        <f>CJ24*VLOOKUP($D113,ExtTruck_Adjust!$B$3:$H$85,6,FALSE)*1</f>
        <v>25.114101502916284</v>
      </c>
      <c r="CK113" s="1">
        <f t="shared" si="5"/>
        <v>25.549992514150485</v>
      </c>
    </row>
    <row r="114" spans="2:89" x14ac:dyDescent="0.25">
      <c r="B114">
        <v>2952</v>
      </c>
      <c r="D114">
        <v>2952</v>
      </c>
      <c r="E114" s="1">
        <f>E25*VLOOKUP($D114,ExtTruck_Adjust!$B$3:$H$85,6,FALSE)*VLOOKUP(E$91,ExtTruck_Adjust!$B$3:$H$85,7,FALSE)</f>
        <v>4.2210769656416173E-5</v>
      </c>
      <c r="F114" s="1">
        <f>F25*VLOOKUP($D114,ExtTruck_Adjust!$B$3:$H$85,6,FALSE)*VLOOKUP(F$91,ExtTruck_Adjust!$B$3:$H$85,7,FALSE)</f>
        <v>0.21522134556952593</v>
      </c>
      <c r="G114" s="1">
        <f>G25*VLOOKUP($D114,ExtTruck_Adjust!$B$3:$H$85,6,FALSE)*VLOOKUP(G$91,ExtTruck_Adjust!$B$3:$H$85,7,FALSE)</f>
        <v>0</v>
      </c>
      <c r="H114" s="1">
        <f>H25*VLOOKUP($D114,ExtTruck_Adjust!$B$3:$H$85,6,FALSE)*VLOOKUP(H$91,ExtTruck_Adjust!$B$3:$H$85,7,FALSE)</f>
        <v>1.9095605233773688E-5</v>
      </c>
      <c r="I114" s="1">
        <f>I25*VLOOKUP($D114,ExtTruck_Adjust!$B$3:$H$85,6,FALSE)*VLOOKUP(I$91,ExtTruck_Adjust!$B$3:$H$85,7,FALSE)</f>
        <v>0</v>
      </c>
      <c r="J114" s="1">
        <f>J25*VLOOKUP($D114,ExtTruck_Adjust!$B$3:$H$85,6,FALSE)*VLOOKUP(J$91,ExtTruck_Adjust!$B$3:$H$85,7,FALSE)</f>
        <v>0</v>
      </c>
      <c r="K114" s="1">
        <f>K25*VLOOKUP($D114,ExtTruck_Adjust!$B$3:$H$85,6,FALSE)*VLOOKUP(K$91,ExtTruck_Adjust!$B$3:$H$85,7,FALSE)</f>
        <v>0</v>
      </c>
      <c r="L114" s="1">
        <f>L25*VLOOKUP($D114,ExtTruck_Adjust!$B$3:$H$85,6,FALSE)*VLOOKUP(L$91,ExtTruck_Adjust!$B$3:$H$85,7,FALSE)</f>
        <v>9.8303095822668586E-3</v>
      </c>
      <c r="M114" s="1">
        <f>M25*VLOOKUP($D114,ExtTruck_Adjust!$B$3:$H$85,6,FALSE)*VLOOKUP(M$91,ExtTruck_Adjust!$B$3:$H$85,7,FALSE)</f>
        <v>0</v>
      </c>
      <c r="N114" s="1">
        <f>N25*VLOOKUP($D114,ExtTruck_Adjust!$B$3:$H$85,6,FALSE)*VLOOKUP(N$91,ExtTruck_Adjust!$B$3:$H$85,7,FALSE)</f>
        <v>0</v>
      </c>
      <c r="O114" s="1">
        <f>O25*VLOOKUP($D114,ExtTruck_Adjust!$B$3:$H$85,6,FALSE)*VLOOKUP(O$91,ExtTruck_Adjust!$B$3:$H$85,7,FALSE)</f>
        <v>0</v>
      </c>
      <c r="P114" s="1">
        <f>P25*VLOOKUP($D114,ExtTruck_Adjust!$B$3:$H$85,6,FALSE)*VLOOKUP(P$91,ExtTruck_Adjust!$B$3:$H$85,7,FALSE)</f>
        <v>0</v>
      </c>
      <c r="Q114" s="1">
        <f>Q25*VLOOKUP($D114,ExtTruck_Adjust!$B$3:$H$85,6,FALSE)*VLOOKUP(Q$91,ExtTruck_Adjust!$B$3:$H$85,7,FALSE)</f>
        <v>0</v>
      </c>
      <c r="R114" s="1">
        <f>R25*VLOOKUP($D114,ExtTruck_Adjust!$B$3:$H$85,6,FALSE)*VLOOKUP(R$91,ExtTruck_Adjust!$B$3:$H$85,7,FALSE)</f>
        <v>0</v>
      </c>
      <c r="S114" s="1">
        <f>S25*VLOOKUP($D114,ExtTruck_Adjust!$B$3:$H$85,6,FALSE)*VLOOKUP(S$91,ExtTruck_Adjust!$B$3:$H$85,7,FALSE)</f>
        <v>0</v>
      </c>
      <c r="T114" s="1">
        <f>T25*VLOOKUP($D114,ExtTruck_Adjust!$B$3:$H$85,6,FALSE)*VLOOKUP(T$91,ExtTruck_Adjust!$B$3:$H$85,7,FALSE)</f>
        <v>0</v>
      </c>
      <c r="U114" s="1">
        <f>U25*VLOOKUP($D114,ExtTruck_Adjust!$B$3:$H$85,6,FALSE)*VLOOKUP(U$91,ExtTruck_Adjust!$B$3:$H$85,7,FALSE)</f>
        <v>0</v>
      </c>
      <c r="V114" s="1">
        <f>V25*VLOOKUP($D114,ExtTruck_Adjust!$B$3:$H$85,6,FALSE)*VLOOKUP(V$91,ExtTruck_Adjust!$B$3:$H$85,7,FALSE)</f>
        <v>2.8181889404291414E-3</v>
      </c>
      <c r="W114" s="1">
        <f>W25*VLOOKUP($D114,ExtTruck_Adjust!$B$3:$H$85,6,FALSE)*VLOOKUP(W$91,ExtTruck_Adjust!$B$3:$H$85,7,FALSE)</f>
        <v>0</v>
      </c>
      <c r="X114" s="1">
        <f>X25*VLOOKUP($D114,ExtTruck_Adjust!$B$3:$H$85,6,FALSE)*VLOOKUP(X$91,ExtTruck_Adjust!$B$3:$H$85,7,FALSE)</f>
        <v>0</v>
      </c>
      <c r="Y114" s="1">
        <f>Y25*VLOOKUP($D114,ExtTruck_Adjust!$B$3:$H$85,6,FALSE)*VLOOKUP(Y$91,ExtTruck_Adjust!$B$3:$H$85,7,FALSE)</f>
        <v>0</v>
      </c>
      <c r="Z114" s="1">
        <f>Z25*VLOOKUP($D114,ExtTruck_Adjust!$B$3:$H$85,6,FALSE)*VLOOKUP(Z$91,ExtTruck_Adjust!$B$3:$H$85,7,FALSE)</f>
        <v>0</v>
      </c>
      <c r="AA114" s="1">
        <f>AA25*VLOOKUP($D114,ExtTruck_Adjust!$B$3:$H$85,6,FALSE)*VLOOKUP(AA$91,ExtTruck_Adjust!$B$3:$H$85,7,FALSE)</f>
        <v>0</v>
      </c>
      <c r="AB114" s="1">
        <f>AB25*VLOOKUP($D114,ExtTruck_Adjust!$B$3:$H$85,6,FALSE)*VLOOKUP(AB$91,ExtTruck_Adjust!$B$3:$H$85,7,FALSE)</f>
        <v>0</v>
      </c>
      <c r="AC114" s="1">
        <f>AC25*VLOOKUP($D114,ExtTruck_Adjust!$B$3:$H$85,6,FALSE)*VLOOKUP(AC$91,ExtTruck_Adjust!$B$3:$H$85,7,FALSE)</f>
        <v>0</v>
      </c>
      <c r="AD114" s="1">
        <f>AD25*VLOOKUP($D114,ExtTruck_Adjust!$B$3:$H$85,6,FALSE)*VLOOKUP(AD$91,ExtTruck_Adjust!$B$3:$H$85,7,FALSE)</f>
        <v>0</v>
      </c>
      <c r="AE114" s="1">
        <f>AE25*VLOOKUP($D114,ExtTruck_Adjust!$B$3:$H$85,6,FALSE)*VLOOKUP(AE$91,ExtTruck_Adjust!$B$3:$H$85,7,FALSE)</f>
        <v>0</v>
      </c>
      <c r="AF114" s="1">
        <f>AF25*VLOOKUP($D114,ExtTruck_Adjust!$B$3:$H$85,6,FALSE)*VLOOKUP(AF$91,ExtTruck_Adjust!$B$3:$H$85,7,FALSE)</f>
        <v>0</v>
      </c>
      <c r="AG114" s="1">
        <f>AG25*VLOOKUP($D114,ExtTruck_Adjust!$B$3:$H$85,6,FALSE)*VLOOKUP(AG$91,ExtTruck_Adjust!$B$3:$H$85,7,FALSE)</f>
        <v>0</v>
      </c>
      <c r="AH114" s="1">
        <f>AH25*VLOOKUP($D114,ExtTruck_Adjust!$B$3:$H$85,6,FALSE)*VLOOKUP(AH$91,ExtTruck_Adjust!$B$3:$H$85,7,FALSE)</f>
        <v>1.0050452403666284E-6</v>
      </c>
      <c r="AI114" s="1">
        <f>AI25*VLOOKUP($D114,ExtTruck_Adjust!$B$3:$H$85,6,FALSE)*VLOOKUP(AI$91,ExtTruck_Adjust!$B$3:$H$85,7,FALSE)</f>
        <v>4.7241387283670176E-4</v>
      </c>
      <c r="AJ114" s="1">
        <f>AJ25*VLOOKUP($D114,ExtTruck_Adjust!$B$3:$H$85,6,FALSE)*VLOOKUP(AJ$91,ExtTruck_Adjust!$B$3:$H$85,7,FALSE)</f>
        <v>0</v>
      </c>
      <c r="AK114" s="1">
        <f>AK25*VLOOKUP($D114,ExtTruck_Adjust!$B$3:$H$85,6,FALSE)*VLOOKUP(AK$91,ExtTruck_Adjust!$B$3:$H$85,7,FALSE)</f>
        <v>3.8391723746438231E-4</v>
      </c>
      <c r="AL114" s="1">
        <f>AL25*VLOOKUP($D114,ExtTruck_Adjust!$B$3:$H$85,6,FALSE)*VLOOKUP(AL$91,ExtTruck_Adjust!$B$3:$H$85,7,FALSE)</f>
        <v>0</v>
      </c>
      <c r="AM114" s="1">
        <f>AM25*VLOOKUP($D114,ExtTruck_Adjust!$B$3:$H$85,6,FALSE)*VLOOKUP(AM$91,ExtTruck_Adjust!$B$3:$H$85,7,FALSE)</f>
        <v>0</v>
      </c>
      <c r="AN114" s="1">
        <f>AN25*VLOOKUP($D114,ExtTruck_Adjust!$B$3:$H$85,6,FALSE)*VLOOKUP(AN$91,ExtTruck_Adjust!$B$3:$H$85,7,FALSE)</f>
        <v>0</v>
      </c>
      <c r="AO114" s="1">
        <f>AO25*VLOOKUP($D114,ExtTruck_Adjust!$B$3:$H$85,6,FALSE)*VLOOKUP(AO$91,ExtTruck_Adjust!$B$3:$H$85,7,FALSE)</f>
        <v>1.6080524160074999E-5</v>
      </c>
      <c r="AP114" s="1">
        <f>AP25*VLOOKUP($D114,ExtTruck_Adjust!$B$3:$H$85,6,FALSE)*VLOOKUP(AP$91,ExtTruck_Adjust!$B$3:$H$85,7,FALSE)</f>
        <v>0</v>
      </c>
      <c r="AQ114" s="1">
        <f>AQ25*VLOOKUP($D114,ExtTruck_Adjust!$B$3:$H$85,6,FALSE)*VLOOKUP(AQ$91,ExtTruck_Adjust!$B$3:$H$85,7,FALSE)</f>
        <v>0</v>
      </c>
      <c r="AR114" s="1">
        <f>AR25*VLOOKUP($D114,ExtTruck_Adjust!$B$3:$H$85,6,FALSE)*VLOOKUP(AR$91,ExtTruck_Adjust!$B$3:$H$85,7,FALSE)</f>
        <v>0</v>
      </c>
      <c r="AS114" s="1">
        <f>AS25*VLOOKUP($D114,ExtTruck_Adjust!$B$3:$H$85,6,FALSE)*VLOOKUP(AS$91,ExtTruck_Adjust!$B$3:$H$85,7,FALSE)</f>
        <v>0</v>
      </c>
      <c r="AT114" s="1">
        <f>AT25*VLOOKUP($D114,ExtTruck_Adjust!$B$3:$H$85,6,FALSE)*VLOOKUP(AT$91,ExtTruck_Adjust!$B$3:$H$85,7,FALSE)</f>
        <v>0</v>
      </c>
      <c r="AU114" s="1">
        <f>AU25*VLOOKUP($D114,ExtTruck_Adjust!$B$3:$H$85,6,FALSE)*VLOOKUP(AU$91,ExtTruck_Adjust!$B$3:$H$85,7,FALSE)</f>
        <v>0</v>
      </c>
      <c r="AV114" s="1">
        <f>AV25*VLOOKUP($D114,ExtTruck_Adjust!$B$3:$H$85,6,FALSE)*VLOOKUP(AV$91,ExtTruck_Adjust!$B$3:$H$85,7,FALSE)</f>
        <v>2.7136417853912816E-5</v>
      </c>
      <c r="AW114" s="1">
        <f>AW25*VLOOKUP($D114,ExtTruck_Adjust!$B$3:$H$85,6,FALSE)*VLOOKUP(AW$91,ExtTruck_Adjust!$B$3:$H$85,7,FALSE)</f>
        <v>0</v>
      </c>
      <c r="AX114" s="1">
        <f>AX25*VLOOKUP($D114,ExtTruck_Adjust!$B$3:$H$85,6,FALSE)*VLOOKUP(AX$91,ExtTruck_Adjust!$B$3:$H$85,7,FALSE)</f>
        <v>0</v>
      </c>
      <c r="AY114" s="1">
        <f>AY25*VLOOKUP($D114,ExtTruck_Adjust!$B$3:$H$85,6,FALSE)*VLOOKUP(AY$91,ExtTruck_Adjust!$B$3:$H$85,7,FALSE)</f>
        <v>0</v>
      </c>
      <c r="AZ114" s="1">
        <f>AZ25*VLOOKUP($D114,ExtTruck_Adjust!$B$3:$H$85,6,FALSE)*VLOOKUP(AZ$91,ExtTruck_Adjust!$B$3:$H$85,7,FALSE)</f>
        <v>0</v>
      </c>
      <c r="BA114" s="1">
        <f>BA25*VLOOKUP($D114,ExtTruck_Adjust!$B$3:$H$85,6,FALSE)*VLOOKUP(BA$91,ExtTruck_Adjust!$B$3:$H$85,7,FALSE)</f>
        <v>4.0201929919589122E-6</v>
      </c>
      <c r="BB114" s="1">
        <f>BB25*VLOOKUP($D114,ExtTruck_Adjust!$B$3:$H$85,6,FALSE)*VLOOKUP(BB$91,ExtTruck_Adjust!$B$3:$H$85,7,FALSE)</f>
        <v>0</v>
      </c>
      <c r="BC114" s="1">
        <f>BC25*VLOOKUP($D114,ExtTruck_Adjust!$B$3:$H$85,6,FALSE)*VLOOKUP(BC$91,ExtTruck_Adjust!$B$3:$H$85,7,FALSE)</f>
        <v>0</v>
      </c>
      <c r="BD114" s="1">
        <f>BD25*VLOOKUP($D114,ExtTruck_Adjust!$B$3:$H$85,6,FALSE)*VLOOKUP(BD$91,ExtTruck_Adjust!$B$3:$H$85,7,FALSE)</f>
        <v>0</v>
      </c>
      <c r="BE114" s="1">
        <f>BE25*VLOOKUP($D114,ExtTruck_Adjust!$B$3:$H$85,6,FALSE)*VLOOKUP(BE$91,ExtTruck_Adjust!$B$3:$H$85,7,FALSE)</f>
        <v>0</v>
      </c>
      <c r="BF114" s="1">
        <f>BF25*VLOOKUP($D114,ExtTruck_Adjust!$B$3:$H$85,6,FALSE)*VLOOKUP(BF$91,ExtTruck_Adjust!$B$3:$H$85,7,FALSE)</f>
        <v>0</v>
      </c>
      <c r="BG114" s="1">
        <f>BG25*VLOOKUP($D114,ExtTruck_Adjust!$B$3:$H$85,6,FALSE)*VLOOKUP(BG$91,ExtTruck_Adjust!$B$3:$H$85,7,FALSE)</f>
        <v>0</v>
      </c>
      <c r="BH114" s="1">
        <f>BH25*VLOOKUP($D114,ExtTruck_Adjust!$B$3:$H$85,6,FALSE)*VLOOKUP(BH$91,ExtTruck_Adjust!$B$3:$H$85,7,FALSE)</f>
        <v>2.0101183464149177E-6</v>
      </c>
      <c r="BI114" s="1">
        <f>BI25*VLOOKUP($D114,ExtTruck_Adjust!$B$3:$H$85,6,FALSE)*VLOOKUP(BI$91,ExtTruck_Adjust!$B$3:$H$85,7,FALSE)</f>
        <v>0</v>
      </c>
      <c r="BJ114" s="1">
        <f>BJ25*VLOOKUP($D114,ExtTruck_Adjust!$B$3:$H$85,6,FALSE)*VLOOKUP(BJ$91,ExtTruck_Adjust!$B$3:$H$85,7,FALSE)</f>
        <v>0</v>
      </c>
      <c r="BK114" s="1">
        <f>BK25*VLOOKUP($D114,ExtTruck_Adjust!$B$3:$H$85,6,FALSE)*VLOOKUP(BK$91,ExtTruck_Adjust!$B$3:$H$85,7,FALSE)</f>
        <v>0</v>
      </c>
      <c r="BL114" s="1">
        <f>BL25*VLOOKUP($D114,ExtTruck_Adjust!$B$3:$H$85,6,FALSE)*VLOOKUP(BL$91,ExtTruck_Adjust!$B$3:$H$85,7,FALSE)</f>
        <v>0</v>
      </c>
      <c r="BM114" s="1">
        <f>BM25*VLOOKUP($D114,ExtTruck_Adjust!$B$3:$H$85,6,FALSE)*VLOOKUP(BM$91,ExtTruck_Adjust!$B$3:$H$85,7,FALSE)</f>
        <v>0</v>
      </c>
      <c r="BN114" s="1">
        <f>BN25*VLOOKUP($D114,ExtTruck_Adjust!$B$3:$H$85,6,FALSE)*VLOOKUP(BN$91,ExtTruck_Adjust!$B$3:$H$85,7,FALSE)</f>
        <v>0</v>
      </c>
      <c r="BO114" s="1">
        <f>BO25*VLOOKUP($D114,ExtTruck_Adjust!$B$3:$H$85,6,FALSE)*VLOOKUP(BO$91,ExtTruck_Adjust!$B$3:$H$85,7,FALSE)</f>
        <v>0</v>
      </c>
      <c r="BP114" s="1">
        <f>BP25*VLOOKUP($D114,ExtTruck_Adjust!$B$3:$H$85,6,FALSE)*VLOOKUP(BP$91,ExtTruck_Adjust!$B$3:$H$85,7,FALSE)</f>
        <v>0</v>
      </c>
      <c r="BQ114" s="1">
        <f>BQ25*VLOOKUP($D114,ExtTruck_Adjust!$B$3:$H$85,6,FALSE)*VLOOKUP(BQ$91,ExtTruck_Adjust!$B$3:$H$85,7,FALSE)</f>
        <v>2.1710528481595854E-4</v>
      </c>
      <c r="BR114" s="1">
        <f>BR25*VLOOKUP($D114,ExtTruck_Adjust!$B$3:$H$85,6,FALSE)*VLOOKUP(BR$91,ExtTruck_Adjust!$B$3:$H$85,7,FALSE)</f>
        <v>5.025259079632944E-6</v>
      </c>
      <c r="BS114" s="1">
        <f>BS25*VLOOKUP($D114,ExtTruck_Adjust!$B$3:$H$85,6,FALSE)*VLOOKUP(BS$91,ExtTruck_Adjust!$B$3:$H$85,7,FALSE)</f>
        <v>3.0151689858447595E-6</v>
      </c>
      <c r="BT114" s="1">
        <f>BT25*VLOOKUP($D114,ExtTruck_Adjust!$B$3:$H$85,6,FALSE)*VLOOKUP(BT$91,ExtTruck_Adjust!$B$3:$H$85,7,FALSE)</f>
        <v>1.5206383388226459E-5</v>
      </c>
      <c r="BU114" s="1">
        <f>BU25*VLOOKUP($D114,ExtTruck_Adjust!$B$3:$H$85,6,FALSE)*VLOOKUP(BU$91,ExtTruck_Adjust!$B$3:$H$85,7,FALSE)</f>
        <v>2.1105729787223788E-5</v>
      </c>
      <c r="BV114" s="1">
        <f>BV25*VLOOKUP($D114,ExtTruck_Adjust!$B$3:$H$85,6,FALSE)*VLOOKUP(BV$91,ExtTruck_Adjust!$B$3:$H$85,7,FALSE)</f>
        <v>1.7207118796766477E-6</v>
      </c>
      <c r="BW114" s="1">
        <f>BW25*VLOOKUP($D114,ExtTruck_Adjust!$B$3:$H$85,6,FALSE)*VLOOKUP(BW$91,ExtTruck_Adjust!$B$3:$H$85,7,FALSE)</f>
        <v>4.5220620595913482E-5</v>
      </c>
      <c r="BX114" s="1">
        <f>BX25*VLOOKUP($D114,ExtTruck_Adjust!$B$3:$H$85,6,FALSE)*VLOOKUP(BX$91,ExtTruck_Adjust!$B$3:$H$85,7,FALSE)</f>
        <v>0</v>
      </c>
      <c r="BY114" s="1">
        <f>BY25*VLOOKUP($D114,ExtTruck_Adjust!$B$3:$H$85,6,FALSE)*VLOOKUP(BY$91,ExtTruck_Adjust!$B$3:$H$85,7,FALSE)</f>
        <v>1.5088274835142036E-5</v>
      </c>
      <c r="BZ114" s="1">
        <f>BZ25*VLOOKUP($D114,ExtTruck_Adjust!$B$3:$H$85,6,FALSE)*VLOOKUP(BZ$91,ExtTruck_Adjust!$B$3:$H$85,7,FALSE)</f>
        <v>0</v>
      </c>
      <c r="CA114" s="1">
        <f>CA25*VLOOKUP($D114,ExtTruck_Adjust!$B$3:$H$85,6,FALSE)*VLOOKUP(CA$91,ExtTruck_Adjust!$B$3:$H$85,7,FALSE)</f>
        <v>0</v>
      </c>
      <c r="CB114" s="1">
        <f>CB25*VLOOKUP($D114,ExtTruck_Adjust!$B$3:$H$85,6,FALSE)*VLOOKUP(CB$91,ExtTruck_Adjust!$B$3:$H$85,7,FALSE)</f>
        <v>0</v>
      </c>
      <c r="CC114" s="1">
        <f>CC25*VLOOKUP($D114,ExtTruck_Adjust!$B$3:$H$85,6,FALSE)*VLOOKUP(CC$91,ExtTruck_Adjust!$B$3:$H$85,7,FALSE)</f>
        <v>9.9510238400513185E-5</v>
      </c>
      <c r="CD114" s="1">
        <f>CD25*VLOOKUP($D114,ExtTruck_Adjust!$B$3:$H$85,6,FALSE)*VLOOKUP(CD$91,ExtTruck_Adjust!$B$3:$H$85,7,FALSE)</f>
        <v>6.6334673733479005E-5</v>
      </c>
      <c r="CE114" s="1">
        <f>CE25*VLOOKUP($D114,ExtTruck_Adjust!$B$3:$H$85,6,FALSE)*VLOOKUP(CE$91,ExtTruck_Adjust!$B$3:$H$85,7,FALSE)</f>
        <v>0</v>
      </c>
      <c r="CF114" s="1">
        <f>CF25*VLOOKUP($D114,ExtTruck_Adjust!$B$3:$H$85,6,FALSE)*VLOOKUP(CF$91,ExtTruck_Adjust!$B$3:$H$85,7,FALSE)</f>
        <v>1.7395220153642982E-6</v>
      </c>
      <c r="CG114" s="1">
        <f>CG25*VLOOKUP($D114,ExtTruck_Adjust!$B$3:$H$85,6,FALSE)*VLOOKUP(CG$91,ExtTruck_Adjust!$B$3:$H$85,7,FALSE)</f>
        <v>1.2060966341023586E-5</v>
      </c>
      <c r="CH114" s="1">
        <f>CH25*VLOOKUP($D114,ExtTruck_Adjust!$B$3:$H$85,6,FALSE)*VLOOKUP(CH$91,ExtTruck_Adjust!$B$3:$H$85,7,FALSE)</f>
        <v>0</v>
      </c>
      <c r="CI114" s="1">
        <f>CI25*VLOOKUP($D114,ExtTruck_Adjust!$B$3:$H$85,6,FALSE)*VLOOKUP(CI$91,ExtTruck_Adjust!$B$3:$H$85,7,FALSE)</f>
        <v>8.0402759869066808E-6</v>
      </c>
      <c r="CJ114" s="1">
        <f>CJ25*VLOOKUP($D114,ExtTruck_Adjust!$B$3:$H$85,6,FALSE)*1</f>
        <v>7.2406415848596444</v>
      </c>
      <c r="CK114" s="1">
        <f t="shared" si="5"/>
        <v>7.4699904918454951</v>
      </c>
    </row>
    <row r="115" spans="2:89" x14ac:dyDescent="0.25">
      <c r="B115">
        <v>2953</v>
      </c>
      <c r="D115">
        <v>2953</v>
      </c>
      <c r="E115" s="1">
        <f>E26*VLOOKUP($D115,ExtTruck_Adjust!$B$3:$H$85,6,FALSE)*VLOOKUP(E$91,ExtTruck_Adjust!$B$3:$H$85,7,FALSE)</f>
        <v>0</v>
      </c>
      <c r="F115" s="1">
        <f>F26*VLOOKUP($D115,ExtTruck_Adjust!$B$3:$H$85,6,FALSE)*VLOOKUP(F$91,ExtTruck_Adjust!$B$3:$H$85,7,FALSE)</f>
        <v>0</v>
      </c>
      <c r="G115" s="1">
        <f>G26*VLOOKUP($D115,ExtTruck_Adjust!$B$3:$H$85,6,FALSE)*VLOOKUP(G$91,ExtTruck_Adjust!$B$3:$H$85,7,FALSE)</f>
        <v>0</v>
      </c>
      <c r="H115" s="1">
        <f>H26*VLOOKUP($D115,ExtTruck_Adjust!$B$3:$H$85,6,FALSE)*VLOOKUP(H$91,ExtTruck_Adjust!$B$3:$H$85,7,FALSE)</f>
        <v>0</v>
      </c>
      <c r="I115" s="1">
        <f>I26*VLOOKUP($D115,ExtTruck_Adjust!$B$3:$H$85,6,FALSE)*VLOOKUP(I$91,ExtTruck_Adjust!$B$3:$H$85,7,FALSE)</f>
        <v>0</v>
      </c>
      <c r="J115" s="1">
        <f>J26*VLOOKUP($D115,ExtTruck_Adjust!$B$3:$H$85,6,FALSE)*VLOOKUP(J$91,ExtTruck_Adjust!$B$3:$H$85,7,FALSE)</f>
        <v>0</v>
      </c>
      <c r="K115" s="1">
        <f>K26*VLOOKUP($D115,ExtTruck_Adjust!$B$3:$H$85,6,FALSE)*VLOOKUP(K$91,ExtTruck_Adjust!$B$3:$H$85,7,FALSE)</f>
        <v>0</v>
      </c>
      <c r="L115" s="1">
        <f>L26*VLOOKUP($D115,ExtTruck_Adjust!$B$3:$H$85,6,FALSE)*VLOOKUP(L$91,ExtTruck_Adjust!$B$3:$H$85,7,FALSE)</f>
        <v>0</v>
      </c>
      <c r="M115" s="1">
        <f>M26*VLOOKUP($D115,ExtTruck_Adjust!$B$3:$H$85,6,FALSE)*VLOOKUP(M$91,ExtTruck_Adjust!$B$3:$H$85,7,FALSE)</f>
        <v>0</v>
      </c>
      <c r="N115" s="1">
        <f>N26*VLOOKUP($D115,ExtTruck_Adjust!$B$3:$H$85,6,FALSE)*VLOOKUP(N$91,ExtTruck_Adjust!$B$3:$H$85,7,FALSE)</f>
        <v>0</v>
      </c>
      <c r="O115" s="1">
        <f>O26*VLOOKUP($D115,ExtTruck_Adjust!$B$3:$H$85,6,FALSE)*VLOOKUP(O$91,ExtTruck_Adjust!$B$3:$H$85,7,FALSE)</f>
        <v>0</v>
      </c>
      <c r="P115" s="1">
        <f>P26*VLOOKUP($D115,ExtTruck_Adjust!$B$3:$H$85,6,FALSE)*VLOOKUP(P$91,ExtTruck_Adjust!$B$3:$H$85,7,FALSE)</f>
        <v>0</v>
      </c>
      <c r="Q115" s="1">
        <f>Q26*VLOOKUP($D115,ExtTruck_Adjust!$B$3:$H$85,6,FALSE)*VLOOKUP(Q$91,ExtTruck_Adjust!$B$3:$H$85,7,FALSE)</f>
        <v>0</v>
      </c>
      <c r="R115" s="1">
        <f>R26*VLOOKUP($D115,ExtTruck_Adjust!$B$3:$H$85,6,FALSE)*VLOOKUP(R$91,ExtTruck_Adjust!$B$3:$H$85,7,FALSE)</f>
        <v>0</v>
      </c>
      <c r="S115" s="1">
        <f>S26*VLOOKUP($D115,ExtTruck_Adjust!$B$3:$H$85,6,FALSE)*VLOOKUP(S$91,ExtTruck_Adjust!$B$3:$H$85,7,FALSE)</f>
        <v>0</v>
      </c>
      <c r="T115" s="1">
        <f>T26*VLOOKUP($D115,ExtTruck_Adjust!$B$3:$H$85,6,FALSE)*VLOOKUP(T$91,ExtTruck_Adjust!$B$3:$H$85,7,FALSE)</f>
        <v>0</v>
      </c>
      <c r="U115" s="1">
        <f>U26*VLOOKUP($D115,ExtTruck_Adjust!$B$3:$H$85,6,FALSE)*VLOOKUP(U$91,ExtTruck_Adjust!$B$3:$H$85,7,FALSE)</f>
        <v>0</v>
      </c>
      <c r="V115" s="1">
        <f>V26*VLOOKUP($D115,ExtTruck_Adjust!$B$3:$H$85,6,FALSE)*VLOOKUP(V$91,ExtTruck_Adjust!$B$3:$H$85,7,FALSE)</f>
        <v>0</v>
      </c>
      <c r="W115" s="1">
        <f>W26*VLOOKUP($D115,ExtTruck_Adjust!$B$3:$H$85,6,FALSE)*VLOOKUP(W$91,ExtTruck_Adjust!$B$3:$H$85,7,FALSE)</f>
        <v>0</v>
      </c>
      <c r="X115" s="1">
        <f>X26*VLOOKUP($D115,ExtTruck_Adjust!$B$3:$H$85,6,FALSE)*VLOOKUP(X$91,ExtTruck_Adjust!$B$3:$H$85,7,FALSE)</f>
        <v>0</v>
      </c>
      <c r="Y115" s="1">
        <f>Y26*VLOOKUP($D115,ExtTruck_Adjust!$B$3:$H$85,6,FALSE)*VLOOKUP(Y$91,ExtTruck_Adjust!$B$3:$H$85,7,FALSE)</f>
        <v>0</v>
      </c>
      <c r="Z115" s="1">
        <f>Z26*VLOOKUP($D115,ExtTruck_Adjust!$B$3:$H$85,6,FALSE)*VLOOKUP(Z$91,ExtTruck_Adjust!$B$3:$H$85,7,FALSE)</f>
        <v>0</v>
      </c>
      <c r="AA115" s="1">
        <f>AA26*VLOOKUP($D115,ExtTruck_Adjust!$B$3:$H$85,6,FALSE)*VLOOKUP(AA$91,ExtTruck_Adjust!$B$3:$H$85,7,FALSE)</f>
        <v>0</v>
      </c>
      <c r="AB115" s="1">
        <f>AB26*VLOOKUP($D115,ExtTruck_Adjust!$B$3:$H$85,6,FALSE)*VLOOKUP(AB$91,ExtTruck_Adjust!$B$3:$H$85,7,FALSE)</f>
        <v>0</v>
      </c>
      <c r="AC115" s="1">
        <f>AC26*VLOOKUP($D115,ExtTruck_Adjust!$B$3:$H$85,6,FALSE)*VLOOKUP(AC$91,ExtTruck_Adjust!$B$3:$H$85,7,FALSE)</f>
        <v>0</v>
      </c>
      <c r="AD115" s="1">
        <f>AD26*VLOOKUP($D115,ExtTruck_Adjust!$B$3:$H$85,6,FALSE)*VLOOKUP(AD$91,ExtTruck_Adjust!$B$3:$H$85,7,FALSE)</f>
        <v>0</v>
      </c>
      <c r="AE115" s="1">
        <f>AE26*VLOOKUP($D115,ExtTruck_Adjust!$B$3:$H$85,6,FALSE)*VLOOKUP(AE$91,ExtTruck_Adjust!$B$3:$H$85,7,FALSE)</f>
        <v>0</v>
      </c>
      <c r="AF115" s="1">
        <f>AF26*VLOOKUP($D115,ExtTruck_Adjust!$B$3:$H$85,6,FALSE)*VLOOKUP(AF$91,ExtTruck_Adjust!$B$3:$H$85,7,FALSE)</f>
        <v>0</v>
      </c>
      <c r="AG115" s="1">
        <f>AG26*VLOOKUP($D115,ExtTruck_Adjust!$B$3:$H$85,6,FALSE)*VLOOKUP(AG$91,ExtTruck_Adjust!$B$3:$H$85,7,FALSE)</f>
        <v>0</v>
      </c>
      <c r="AH115" s="1">
        <f>AH26*VLOOKUP($D115,ExtTruck_Adjust!$B$3:$H$85,6,FALSE)*VLOOKUP(AH$91,ExtTruck_Adjust!$B$3:$H$85,7,FALSE)</f>
        <v>0</v>
      </c>
      <c r="AI115" s="1">
        <f>AI26*VLOOKUP($D115,ExtTruck_Adjust!$B$3:$H$85,6,FALSE)*VLOOKUP(AI$91,ExtTruck_Adjust!$B$3:$H$85,7,FALSE)</f>
        <v>0</v>
      </c>
      <c r="AJ115" s="1">
        <f>AJ26*VLOOKUP($D115,ExtTruck_Adjust!$B$3:$H$85,6,FALSE)*VLOOKUP(AJ$91,ExtTruck_Adjust!$B$3:$H$85,7,FALSE)</f>
        <v>0</v>
      </c>
      <c r="AK115" s="1">
        <f>AK26*VLOOKUP($D115,ExtTruck_Adjust!$B$3:$H$85,6,FALSE)*VLOOKUP(AK$91,ExtTruck_Adjust!$B$3:$H$85,7,FALSE)</f>
        <v>0</v>
      </c>
      <c r="AL115" s="1">
        <f>AL26*VLOOKUP($D115,ExtTruck_Adjust!$B$3:$H$85,6,FALSE)*VLOOKUP(AL$91,ExtTruck_Adjust!$B$3:$H$85,7,FALSE)</f>
        <v>0</v>
      </c>
      <c r="AM115" s="1">
        <f>AM26*VLOOKUP($D115,ExtTruck_Adjust!$B$3:$H$85,6,FALSE)*VLOOKUP(AM$91,ExtTruck_Adjust!$B$3:$H$85,7,FALSE)</f>
        <v>0</v>
      </c>
      <c r="AN115" s="1">
        <f>AN26*VLOOKUP($D115,ExtTruck_Adjust!$B$3:$H$85,6,FALSE)*VLOOKUP(AN$91,ExtTruck_Adjust!$B$3:$H$85,7,FALSE)</f>
        <v>0</v>
      </c>
      <c r="AO115" s="1">
        <f>AO26*VLOOKUP($D115,ExtTruck_Adjust!$B$3:$H$85,6,FALSE)*VLOOKUP(AO$91,ExtTruck_Adjust!$B$3:$H$85,7,FALSE)</f>
        <v>0</v>
      </c>
      <c r="AP115" s="1">
        <f>AP26*VLOOKUP($D115,ExtTruck_Adjust!$B$3:$H$85,6,FALSE)*VLOOKUP(AP$91,ExtTruck_Adjust!$B$3:$H$85,7,FALSE)</f>
        <v>0</v>
      </c>
      <c r="AQ115" s="1">
        <f>AQ26*VLOOKUP($D115,ExtTruck_Adjust!$B$3:$H$85,6,FALSE)*VLOOKUP(AQ$91,ExtTruck_Adjust!$B$3:$H$85,7,FALSE)</f>
        <v>0</v>
      </c>
      <c r="AR115" s="1">
        <f>AR26*VLOOKUP($D115,ExtTruck_Adjust!$B$3:$H$85,6,FALSE)*VLOOKUP(AR$91,ExtTruck_Adjust!$B$3:$H$85,7,FALSE)</f>
        <v>0</v>
      </c>
      <c r="AS115" s="1">
        <f>AS26*VLOOKUP($D115,ExtTruck_Adjust!$B$3:$H$85,6,FALSE)*VLOOKUP(AS$91,ExtTruck_Adjust!$B$3:$H$85,7,FALSE)</f>
        <v>0</v>
      </c>
      <c r="AT115" s="1">
        <f>AT26*VLOOKUP($D115,ExtTruck_Adjust!$B$3:$H$85,6,FALSE)*VLOOKUP(AT$91,ExtTruck_Adjust!$B$3:$H$85,7,FALSE)</f>
        <v>0</v>
      </c>
      <c r="AU115" s="1">
        <f>AU26*VLOOKUP($D115,ExtTruck_Adjust!$B$3:$H$85,6,FALSE)*VLOOKUP(AU$91,ExtTruck_Adjust!$B$3:$H$85,7,FALSE)</f>
        <v>0</v>
      </c>
      <c r="AV115" s="1">
        <f>AV26*VLOOKUP($D115,ExtTruck_Adjust!$B$3:$H$85,6,FALSE)*VLOOKUP(AV$91,ExtTruck_Adjust!$B$3:$H$85,7,FALSE)</f>
        <v>0</v>
      </c>
      <c r="AW115" s="1">
        <f>AW26*VLOOKUP($D115,ExtTruck_Adjust!$B$3:$H$85,6,FALSE)*VLOOKUP(AW$91,ExtTruck_Adjust!$B$3:$H$85,7,FALSE)</f>
        <v>0</v>
      </c>
      <c r="AX115" s="1">
        <f>AX26*VLOOKUP($D115,ExtTruck_Adjust!$B$3:$H$85,6,FALSE)*VLOOKUP(AX$91,ExtTruck_Adjust!$B$3:$H$85,7,FALSE)</f>
        <v>0</v>
      </c>
      <c r="AY115" s="1">
        <f>AY26*VLOOKUP($D115,ExtTruck_Adjust!$B$3:$H$85,6,FALSE)*VLOOKUP(AY$91,ExtTruck_Adjust!$B$3:$H$85,7,FALSE)</f>
        <v>0</v>
      </c>
      <c r="AZ115" s="1">
        <f>AZ26*VLOOKUP($D115,ExtTruck_Adjust!$B$3:$H$85,6,FALSE)*VLOOKUP(AZ$91,ExtTruck_Adjust!$B$3:$H$85,7,FALSE)</f>
        <v>0</v>
      </c>
      <c r="BA115" s="1">
        <f>BA26*VLOOKUP($D115,ExtTruck_Adjust!$B$3:$H$85,6,FALSE)*VLOOKUP(BA$91,ExtTruck_Adjust!$B$3:$H$85,7,FALSE)</f>
        <v>0</v>
      </c>
      <c r="BB115" s="1">
        <f>BB26*VLOOKUP($D115,ExtTruck_Adjust!$B$3:$H$85,6,FALSE)*VLOOKUP(BB$91,ExtTruck_Adjust!$B$3:$H$85,7,FALSE)</f>
        <v>0</v>
      </c>
      <c r="BC115" s="1">
        <f>BC26*VLOOKUP($D115,ExtTruck_Adjust!$B$3:$H$85,6,FALSE)*VLOOKUP(BC$91,ExtTruck_Adjust!$B$3:$H$85,7,FALSE)</f>
        <v>0</v>
      </c>
      <c r="BD115" s="1">
        <f>BD26*VLOOKUP($D115,ExtTruck_Adjust!$B$3:$H$85,6,FALSE)*VLOOKUP(BD$91,ExtTruck_Adjust!$B$3:$H$85,7,FALSE)</f>
        <v>0</v>
      </c>
      <c r="BE115" s="1">
        <f>BE26*VLOOKUP($D115,ExtTruck_Adjust!$B$3:$H$85,6,FALSE)*VLOOKUP(BE$91,ExtTruck_Adjust!$B$3:$H$85,7,FALSE)</f>
        <v>0</v>
      </c>
      <c r="BF115" s="1">
        <f>BF26*VLOOKUP($D115,ExtTruck_Adjust!$B$3:$H$85,6,FALSE)*VLOOKUP(BF$91,ExtTruck_Adjust!$B$3:$H$85,7,FALSE)</f>
        <v>0</v>
      </c>
      <c r="BG115" s="1">
        <f>BG26*VLOOKUP($D115,ExtTruck_Adjust!$B$3:$H$85,6,FALSE)*VLOOKUP(BG$91,ExtTruck_Adjust!$B$3:$H$85,7,FALSE)</f>
        <v>0</v>
      </c>
      <c r="BH115" s="1">
        <f>BH26*VLOOKUP($D115,ExtTruck_Adjust!$B$3:$H$85,6,FALSE)*VLOOKUP(BH$91,ExtTruck_Adjust!$B$3:$H$85,7,FALSE)</f>
        <v>0</v>
      </c>
      <c r="BI115" s="1">
        <f>BI26*VLOOKUP($D115,ExtTruck_Adjust!$B$3:$H$85,6,FALSE)*VLOOKUP(BI$91,ExtTruck_Adjust!$B$3:$H$85,7,FALSE)</f>
        <v>0</v>
      </c>
      <c r="BJ115" s="1">
        <f>BJ26*VLOOKUP($D115,ExtTruck_Adjust!$B$3:$H$85,6,FALSE)*VLOOKUP(BJ$91,ExtTruck_Adjust!$B$3:$H$85,7,FALSE)</f>
        <v>0</v>
      </c>
      <c r="BK115" s="1">
        <f>BK26*VLOOKUP($D115,ExtTruck_Adjust!$B$3:$H$85,6,FALSE)*VLOOKUP(BK$91,ExtTruck_Adjust!$B$3:$H$85,7,FALSE)</f>
        <v>0</v>
      </c>
      <c r="BL115" s="1">
        <f>BL26*VLOOKUP($D115,ExtTruck_Adjust!$B$3:$H$85,6,FALSE)*VLOOKUP(BL$91,ExtTruck_Adjust!$B$3:$H$85,7,FALSE)</f>
        <v>0</v>
      </c>
      <c r="BM115" s="1">
        <f>BM26*VLOOKUP($D115,ExtTruck_Adjust!$B$3:$H$85,6,FALSE)*VLOOKUP(BM$91,ExtTruck_Adjust!$B$3:$H$85,7,FALSE)</f>
        <v>0</v>
      </c>
      <c r="BN115" s="1">
        <f>BN26*VLOOKUP($D115,ExtTruck_Adjust!$B$3:$H$85,6,FALSE)*VLOOKUP(BN$91,ExtTruck_Adjust!$B$3:$H$85,7,FALSE)</f>
        <v>0</v>
      </c>
      <c r="BO115" s="1">
        <f>BO26*VLOOKUP($D115,ExtTruck_Adjust!$B$3:$H$85,6,FALSE)*VLOOKUP(BO$91,ExtTruck_Adjust!$B$3:$H$85,7,FALSE)</f>
        <v>0</v>
      </c>
      <c r="BP115" s="1">
        <f>BP26*VLOOKUP($D115,ExtTruck_Adjust!$B$3:$H$85,6,FALSE)*VLOOKUP(BP$91,ExtTruck_Adjust!$B$3:$H$85,7,FALSE)</f>
        <v>0</v>
      </c>
      <c r="BQ115" s="1">
        <f>BQ26*VLOOKUP($D115,ExtTruck_Adjust!$B$3:$H$85,6,FALSE)*VLOOKUP(BQ$91,ExtTruck_Adjust!$B$3:$H$85,7,FALSE)</f>
        <v>0</v>
      </c>
      <c r="BR115" s="1">
        <f>BR26*VLOOKUP($D115,ExtTruck_Adjust!$B$3:$H$85,6,FALSE)*VLOOKUP(BR$91,ExtTruck_Adjust!$B$3:$H$85,7,FALSE)</f>
        <v>0</v>
      </c>
      <c r="BS115" s="1">
        <f>BS26*VLOOKUP($D115,ExtTruck_Adjust!$B$3:$H$85,6,FALSE)*VLOOKUP(BS$91,ExtTruck_Adjust!$B$3:$H$85,7,FALSE)</f>
        <v>0</v>
      </c>
      <c r="BT115" s="1">
        <f>BT26*VLOOKUP($D115,ExtTruck_Adjust!$B$3:$H$85,6,FALSE)*VLOOKUP(BT$91,ExtTruck_Adjust!$B$3:$H$85,7,FALSE)</f>
        <v>0</v>
      </c>
      <c r="BU115" s="1">
        <f>BU26*VLOOKUP($D115,ExtTruck_Adjust!$B$3:$H$85,6,FALSE)*VLOOKUP(BU$91,ExtTruck_Adjust!$B$3:$H$85,7,FALSE)</f>
        <v>0</v>
      </c>
      <c r="BV115" s="1">
        <f>BV26*VLOOKUP($D115,ExtTruck_Adjust!$B$3:$H$85,6,FALSE)*VLOOKUP(BV$91,ExtTruck_Adjust!$B$3:$H$85,7,FALSE)</f>
        <v>0</v>
      </c>
      <c r="BW115" s="1">
        <f>BW26*VLOOKUP($D115,ExtTruck_Adjust!$B$3:$H$85,6,FALSE)*VLOOKUP(BW$91,ExtTruck_Adjust!$B$3:$H$85,7,FALSE)</f>
        <v>0</v>
      </c>
      <c r="BX115" s="1">
        <f>BX26*VLOOKUP($D115,ExtTruck_Adjust!$B$3:$H$85,6,FALSE)*VLOOKUP(BX$91,ExtTruck_Adjust!$B$3:$H$85,7,FALSE)</f>
        <v>0</v>
      </c>
      <c r="BY115" s="1">
        <f>BY26*VLOOKUP($D115,ExtTruck_Adjust!$B$3:$H$85,6,FALSE)*VLOOKUP(BY$91,ExtTruck_Adjust!$B$3:$H$85,7,FALSE)</f>
        <v>0</v>
      </c>
      <c r="BZ115" s="1">
        <f>BZ26*VLOOKUP($D115,ExtTruck_Adjust!$B$3:$H$85,6,FALSE)*VLOOKUP(BZ$91,ExtTruck_Adjust!$B$3:$H$85,7,FALSE)</f>
        <v>0</v>
      </c>
      <c r="CA115" s="1">
        <f>CA26*VLOOKUP($D115,ExtTruck_Adjust!$B$3:$H$85,6,FALSE)*VLOOKUP(CA$91,ExtTruck_Adjust!$B$3:$H$85,7,FALSE)</f>
        <v>0</v>
      </c>
      <c r="CB115" s="1">
        <f>CB26*VLOOKUP($D115,ExtTruck_Adjust!$B$3:$H$85,6,FALSE)*VLOOKUP(CB$91,ExtTruck_Adjust!$B$3:$H$85,7,FALSE)</f>
        <v>0</v>
      </c>
      <c r="CC115" s="1">
        <f>CC26*VLOOKUP($D115,ExtTruck_Adjust!$B$3:$H$85,6,FALSE)*VLOOKUP(CC$91,ExtTruck_Adjust!$B$3:$H$85,7,FALSE)</f>
        <v>0</v>
      </c>
      <c r="CD115" s="1">
        <f>CD26*VLOOKUP($D115,ExtTruck_Adjust!$B$3:$H$85,6,FALSE)*VLOOKUP(CD$91,ExtTruck_Adjust!$B$3:$H$85,7,FALSE)</f>
        <v>0</v>
      </c>
      <c r="CE115" s="1">
        <f>CE26*VLOOKUP($D115,ExtTruck_Adjust!$B$3:$H$85,6,FALSE)*VLOOKUP(CE$91,ExtTruck_Adjust!$B$3:$H$85,7,FALSE)</f>
        <v>0</v>
      </c>
      <c r="CF115" s="1">
        <f>CF26*VLOOKUP($D115,ExtTruck_Adjust!$B$3:$H$85,6,FALSE)*VLOOKUP(CF$91,ExtTruck_Adjust!$B$3:$H$85,7,FALSE)</f>
        <v>0</v>
      </c>
      <c r="CG115" s="1">
        <f>CG26*VLOOKUP($D115,ExtTruck_Adjust!$B$3:$H$85,6,FALSE)*VLOOKUP(CG$91,ExtTruck_Adjust!$B$3:$H$85,7,FALSE)</f>
        <v>0</v>
      </c>
      <c r="CH115" s="1">
        <f>CH26*VLOOKUP($D115,ExtTruck_Adjust!$B$3:$H$85,6,FALSE)*VLOOKUP(CH$91,ExtTruck_Adjust!$B$3:$H$85,7,FALSE)</f>
        <v>0</v>
      </c>
      <c r="CI115" s="1">
        <f>CI26*VLOOKUP($D115,ExtTruck_Adjust!$B$3:$H$85,6,FALSE)*VLOOKUP(CI$91,ExtTruck_Adjust!$B$3:$H$85,7,FALSE)</f>
        <v>0</v>
      </c>
      <c r="CJ115" s="1">
        <f>CJ26*VLOOKUP($D115,ExtTruck_Adjust!$B$3:$H$85,6,FALSE)*1</f>
        <v>8.2799999999999496</v>
      </c>
      <c r="CK115" s="1">
        <f t="shared" si="5"/>
        <v>8.2799999999999496</v>
      </c>
    </row>
    <row r="116" spans="2:89" x14ac:dyDescent="0.25">
      <c r="B116">
        <v>2954</v>
      </c>
      <c r="D116">
        <v>2954</v>
      </c>
      <c r="E116" s="1">
        <f>E27*VLOOKUP($D116,ExtTruck_Adjust!$B$3:$H$85,6,FALSE)*VLOOKUP(E$91,ExtTruck_Adjust!$B$3:$H$85,7,FALSE)</f>
        <v>0</v>
      </c>
      <c r="F116" s="1">
        <f>F27*VLOOKUP($D116,ExtTruck_Adjust!$B$3:$H$85,6,FALSE)*VLOOKUP(F$91,ExtTruck_Adjust!$B$3:$H$85,7,FALSE)</f>
        <v>0</v>
      </c>
      <c r="G116" s="1">
        <f>G27*VLOOKUP($D116,ExtTruck_Adjust!$B$3:$H$85,6,FALSE)*VLOOKUP(G$91,ExtTruck_Adjust!$B$3:$H$85,7,FALSE)</f>
        <v>0</v>
      </c>
      <c r="H116" s="1">
        <f>H27*VLOOKUP($D116,ExtTruck_Adjust!$B$3:$H$85,6,FALSE)*VLOOKUP(H$91,ExtTruck_Adjust!$B$3:$H$85,7,FALSE)</f>
        <v>0</v>
      </c>
      <c r="I116" s="1">
        <f>I27*VLOOKUP($D116,ExtTruck_Adjust!$B$3:$H$85,6,FALSE)*VLOOKUP(I$91,ExtTruck_Adjust!$B$3:$H$85,7,FALSE)</f>
        <v>0</v>
      </c>
      <c r="J116" s="1">
        <f>J27*VLOOKUP($D116,ExtTruck_Adjust!$B$3:$H$85,6,FALSE)*VLOOKUP(J$91,ExtTruck_Adjust!$B$3:$H$85,7,FALSE)</f>
        <v>0</v>
      </c>
      <c r="K116" s="1">
        <f>K27*VLOOKUP($D116,ExtTruck_Adjust!$B$3:$H$85,6,FALSE)*VLOOKUP(K$91,ExtTruck_Adjust!$B$3:$H$85,7,FALSE)</f>
        <v>0</v>
      </c>
      <c r="L116" s="1">
        <f>L27*VLOOKUP($D116,ExtTruck_Adjust!$B$3:$H$85,6,FALSE)*VLOOKUP(L$91,ExtTruck_Adjust!$B$3:$H$85,7,FALSE)</f>
        <v>0</v>
      </c>
      <c r="M116" s="1">
        <f>M27*VLOOKUP($D116,ExtTruck_Adjust!$B$3:$H$85,6,FALSE)*VLOOKUP(M$91,ExtTruck_Adjust!$B$3:$H$85,7,FALSE)</f>
        <v>0</v>
      </c>
      <c r="N116" s="1">
        <f>N27*VLOOKUP($D116,ExtTruck_Adjust!$B$3:$H$85,6,FALSE)*VLOOKUP(N$91,ExtTruck_Adjust!$B$3:$H$85,7,FALSE)</f>
        <v>0</v>
      </c>
      <c r="O116" s="1">
        <f>O27*VLOOKUP($D116,ExtTruck_Adjust!$B$3:$H$85,6,FALSE)*VLOOKUP(O$91,ExtTruck_Adjust!$B$3:$H$85,7,FALSE)</f>
        <v>0</v>
      </c>
      <c r="P116" s="1">
        <f>P27*VLOOKUP($D116,ExtTruck_Adjust!$B$3:$H$85,6,FALSE)*VLOOKUP(P$91,ExtTruck_Adjust!$B$3:$H$85,7,FALSE)</f>
        <v>0</v>
      </c>
      <c r="Q116" s="1">
        <f>Q27*VLOOKUP($D116,ExtTruck_Adjust!$B$3:$H$85,6,FALSE)*VLOOKUP(Q$91,ExtTruck_Adjust!$B$3:$H$85,7,FALSE)</f>
        <v>0</v>
      </c>
      <c r="R116" s="1">
        <f>R27*VLOOKUP($D116,ExtTruck_Adjust!$B$3:$H$85,6,FALSE)*VLOOKUP(R$91,ExtTruck_Adjust!$B$3:$H$85,7,FALSE)</f>
        <v>0</v>
      </c>
      <c r="S116" s="1">
        <f>S27*VLOOKUP($D116,ExtTruck_Adjust!$B$3:$H$85,6,FALSE)*VLOOKUP(S$91,ExtTruck_Adjust!$B$3:$H$85,7,FALSE)</f>
        <v>0</v>
      </c>
      <c r="T116" s="1">
        <f>T27*VLOOKUP($D116,ExtTruck_Adjust!$B$3:$H$85,6,FALSE)*VLOOKUP(T$91,ExtTruck_Adjust!$B$3:$H$85,7,FALSE)</f>
        <v>0</v>
      </c>
      <c r="U116" s="1">
        <f>U27*VLOOKUP($D116,ExtTruck_Adjust!$B$3:$H$85,6,FALSE)*VLOOKUP(U$91,ExtTruck_Adjust!$B$3:$H$85,7,FALSE)</f>
        <v>0</v>
      </c>
      <c r="V116" s="1">
        <f>V27*VLOOKUP($D116,ExtTruck_Adjust!$B$3:$H$85,6,FALSE)*VLOOKUP(V$91,ExtTruck_Adjust!$B$3:$H$85,7,FALSE)</f>
        <v>0</v>
      </c>
      <c r="W116" s="1">
        <f>W27*VLOOKUP($D116,ExtTruck_Adjust!$B$3:$H$85,6,FALSE)*VLOOKUP(W$91,ExtTruck_Adjust!$B$3:$H$85,7,FALSE)</f>
        <v>0</v>
      </c>
      <c r="X116" s="1">
        <f>X27*VLOOKUP($D116,ExtTruck_Adjust!$B$3:$H$85,6,FALSE)*VLOOKUP(X$91,ExtTruck_Adjust!$B$3:$H$85,7,FALSE)</f>
        <v>0</v>
      </c>
      <c r="Y116" s="1">
        <f>Y27*VLOOKUP($D116,ExtTruck_Adjust!$B$3:$H$85,6,FALSE)*VLOOKUP(Y$91,ExtTruck_Adjust!$B$3:$H$85,7,FALSE)</f>
        <v>0</v>
      </c>
      <c r="Z116" s="1">
        <f>Z27*VLOOKUP($D116,ExtTruck_Adjust!$B$3:$H$85,6,FALSE)*VLOOKUP(Z$91,ExtTruck_Adjust!$B$3:$H$85,7,FALSE)</f>
        <v>0</v>
      </c>
      <c r="AA116" s="1">
        <f>AA27*VLOOKUP($D116,ExtTruck_Adjust!$B$3:$H$85,6,FALSE)*VLOOKUP(AA$91,ExtTruck_Adjust!$B$3:$H$85,7,FALSE)</f>
        <v>0</v>
      </c>
      <c r="AB116" s="1">
        <f>AB27*VLOOKUP($D116,ExtTruck_Adjust!$B$3:$H$85,6,FALSE)*VLOOKUP(AB$91,ExtTruck_Adjust!$B$3:$H$85,7,FALSE)</f>
        <v>0</v>
      </c>
      <c r="AC116" s="1">
        <f>AC27*VLOOKUP($D116,ExtTruck_Adjust!$B$3:$H$85,6,FALSE)*VLOOKUP(AC$91,ExtTruck_Adjust!$B$3:$H$85,7,FALSE)</f>
        <v>0</v>
      </c>
      <c r="AD116" s="1">
        <f>AD27*VLOOKUP($D116,ExtTruck_Adjust!$B$3:$H$85,6,FALSE)*VLOOKUP(AD$91,ExtTruck_Adjust!$B$3:$H$85,7,FALSE)</f>
        <v>0</v>
      </c>
      <c r="AE116" s="1">
        <f>AE27*VLOOKUP($D116,ExtTruck_Adjust!$B$3:$H$85,6,FALSE)*VLOOKUP(AE$91,ExtTruck_Adjust!$B$3:$H$85,7,FALSE)</f>
        <v>0</v>
      </c>
      <c r="AF116" s="1">
        <f>AF27*VLOOKUP($D116,ExtTruck_Adjust!$B$3:$H$85,6,FALSE)*VLOOKUP(AF$91,ExtTruck_Adjust!$B$3:$H$85,7,FALSE)</f>
        <v>0</v>
      </c>
      <c r="AG116" s="1">
        <f>AG27*VLOOKUP($D116,ExtTruck_Adjust!$B$3:$H$85,6,FALSE)*VLOOKUP(AG$91,ExtTruck_Adjust!$B$3:$H$85,7,FALSE)</f>
        <v>0</v>
      </c>
      <c r="AH116" s="1">
        <f>AH27*VLOOKUP($D116,ExtTruck_Adjust!$B$3:$H$85,6,FALSE)*VLOOKUP(AH$91,ExtTruck_Adjust!$B$3:$H$85,7,FALSE)</f>
        <v>0</v>
      </c>
      <c r="AI116" s="1">
        <f>AI27*VLOOKUP($D116,ExtTruck_Adjust!$B$3:$H$85,6,FALSE)*VLOOKUP(AI$91,ExtTruck_Adjust!$B$3:$H$85,7,FALSE)</f>
        <v>0</v>
      </c>
      <c r="AJ116" s="1">
        <f>AJ27*VLOOKUP($D116,ExtTruck_Adjust!$B$3:$H$85,6,FALSE)*VLOOKUP(AJ$91,ExtTruck_Adjust!$B$3:$H$85,7,FALSE)</f>
        <v>0</v>
      </c>
      <c r="AK116" s="1">
        <f>AK27*VLOOKUP($D116,ExtTruck_Adjust!$B$3:$H$85,6,FALSE)*VLOOKUP(AK$91,ExtTruck_Adjust!$B$3:$H$85,7,FALSE)</f>
        <v>0</v>
      </c>
      <c r="AL116" s="1">
        <f>AL27*VLOOKUP($D116,ExtTruck_Adjust!$B$3:$H$85,6,FALSE)*VLOOKUP(AL$91,ExtTruck_Adjust!$B$3:$H$85,7,FALSE)</f>
        <v>0</v>
      </c>
      <c r="AM116" s="1">
        <f>AM27*VLOOKUP($D116,ExtTruck_Adjust!$B$3:$H$85,6,FALSE)*VLOOKUP(AM$91,ExtTruck_Adjust!$B$3:$H$85,7,FALSE)</f>
        <v>0</v>
      </c>
      <c r="AN116" s="1">
        <f>AN27*VLOOKUP($D116,ExtTruck_Adjust!$B$3:$H$85,6,FALSE)*VLOOKUP(AN$91,ExtTruck_Adjust!$B$3:$H$85,7,FALSE)</f>
        <v>0</v>
      </c>
      <c r="AO116" s="1">
        <f>AO27*VLOOKUP($D116,ExtTruck_Adjust!$B$3:$H$85,6,FALSE)*VLOOKUP(AO$91,ExtTruck_Adjust!$B$3:$H$85,7,FALSE)</f>
        <v>0</v>
      </c>
      <c r="AP116" s="1">
        <f>AP27*VLOOKUP($D116,ExtTruck_Adjust!$B$3:$H$85,6,FALSE)*VLOOKUP(AP$91,ExtTruck_Adjust!$B$3:$H$85,7,FALSE)</f>
        <v>0</v>
      </c>
      <c r="AQ116" s="1">
        <f>AQ27*VLOOKUP($D116,ExtTruck_Adjust!$B$3:$H$85,6,FALSE)*VLOOKUP(AQ$91,ExtTruck_Adjust!$B$3:$H$85,7,FALSE)</f>
        <v>0</v>
      </c>
      <c r="AR116" s="1">
        <f>AR27*VLOOKUP($D116,ExtTruck_Adjust!$B$3:$H$85,6,FALSE)*VLOOKUP(AR$91,ExtTruck_Adjust!$B$3:$H$85,7,FALSE)</f>
        <v>0</v>
      </c>
      <c r="AS116" s="1">
        <f>AS27*VLOOKUP($D116,ExtTruck_Adjust!$B$3:$H$85,6,FALSE)*VLOOKUP(AS$91,ExtTruck_Adjust!$B$3:$H$85,7,FALSE)</f>
        <v>0</v>
      </c>
      <c r="AT116" s="1">
        <f>AT27*VLOOKUP($D116,ExtTruck_Adjust!$B$3:$H$85,6,FALSE)*VLOOKUP(AT$91,ExtTruck_Adjust!$B$3:$H$85,7,FALSE)</f>
        <v>0</v>
      </c>
      <c r="AU116" s="1">
        <f>AU27*VLOOKUP($D116,ExtTruck_Adjust!$B$3:$H$85,6,FALSE)*VLOOKUP(AU$91,ExtTruck_Adjust!$B$3:$H$85,7,FALSE)</f>
        <v>0</v>
      </c>
      <c r="AV116" s="1">
        <f>AV27*VLOOKUP($D116,ExtTruck_Adjust!$B$3:$H$85,6,FALSE)*VLOOKUP(AV$91,ExtTruck_Adjust!$B$3:$H$85,7,FALSE)</f>
        <v>0</v>
      </c>
      <c r="AW116" s="1">
        <f>AW27*VLOOKUP($D116,ExtTruck_Adjust!$B$3:$H$85,6,FALSE)*VLOOKUP(AW$91,ExtTruck_Adjust!$B$3:$H$85,7,FALSE)</f>
        <v>0</v>
      </c>
      <c r="AX116" s="1">
        <f>AX27*VLOOKUP($D116,ExtTruck_Adjust!$B$3:$H$85,6,FALSE)*VLOOKUP(AX$91,ExtTruck_Adjust!$B$3:$H$85,7,FALSE)</f>
        <v>0</v>
      </c>
      <c r="AY116" s="1">
        <f>AY27*VLOOKUP($D116,ExtTruck_Adjust!$B$3:$H$85,6,FALSE)*VLOOKUP(AY$91,ExtTruck_Adjust!$B$3:$H$85,7,FALSE)</f>
        <v>0</v>
      </c>
      <c r="AZ116" s="1">
        <f>AZ27*VLOOKUP($D116,ExtTruck_Adjust!$B$3:$H$85,6,FALSE)*VLOOKUP(AZ$91,ExtTruck_Adjust!$B$3:$H$85,7,FALSE)</f>
        <v>0</v>
      </c>
      <c r="BA116" s="1">
        <f>BA27*VLOOKUP($D116,ExtTruck_Adjust!$B$3:$H$85,6,FALSE)*VLOOKUP(BA$91,ExtTruck_Adjust!$B$3:$H$85,7,FALSE)</f>
        <v>0</v>
      </c>
      <c r="BB116" s="1">
        <f>BB27*VLOOKUP($D116,ExtTruck_Adjust!$B$3:$H$85,6,FALSE)*VLOOKUP(BB$91,ExtTruck_Adjust!$B$3:$H$85,7,FALSE)</f>
        <v>0</v>
      </c>
      <c r="BC116" s="1">
        <f>BC27*VLOOKUP($D116,ExtTruck_Adjust!$B$3:$H$85,6,FALSE)*VLOOKUP(BC$91,ExtTruck_Adjust!$B$3:$H$85,7,FALSE)</f>
        <v>0</v>
      </c>
      <c r="BD116" s="1">
        <f>BD27*VLOOKUP($D116,ExtTruck_Adjust!$B$3:$H$85,6,FALSE)*VLOOKUP(BD$91,ExtTruck_Adjust!$B$3:$H$85,7,FALSE)</f>
        <v>0</v>
      </c>
      <c r="BE116" s="1">
        <f>BE27*VLOOKUP($D116,ExtTruck_Adjust!$B$3:$H$85,6,FALSE)*VLOOKUP(BE$91,ExtTruck_Adjust!$B$3:$H$85,7,FALSE)</f>
        <v>0</v>
      </c>
      <c r="BF116" s="1">
        <f>BF27*VLOOKUP($D116,ExtTruck_Adjust!$B$3:$H$85,6,FALSE)*VLOOKUP(BF$91,ExtTruck_Adjust!$B$3:$H$85,7,FALSE)</f>
        <v>0</v>
      </c>
      <c r="BG116" s="1">
        <f>BG27*VLOOKUP($D116,ExtTruck_Adjust!$B$3:$H$85,6,FALSE)*VLOOKUP(BG$91,ExtTruck_Adjust!$B$3:$H$85,7,FALSE)</f>
        <v>0</v>
      </c>
      <c r="BH116" s="1">
        <f>BH27*VLOOKUP($D116,ExtTruck_Adjust!$B$3:$H$85,6,FALSE)*VLOOKUP(BH$91,ExtTruck_Adjust!$B$3:$H$85,7,FALSE)</f>
        <v>0</v>
      </c>
      <c r="BI116" s="1">
        <f>BI27*VLOOKUP($D116,ExtTruck_Adjust!$B$3:$H$85,6,FALSE)*VLOOKUP(BI$91,ExtTruck_Adjust!$B$3:$H$85,7,FALSE)</f>
        <v>0</v>
      </c>
      <c r="BJ116" s="1">
        <f>BJ27*VLOOKUP($D116,ExtTruck_Adjust!$B$3:$H$85,6,FALSE)*VLOOKUP(BJ$91,ExtTruck_Adjust!$B$3:$H$85,7,FALSE)</f>
        <v>0</v>
      </c>
      <c r="BK116" s="1">
        <f>BK27*VLOOKUP($D116,ExtTruck_Adjust!$B$3:$H$85,6,FALSE)*VLOOKUP(BK$91,ExtTruck_Adjust!$B$3:$H$85,7,FALSE)</f>
        <v>0</v>
      </c>
      <c r="BL116" s="1">
        <f>BL27*VLOOKUP($D116,ExtTruck_Adjust!$B$3:$H$85,6,FALSE)*VLOOKUP(BL$91,ExtTruck_Adjust!$B$3:$H$85,7,FALSE)</f>
        <v>0</v>
      </c>
      <c r="BM116" s="1">
        <f>BM27*VLOOKUP($D116,ExtTruck_Adjust!$B$3:$H$85,6,FALSE)*VLOOKUP(BM$91,ExtTruck_Adjust!$B$3:$H$85,7,FALSE)</f>
        <v>0</v>
      </c>
      <c r="BN116" s="1">
        <f>BN27*VLOOKUP($D116,ExtTruck_Adjust!$B$3:$H$85,6,FALSE)*VLOOKUP(BN$91,ExtTruck_Adjust!$B$3:$H$85,7,FALSE)</f>
        <v>0</v>
      </c>
      <c r="BO116" s="1">
        <f>BO27*VLOOKUP($D116,ExtTruck_Adjust!$B$3:$H$85,6,FALSE)*VLOOKUP(BO$91,ExtTruck_Adjust!$B$3:$H$85,7,FALSE)</f>
        <v>0</v>
      </c>
      <c r="BP116" s="1">
        <f>BP27*VLOOKUP($D116,ExtTruck_Adjust!$B$3:$H$85,6,FALSE)*VLOOKUP(BP$91,ExtTruck_Adjust!$B$3:$H$85,7,FALSE)</f>
        <v>0</v>
      </c>
      <c r="BQ116" s="1">
        <f>BQ27*VLOOKUP($D116,ExtTruck_Adjust!$B$3:$H$85,6,FALSE)*VLOOKUP(BQ$91,ExtTruck_Adjust!$B$3:$H$85,7,FALSE)</f>
        <v>0</v>
      </c>
      <c r="BR116" s="1">
        <f>BR27*VLOOKUP($D116,ExtTruck_Adjust!$B$3:$H$85,6,FALSE)*VLOOKUP(BR$91,ExtTruck_Adjust!$B$3:$H$85,7,FALSE)</f>
        <v>0</v>
      </c>
      <c r="BS116" s="1">
        <f>BS27*VLOOKUP($D116,ExtTruck_Adjust!$B$3:$H$85,6,FALSE)*VLOOKUP(BS$91,ExtTruck_Adjust!$B$3:$H$85,7,FALSE)</f>
        <v>0</v>
      </c>
      <c r="BT116" s="1">
        <f>BT27*VLOOKUP($D116,ExtTruck_Adjust!$B$3:$H$85,6,FALSE)*VLOOKUP(BT$91,ExtTruck_Adjust!$B$3:$H$85,7,FALSE)</f>
        <v>0</v>
      </c>
      <c r="BU116" s="1">
        <f>BU27*VLOOKUP($D116,ExtTruck_Adjust!$B$3:$H$85,6,FALSE)*VLOOKUP(BU$91,ExtTruck_Adjust!$B$3:$H$85,7,FALSE)</f>
        <v>0</v>
      </c>
      <c r="BV116" s="1">
        <f>BV27*VLOOKUP($D116,ExtTruck_Adjust!$B$3:$H$85,6,FALSE)*VLOOKUP(BV$91,ExtTruck_Adjust!$B$3:$H$85,7,FALSE)</f>
        <v>0</v>
      </c>
      <c r="BW116" s="1">
        <f>BW27*VLOOKUP($D116,ExtTruck_Adjust!$B$3:$H$85,6,FALSE)*VLOOKUP(BW$91,ExtTruck_Adjust!$B$3:$H$85,7,FALSE)</f>
        <v>0</v>
      </c>
      <c r="BX116" s="1">
        <f>BX27*VLOOKUP($D116,ExtTruck_Adjust!$B$3:$H$85,6,FALSE)*VLOOKUP(BX$91,ExtTruck_Adjust!$B$3:$H$85,7,FALSE)</f>
        <v>0</v>
      </c>
      <c r="BY116" s="1">
        <f>BY27*VLOOKUP($D116,ExtTruck_Adjust!$B$3:$H$85,6,FALSE)*VLOOKUP(BY$91,ExtTruck_Adjust!$B$3:$H$85,7,FALSE)</f>
        <v>0</v>
      </c>
      <c r="BZ116" s="1">
        <f>BZ27*VLOOKUP($D116,ExtTruck_Adjust!$B$3:$H$85,6,FALSE)*VLOOKUP(BZ$91,ExtTruck_Adjust!$B$3:$H$85,7,FALSE)</f>
        <v>0</v>
      </c>
      <c r="CA116" s="1">
        <f>CA27*VLOOKUP($D116,ExtTruck_Adjust!$B$3:$H$85,6,FALSE)*VLOOKUP(CA$91,ExtTruck_Adjust!$B$3:$H$85,7,FALSE)</f>
        <v>0</v>
      </c>
      <c r="CB116" s="1">
        <f>CB27*VLOOKUP($D116,ExtTruck_Adjust!$B$3:$H$85,6,FALSE)*VLOOKUP(CB$91,ExtTruck_Adjust!$B$3:$H$85,7,FALSE)</f>
        <v>0</v>
      </c>
      <c r="CC116" s="1">
        <f>CC27*VLOOKUP($D116,ExtTruck_Adjust!$B$3:$H$85,6,FALSE)*VLOOKUP(CC$91,ExtTruck_Adjust!$B$3:$H$85,7,FALSE)</f>
        <v>0</v>
      </c>
      <c r="CD116" s="1">
        <f>CD27*VLOOKUP($D116,ExtTruck_Adjust!$B$3:$H$85,6,FALSE)*VLOOKUP(CD$91,ExtTruck_Adjust!$B$3:$H$85,7,FALSE)</f>
        <v>0</v>
      </c>
      <c r="CE116" s="1">
        <f>CE27*VLOOKUP($D116,ExtTruck_Adjust!$B$3:$H$85,6,FALSE)*VLOOKUP(CE$91,ExtTruck_Adjust!$B$3:$H$85,7,FALSE)</f>
        <v>0</v>
      </c>
      <c r="CF116" s="1">
        <f>CF27*VLOOKUP($D116,ExtTruck_Adjust!$B$3:$H$85,6,FALSE)*VLOOKUP(CF$91,ExtTruck_Adjust!$B$3:$H$85,7,FALSE)</f>
        <v>0</v>
      </c>
      <c r="CG116" s="1">
        <f>CG27*VLOOKUP($D116,ExtTruck_Adjust!$B$3:$H$85,6,FALSE)*VLOOKUP(CG$91,ExtTruck_Adjust!$B$3:$H$85,7,FALSE)</f>
        <v>0</v>
      </c>
      <c r="CH116" s="1">
        <f>CH27*VLOOKUP($D116,ExtTruck_Adjust!$B$3:$H$85,6,FALSE)*VLOOKUP(CH$91,ExtTruck_Adjust!$B$3:$H$85,7,FALSE)</f>
        <v>0</v>
      </c>
      <c r="CI116" s="1">
        <f>CI27*VLOOKUP($D116,ExtTruck_Adjust!$B$3:$H$85,6,FALSE)*VLOOKUP(CI$91,ExtTruck_Adjust!$B$3:$H$85,7,FALSE)</f>
        <v>0</v>
      </c>
      <c r="CJ116" s="1">
        <f>CJ27*VLOOKUP($D116,ExtTruck_Adjust!$B$3:$H$85,6,FALSE)*1</f>
        <v>0</v>
      </c>
      <c r="CK116" s="1">
        <f t="shared" si="5"/>
        <v>0</v>
      </c>
    </row>
    <row r="117" spans="2:89" x14ac:dyDescent="0.25">
      <c r="B117">
        <v>2955</v>
      </c>
      <c r="D117">
        <v>2955</v>
      </c>
      <c r="E117" s="1">
        <f>E28*VLOOKUP($D117,ExtTruck_Adjust!$B$3:$H$85,6,FALSE)*VLOOKUP(E$91,ExtTruck_Adjust!$B$3:$H$85,7,FALSE)</f>
        <v>0</v>
      </c>
      <c r="F117" s="1">
        <f>F28*VLOOKUP($D117,ExtTruck_Adjust!$B$3:$H$85,6,FALSE)*VLOOKUP(F$91,ExtTruck_Adjust!$B$3:$H$85,7,FALSE)</f>
        <v>0</v>
      </c>
      <c r="G117" s="1">
        <f>G28*VLOOKUP($D117,ExtTruck_Adjust!$B$3:$H$85,6,FALSE)*VLOOKUP(G$91,ExtTruck_Adjust!$B$3:$H$85,7,FALSE)</f>
        <v>0</v>
      </c>
      <c r="H117" s="1">
        <f>H28*VLOOKUP($D117,ExtTruck_Adjust!$B$3:$H$85,6,FALSE)*VLOOKUP(H$91,ExtTruck_Adjust!$B$3:$H$85,7,FALSE)</f>
        <v>0</v>
      </c>
      <c r="I117" s="1">
        <f>I28*VLOOKUP($D117,ExtTruck_Adjust!$B$3:$H$85,6,FALSE)*VLOOKUP(I$91,ExtTruck_Adjust!$B$3:$H$85,7,FALSE)</f>
        <v>0</v>
      </c>
      <c r="J117" s="1">
        <f>J28*VLOOKUP($D117,ExtTruck_Adjust!$B$3:$H$85,6,FALSE)*VLOOKUP(J$91,ExtTruck_Adjust!$B$3:$H$85,7,FALSE)</f>
        <v>0</v>
      </c>
      <c r="K117" s="1">
        <f>K28*VLOOKUP($D117,ExtTruck_Adjust!$B$3:$H$85,6,FALSE)*VLOOKUP(K$91,ExtTruck_Adjust!$B$3:$H$85,7,FALSE)</f>
        <v>0</v>
      </c>
      <c r="L117" s="1">
        <f>L28*VLOOKUP($D117,ExtTruck_Adjust!$B$3:$H$85,6,FALSE)*VLOOKUP(L$91,ExtTruck_Adjust!$B$3:$H$85,7,FALSE)</f>
        <v>0</v>
      </c>
      <c r="M117" s="1">
        <f>M28*VLOOKUP($D117,ExtTruck_Adjust!$B$3:$H$85,6,FALSE)*VLOOKUP(M$91,ExtTruck_Adjust!$B$3:$H$85,7,FALSE)</f>
        <v>0</v>
      </c>
      <c r="N117" s="1">
        <f>N28*VLOOKUP($D117,ExtTruck_Adjust!$B$3:$H$85,6,FALSE)*VLOOKUP(N$91,ExtTruck_Adjust!$B$3:$H$85,7,FALSE)</f>
        <v>0</v>
      </c>
      <c r="O117" s="1">
        <f>O28*VLOOKUP($D117,ExtTruck_Adjust!$B$3:$H$85,6,FALSE)*VLOOKUP(O$91,ExtTruck_Adjust!$B$3:$H$85,7,FALSE)</f>
        <v>0</v>
      </c>
      <c r="P117" s="1">
        <f>P28*VLOOKUP($D117,ExtTruck_Adjust!$B$3:$H$85,6,FALSE)*VLOOKUP(P$91,ExtTruck_Adjust!$B$3:$H$85,7,FALSE)</f>
        <v>0</v>
      </c>
      <c r="Q117" s="1">
        <f>Q28*VLOOKUP($D117,ExtTruck_Adjust!$B$3:$H$85,6,FALSE)*VLOOKUP(Q$91,ExtTruck_Adjust!$B$3:$H$85,7,FALSE)</f>
        <v>0</v>
      </c>
      <c r="R117" s="1">
        <f>R28*VLOOKUP($D117,ExtTruck_Adjust!$B$3:$H$85,6,FALSE)*VLOOKUP(R$91,ExtTruck_Adjust!$B$3:$H$85,7,FALSE)</f>
        <v>0</v>
      </c>
      <c r="S117" s="1">
        <f>S28*VLOOKUP($D117,ExtTruck_Adjust!$B$3:$H$85,6,FALSE)*VLOOKUP(S$91,ExtTruck_Adjust!$B$3:$H$85,7,FALSE)</f>
        <v>0</v>
      </c>
      <c r="T117" s="1">
        <f>T28*VLOOKUP($D117,ExtTruck_Adjust!$B$3:$H$85,6,FALSE)*VLOOKUP(T$91,ExtTruck_Adjust!$B$3:$H$85,7,FALSE)</f>
        <v>0</v>
      </c>
      <c r="U117" s="1">
        <f>U28*VLOOKUP($D117,ExtTruck_Adjust!$B$3:$H$85,6,FALSE)*VLOOKUP(U$91,ExtTruck_Adjust!$B$3:$H$85,7,FALSE)</f>
        <v>0</v>
      </c>
      <c r="V117" s="1">
        <f>V28*VLOOKUP($D117,ExtTruck_Adjust!$B$3:$H$85,6,FALSE)*VLOOKUP(V$91,ExtTruck_Adjust!$B$3:$H$85,7,FALSE)</f>
        <v>0</v>
      </c>
      <c r="W117" s="1">
        <f>W28*VLOOKUP($D117,ExtTruck_Adjust!$B$3:$H$85,6,FALSE)*VLOOKUP(W$91,ExtTruck_Adjust!$B$3:$H$85,7,FALSE)</f>
        <v>0</v>
      </c>
      <c r="X117" s="1">
        <f>X28*VLOOKUP($D117,ExtTruck_Adjust!$B$3:$H$85,6,FALSE)*VLOOKUP(X$91,ExtTruck_Adjust!$B$3:$H$85,7,FALSE)</f>
        <v>0</v>
      </c>
      <c r="Y117" s="1">
        <f>Y28*VLOOKUP($D117,ExtTruck_Adjust!$B$3:$H$85,6,FALSE)*VLOOKUP(Y$91,ExtTruck_Adjust!$B$3:$H$85,7,FALSE)</f>
        <v>0</v>
      </c>
      <c r="Z117" s="1">
        <f>Z28*VLOOKUP($D117,ExtTruck_Adjust!$B$3:$H$85,6,FALSE)*VLOOKUP(Z$91,ExtTruck_Adjust!$B$3:$H$85,7,FALSE)</f>
        <v>0</v>
      </c>
      <c r="AA117" s="1">
        <f>AA28*VLOOKUP($D117,ExtTruck_Adjust!$B$3:$H$85,6,FALSE)*VLOOKUP(AA$91,ExtTruck_Adjust!$B$3:$H$85,7,FALSE)</f>
        <v>0</v>
      </c>
      <c r="AB117" s="1">
        <f>AB28*VLOOKUP($D117,ExtTruck_Adjust!$B$3:$H$85,6,FALSE)*VLOOKUP(AB$91,ExtTruck_Adjust!$B$3:$H$85,7,FALSE)</f>
        <v>0</v>
      </c>
      <c r="AC117" s="1">
        <f>AC28*VLOOKUP($D117,ExtTruck_Adjust!$B$3:$H$85,6,FALSE)*VLOOKUP(AC$91,ExtTruck_Adjust!$B$3:$H$85,7,FALSE)</f>
        <v>0</v>
      </c>
      <c r="AD117" s="1">
        <f>AD28*VLOOKUP($D117,ExtTruck_Adjust!$B$3:$H$85,6,FALSE)*VLOOKUP(AD$91,ExtTruck_Adjust!$B$3:$H$85,7,FALSE)</f>
        <v>0</v>
      </c>
      <c r="AE117" s="1">
        <f>AE28*VLOOKUP($D117,ExtTruck_Adjust!$B$3:$H$85,6,FALSE)*VLOOKUP(AE$91,ExtTruck_Adjust!$B$3:$H$85,7,FALSE)</f>
        <v>0</v>
      </c>
      <c r="AF117" s="1">
        <f>AF28*VLOOKUP($D117,ExtTruck_Adjust!$B$3:$H$85,6,FALSE)*VLOOKUP(AF$91,ExtTruck_Adjust!$B$3:$H$85,7,FALSE)</f>
        <v>0</v>
      </c>
      <c r="AG117" s="1">
        <f>AG28*VLOOKUP($D117,ExtTruck_Adjust!$B$3:$H$85,6,FALSE)*VLOOKUP(AG$91,ExtTruck_Adjust!$B$3:$H$85,7,FALSE)</f>
        <v>0</v>
      </c>
      <c r="AH117" s="1">
        <f>AH28*VLOOKUP($D117,ExtTruck_Adjust!$B$3:$H$85,6,FALSE)*VLOOKUP(AH$91,ExtTruck_Adjust!$B$3:$H$85,7,FALSE)</f>
        <v>8.9000609362557885E-5</v>
      </c>
      <c r="AI117" s="1">
        <f>AI28*VLOOKUP($D117,ExtTruck_Adjust!$B$3:$H$85,6,FALSE)*VLOOKUP(AI$91,ExtTruck_Adjust!$B$3:$H$85,7,FALSE)</f>
        <v>0</v>
      </c>
      <c r="AJ117" s="1">
        <f>AJ28*VLOOKUP($D117,ExtTruck_Adjust!$B$3:$H$85,6,FALSE)*VLOOKUP(AJ$91,ExtTruck_Adjust!$B$3:$H$85,7,FALSE)</f>
        <v>0</v>
      </c>
      <c r="AK117" s="1">
        <f>AK28*VLOOKUP($D117,ExtTruck_Adjust!$B$3:$H$85,6,FALSE)*VLOOKUP(AK$91,ExtTruck_Adjust!$B$3:$H$85,7,FALSE)</f>
        <v>0</v>
      </c>
      <c r="AL117" s="1">
        <f>AL28*VLOOKUP($D117,ExtTruck_Adjust!$B$3:$H$85,6,FALSE)*VLOOKUP(AL$91,ExtTruck_Adjust!$B$3:$H$85,7,FALSE)</f>
        <v>0</v>
      </c>
      <c r="AM117" s="1">
        <f>AM28*VLOOKUP($D117,ExtTruck_Adjust!$B$3:$H$85,6,FALSE)*VLOOKUP(AM$91,ExtTruck_Adjust!$B$3:$H$85,7,FALSE)</f>
        <v>0</v>
      </c>
      <c r="AN117" s="1">
        <f>AN28*VLOOKUP($D117,ExtTruck_Adjust!$B$3:$H$85,6,FALSE)*VLOOKUP(AN$91,ExtTruck_Adjust!$B$3:$H$85,7,FALSE)</f>
        <v>0</v>
      </c>
      <c r="AO117" s="1">
        <f>AO28*VLOOKUP($D117,ExtTruck_Adjust!$B$3:$H$85,6,FALSE)*VLOOKUP(AO$91,ExtTruck_Adjust!$B$3:$H$85,7,FALSE)</f>
        <v>0</v>
      </c>
      <c r="AP117" s="1">
        <f>AP28*VLOOKUP($D117,ExtTruck_Adjust!$B$3:$H$85,6,FALSE)*VLOOKUP(AP$91,ExtTruck_Adjust!$B$3:$H$85,7,FALSE)</f>
        <v>0</v>
      </c>
      <c r="AQ117" s="1">
        <f>AQ28*VLOOKUP($D117,ExtTruck_Adjust!$B$3:$H$85,6,FALSE)*VLOOKUP(AQ$91,ExtTruck_Adjust!$B$3:$H$85,7,FALSE)</f>
        <v>0</v>
      </c>
      <c r="AR117" s="1">
        <f>AR28*VLOOKUP($D117,ExtTruck_Adjust!$B$3:$H$85,6,FALSE)*VLOOKUP(AR$91,ExtTruck_Adjust!$B$3:$H$85,7,FALSE)</f>
        <v>0</v>
      </c>
      <c r="AS117" s="1">
        <f>AS28*VLOOKUP($D117,ExtTruck_Adjust!$B$3:$H$85,6,FALSE)*VLOOKUP(AS$91,ExtTruck_Adjust!$B$3:$H$85,7,FALSE)</f>
        <v>0</v>
      </c>
      <c r="AT117" s="1">
        <f>AT28*VLOOKUP($D117,ExtTruck_Adjust!$B$3:$H$85,6,FALSE)*VLOOKUP(AT$91,ExtTruck_Adjust!$B$3:$H$85,7,FALSE)</f>
        <v>0</v>
      </c>
      <c r="AU117" s="1">
        <f>AU28*VLOOKUP($D117,ExtTruck_Adjust!$B$3:$H$85,6,FALSE)*VLOOKUP(AU$91,ExtTruck_Adjust!$B$3:$H$85,7,FALSE)</f>
        <v>0</v>
      </c>
      <c r="AV117" s="1">
        <f>AV28*VLOOKUP($D117,ExtTruck_Adjust!$B$3:$H$85,6,FALSE)*VLOOKUP(AV$91,ExtTruck_Adjust!$B$3:$H$85,7,FALSE)</f>
        <v>0</v>
      </c>
      <c r="AW117" s="1">
        <f>AW28*VLOOKUP($D117,ExtTruck_Adjust!$B$3:$H$85,6,FALSE)*VLOOKUP(AW$91,ExtTruck_Adjust!$B$3:$H$85,7,FALSE)</f>
        <v>0</v>
      </c>
      <c r="AX117" s="1">
        <f>AX28*VLOOKUP($D117,ExtTruck_Adjust!$B$3:$H$85,6,FALSE)*VLOOKUP(AX$91,ExtTruck_Adjust!$B$3:$H$85,7,FALSE)</f>
        <v>0</v>
      </c>
      <c r="AY117" s="1">
        <f>AY28*VLOOKUP($D117,ExtTruck_Adjust!$B$3:$H$85,6,FALSE)*VLOOKUP(AY$91,ExtTruck_Adjust!$B$3:$H$85,7,FALSE)</f>
        <v>0</v>
      </c>
      <c r="AZ117" s="1">
        <f>AZ28*VLOOKUP($D117,ExtTruck_Adjust!$B$3:$H$85,6,FALSE)*VLOOKUP(AZ$91,ExtTruck_Adjust!$B$3:$H$85,7,FALSE)</f>
        <v>0</v>
      </c>
      <c r="BA117" s="1">
        <f>BA28*VLOOKUP($D117,ExtTruck_Adjust!$B$3:$H$85,6,FALSE)*VLOOKUP(BA$91,ExtTruck_Adjust!$B$3:$H$85,7,FALSE)</f>
        <v>0</v>
      </c>
      <c r="BB117" s="1">
        <f>BB28*VLOOKUP($D117,ExtTruck_Adjust!$B$3:$H$85,6,FALSE)*VLOOKUP(BB$91,ExtTruck_Adjust!$B$3:$H$85,7,FALSE)</f>
        <v>0</v>
      </c>
      <c r="BC117" s="1">
        <f>BC28*VLOOKUP($D117,ExtTruck_Adjust!$B$3:$H$85,6,FALSE)*VLOOKUP(BC$91,ExtTruck_Adjust!$B$3:$H$85,7,FALSE)</f>
        <v>0</v>
      </c>
      <c r="BD117" s="1">
        <f>BD28*VLOOKUP($D117,ExtTruck_Adjust!$B$3:$H$85,6,FALSE)*VLOOKUP(BD$91,ExtTruck_Adjust!$B$3:$H$85,7,FALSE)</f>
        <v>0</v>
      </c>
      <c r="BE117" s="1">
        <f>BE28*VLOOKUP($D117,ExtTruck_Adjust!$B$3:$H$85,6,FALSE)*VLOOKUP(BE$91,ExtTruck_Adjust!$B$3:$H$85,7,FALSE)</f>
        <v>0</v>
      </c>
      <c r="BF117" s="1">
        <f>BF28*VLOOKUP($D117,ExtTruck_Adjust!$B$3:$H$85,6,FALSE)*VLOOKUP(BF$91,ExtTruck_Adjust!$B$3:$H$85,7,FALSE)</f>
        <v>0</v>
      </c>
      <c r="BG117" s="1">
        <f>BG28*VLOOKUP($D117,ExtTruck_Adjust!$B$3:$H$85,6,FALSE)*VLOOKUP(BG$91,ExtTruck_Adjust!$B$3:$H$85,7,FALSE)</f>
        <v>0</v>
      </c>
      <c r="BH117" s="1">
        <f>BH28*VLOOKUP($D117,ExtTruck_Adjust!$B$3:$H$85,6,FALSE)*VLOOKUP(BH$91,ExtTruck_Adjust!$B$3:$H$85,7,FALSE)</f>
        <v>0</v>
      </c>
      <c r="BI117" s="1">
        <f>BI28*VLOOKUP($D117,ExtTruck_Adjust!$B$3:$H$85,6,FALSE)*VLOOKUP(BI$91,ExtTruck_Adjust!$B$3:$H$85,7,FALSE)</f>
        <v>0</v>
      </c>
      <c r="BJ117" s="1">
        <f>BJ28*VLOOKUP($D117,ExtTruck_Adjust!$B$3:$H$85,6,FALSE)*VLOOKUP(BJ$91,ExtTruck_Adjust!$B$3:$H$85,7,FALSE)</f>
        <v>0</v>
      </c>
      <c r="BK117" s="1">
        <f>BK28*VLOOKUP($D117,ExtTruck_Adjust!$B$3:$H$85,6,FALSE)*VLOOKUP(BK$91,ExtTruck_Adjust!$B$3:$H$85,7,FALSE)</f>
        <v>0</v>
      </c>
      <c r="BL117" s="1">
        <f>BL28*VLOOKUP($D117,ExtTruck_Adjust!$B$3:$H$85,6,FALSE)*VLOOKUP(BL$91,ExtTruck_Adjust!$B$3:$H$85,7,FALSE)</f>
        <v>0</v>
      </c>
      <c r="BM117" s="1">
        <f>BM28*VLOOKUP($D117,ExtTruck_Adjust!$B$3:$H$85,6,FALSE)*VLOOKUP(BM$91,ExtTruck_Adjust!$B$3:$H$85,7,FALSE)</f>
        <v>0</v>
      </c>
      <c r="BN117" s="1">
        <f>BN28*VLOOKUP($D117,ExtTruck_Adjust!$B$3:$H$85,6,FALSE)*VLOOKUP(BN$91,ExtTruck_Adjust!$B$3:$H$85,7,FALSE)</f>
        <v>0</v>
      </c>
      <c r="BO117" s="1">
        <f>BO28*VLOOKUP($D117,ExtTruck_Adjust!$B$3:$H$85,6,FALSE)*VLOOKUP(BO$91,ExtTruck_Adjust!$B$3:$H$85,7,FALSE)</f>
        <v>0</v>
      </c>
      <c r="BP117" s="1">
        <f>BP28*VLOOKUP($D117,ExtTruck_Adjust!$B$3:$H$85,6,FALSE)*VLOOKUP(BP$91,ExtTruck_Adjust!$B$3:$H$85,7,FALSE)</f>
        <v>0</v>
      </c>
      <c r="BQ117" s="1">
        <f>BQ28*VLOOKUP($D117,ExtTruck_Adjust!$B$3:$H$85,6,FALSE)*VLOOKUP(BQ$91,ExtTruck_Adjust!$B$3:$H$85,7,FALSE)</f>
        <v>0</v>
      </c>
      <c r="BR117" s="1">
        <f>BR28*VLOOKUP($D117,ExtTruck_Adjust!$B$3:$H$85,6,FALSE)*VLOOKUP(BR$91,ExtTruck_Adjust!$B$3:$H$85,7,FALSE)</f>
        <v>0</v>
      </c>
      <c r="BS117" s="1">
        <f>BS28*VLOOKUP($D117,ExtTruck_Adjust!$B$3:$H$85,6,FALSE)*VLOOKUP(BS$91,ExtTruck_Adjust!$B$3:$H$85,7,FALSE)</f>
        <v>0</v>
      </c>
      <c r="BT117" s="1">
        <f>BT28*VLOOKUP($D117,ExtTruck_Adjust!$B$3:$H$85,6,FALSE)*VLOOKUP(BT$91,ExtTruck_Adjust!$B$3:$H$85,7,FALSE)</f>
        <v>0</v>
      </c>
      <c r="BU117" s="1">
        <f>BU28*VLOOKUP($D117,ExtTruck_Adjust!$B$3:$H$85,6,FALSE)*VLOOKUP(BU$91,ExtTruck_Adjust!$B$3:$H$85,7,FALSE)</f>
        <v>0</v>
      </c>
      <c r="BV117" s="1">
        <f>BV28*VLOOKUP($D117,ExtTruck_Adjust!$B$3:$H$85,6,FALSE)*VLOOKUP(BV$91,ExtTruck_Adjust!$B$3:$H$85,7,FALSE)</f>
        <v>0</v>
      </c>
      <c r="BW117" s="1">
        <f>BW28*VLOOKUP($D117,ExtTruck_Adjust!$B$3:$H$85,6,FALSE)*VLOOKUP(BW$91,ExtTruck_Adjust!$B$3:$H$85,7,FALSE)</f>
        <v>0</v>
      </c>
      <c r="BX117" s="1">
        <f>BX28*VLOOKUP($D117,ExtTruck_Adjust!$B$3:$H$85,6,FALSE)*VLOOKUP(BX$91,ExtTruck_Adjust!$B$3:$H$85,7,FALSE)</f>
        <v>0</v>
      </c>
      <c r="BY117" s="1">
        <f>BY28*VLOOKUP($D117,ExtTruck_Adjust!$B$3:$H$85,6,FALSE)*VLOOKUP(BY$91,ExtTruck_Adjust!$B$3:$H$85,7,FALSE)</f>
        <v>0</v>
      </c>
      <c r="BZ117" s="1">
        <f>BZ28*VLOOKUP($D117,ExtTruck_Adjust!$B$3:$H$85,6,FALSE)*VLOOKUP(BZ$91,ExtTruck_Adjust!$B$3:$H$85,7,FALSE)</f>
        <v>0</v>
      </c>
      <c r="CA117" s="1">
        <f>CA28*VLOOKUP($D117,ExtTruck_Adjust!$B$3:$H$85,6,FALSE)*VLOOKUP(CA$91,ExtTruck_Adjust!$B$3:$H$85,7,FALSE)</f>
        <v>0</v>
      </c>
      <c r="CB117" s="1">
        <f>CB28*VLOOKUP($D117,ExtTruck_Adjust!$B$3:$H$85,6,FALSE)*VLOOKUP(CB$91,ExtTruck_Adjust!$B$3:$H$85,7,FALSE)</f>
        <v>0</v>
      </c>
      <c r="CC117" s="1">
        <f>CC28*VLOOKUP($D117,ExtTruck_Adjust!$B$3:$H$85,6,FALSE)*VLOOKUP(CC$91,ExtTruck_Adjust!$B$3:$H$85,7,FALSE)</f>
        <v>0</v>
      </c>
      <c r="CD117" s="1">
        <f>CD28*VLOOKUP($D117,ExtTruck_Adjust!$B$3:$H$85,6,FALSE)*VLOOKUP(CD$91,ExtTruck_Adjust!$B$3:$H$85,7,FALSE)</f>
        <v>0</v>
      </c>
      <c r="CE117" s="1">
        <f>CE28*VLOOKUP($D117,ExtTruck_Adjust!$B$3:$H$85,6,FALSE)*VLOOKUP(CE$91,ExtTruck_Adjust!$B$3:$H$85,7,FALSE)</f>
        <v>0</v>
      </c>
      <c r="CF117" s="1">
        <f>CF28*VLOOKUP($D117,ExtTruck_Adjust!$B$3:$H$85,6,FALSE)*VLOOKUP(CF$91,ExtTruck_Adjust!$B$3:$H$85,7,FALSE)</f>
        <v>0</v>
      </c>
      <c r="CG117" s="1">
        <f>CG28*VLOOKUP($D117,ExtTruck_Adjust!$B$3:$H$85,6,FALSE)*VLOOKUP(CG$91,ExtTruck_Adjust!$B$3:$H$85,7,FALSE)</f>
        <v>1.6530693564413266E-3</v>
      </c>
      <c r="CH117" s="1">
        <f>CH28*VLOOKUP($D117,ExtTruck_Adjust!$B$3:$H$85,6,FALSE)*VLOOKUP(CH$91,ExtTruck_Adjust!$B$3:$H$85,7,FALSE)</f>
        <v>0</v>
      </c>
      <c r="CI117" s="1">
        <f>CI28*VLOOKUP($D117,ExtTruck_Adjust!$B$3:$H$85,6,FALSE)*VLOOKUP(CI$91,ExtTruck_Adjust!$B$3:$H$85,7,FALSE)</f>
        <v>0</v>
      </c>
      <c r="CJ117" s="1">
        <f>CJ28*VLOOKUP($D117,ExtTruck_Adjust!$B$3:$H$85,6,FALSE)*1</f>
        <v>2.2132579952812508</v>
      </c>
      <c r="CK117" s="1">
        <f t="shared" si="5"/>
        <v>2.2150000652470547</v>
      </c>
    </row>
    <row r="118" spans="2:89" x14ac:dyDescent="0.25">
      <c r="B118">
        <v>2956</v>
      </c>
      <c r="D118">
        <v>2956</v>
      </c>
      <c r="E118" s="1">
        <f>E29*VLOOKUP($D118,ExtTruck_Adjust!$B$3:$H$85,6,FALSE)*VLOOKUP(E$91,ExtTruck_Adjust!$B$3:$H$85,7,FALSE)</f>
        <v>0</v>
      </c>
      <c r="F118" s="1">
        <f>F29*VLOOKUP($D118,ExtTruck_Adjust!$B$3:$H$85,6,FALSE)*VLOOKUP(F$91,ExtTruck_Adjust!$B$3:$H$85,7,FALSE)</f>
        <v>0</v>
      </c>
      <c r="G118" s="1">
        <f>G29*VLOOKUP($D118,ExtTruck_Adjust!$B$3:$H$85,6,FALSE)*VLOOKUP(G$91,ExtTruck_Adjust!$B$3:$H$85,7,FALSE)</f>
        <v>0</v>
      </c>
      <c r="H118" s="1">
        <f>H29*VLOOKUP($D118,ExtTruck_Adjust!$B$3:$H$85,6,FALSE)*VLOOKUP(H$91,ExtTruck_Adjust!$B$3:$H$85,7,FALSE)</f>
        <v>0</v>
      </c>
      <c r="I118" s="1">
        <f>I29*VLOOKUP($D118,ExtTruck_Adjust!$B$3:$H$85,6,FALSE)*VLOOKUP(I$91,ExtTruck_Adjust!$B$3:$H$85,7,FALSE)</f>
        <v>0</v>
      </c>
      <c r="J118" s="1">
        <f>J29*VLOOKUP($D118,ExtTruck_Adjust!$B$3:$H$85,6,FALSE)*VLOOKUP(J$91,ExtTruck_Adjust!$B$3:$H$85,7,FALSE)</f>
        <v>0</v>
      </c>
      <c r="K118" s="1">
        <f>K29*VLOOKUP($D118,ExtTruck_Adjust!$B$3:$H$85,6,FALSE)*VLOOKUP(K$91,ExtTruck_Adjust!$B$3:$H$85,7,FALSE)</f>
        <v>0</v>
      </c>
      <c r="L118" s="1">
        <f>L29*VLOOKUP($D118,ExtTruck_Adjust!$B$3:$H$85,6,FALSE)*VLOOKUP(L$91,ExtTruck_Adjust!$B$3:$H$85,7,FALSE)</f>
        <v>0</v>
      </c>
      <c r="M118" s="1">
        <f>M29*VLOOKUP($D118,ExtTruck_Adjust!$B$3:$H$85,6,FALSE)*VLOOKUP(M$91,ExtTruck_Adjust!$B$3:$H$85,7,FALSE)</f>
        <v>0</v>
      </c>
      <c r="N118" s="1">
        <f>N29*VLOOKUP($D118,ExtTruck_Adjust!$B$3:$H$85,6,FALSE)*VLOOKUP(N$91,ExtTruck_Adjust!$B$3:$H$85,7,FALSE)</f>
        <v>0</v>
      </c>
      <c r="O118" s="1">
        <f>O29*VLOOKUP($D118,ExtTruck_Adjust!$B$3:$H$85,6,FALSE)*VLOOKUP(O$91,ExtTruck_Adjust!$B$3:$H$85,7,FALSE)</f>
        <v>0</v>
      </c>
      <c r="P118" s="1">
        <f>P29*VLOOKUP($D118,ExtTruck_Adjust!$B$3:$H$85,6,FALSE)*VLOOKUP(P$91,ExtTruck_Adjust!$B$3:$H$85,7,FALSE)</f>
        <v>0</v>
      </c>
      <c r="Q118" s="1">
        <f>Q29*VLOOKUP($D118,ExtTruck_Adjust!$B$3:$H$85,6,FALSE)*VLOOKUP(Q$91,ExtTruck_Adjust!$B$3:$H$85,7,FALSE)</f>
        <v>0</v>
      </c>
      <c r="R118" s="1">
        <f>R29*VLOOKUP($D118,ExtTruck_Adjust!$B$3:$H$85,6,FALSE)*VLOOKUP(R$91,ExtTruck_Adjust!$B$3:$H$85,7,FALSE)</f>
        <v>0</v>
      </c>
      <c r="S118" s="1">
        <f>S29*VLOOKUP($D118,ExtTruck_Adjust!$B$3:$H$85,6,FALSE)*VLOOKUP(S$91,ExtTruck_Adjust!$B$3:$H$85,7,FALSE)</f>
        <v>0</v>
      </c>
      <c r="T118" s="1">
        <f>T29*VLOOKUP($D118,ExtTruck_Adjust!$B$3:$H$85,6,FALSE)*VLOOKUP(T$91,ExtTruck_Adjust!$B$3:$H$85,7,FALSE)</f>
        <v>0</v>
      </c>
      <c r="U118" s="1">
        <f>U29*VLOOKUP($D118,ExtTruck_Adjust!$B$3:$H$85,6,FALSE)*VLOOKUP(U$91,ExtTruck_Adjust!$B$3:$H$85,7,FALSE)</f>
        <v>0</v>
      </c>
      <c r="V118" s="1">
        <f>V29*VLOOKUP($D118,ExtTruck_Adjust!$B$3:$H$85,6,FALSE)*VLOOKUP(V$91,ExtTruck_Adjust!$B$3:$H$85,7,FALSE)</f>
        <v>0</v>
      </c>
      <c r="W118" s="1">
        <f>W29*VLOOKUP($D118,ExtTruck_Adjust!$B$3:$H$85,6,FALSE)*VLOOKUP(W$91,ExtTruck_Adjust!$B$3:$H$85,7,FALSE)</f>
        <v>0</v>
      </c>
      <c r="X118" s="1">
        <f>X29*VLOOKUP($D118,ExtTruck_Adjust!$B$3:$H$85,6,FALSE)*VLOOKUP(X$91,ExtTruck_Adjust!$B$3:$H$85,7,FALSE)</f>
        <v>0</v>
      </c>
      <c r="Y118" s="1">
        <f>Y29*VLOOKUP($D118,ExtTruck_Adjust!$B$3:$H$85,6,FALSE)*VLOOKUP(Y$91,ExtTruck_Adjust!$B$3:$H$85,7,FALSE)</f>
        <v>0</v>
      </c>
      <c r="Z118" s="1">
        <f>Z29*VLOOKUP($D118,ExtTruck_Adjust!$B$3:$H$85,6,FALSE)*VLOOKUP(Z$91,ExtTruck_Adjust!$B$3:$H$85,7,FALSE)</f>
        <v>0</v>
      </c>
      <c r="AA118" s="1">
        <f>AA29*VLOOKUP($D118,ExtTruck_Adjust!$B$3:$H$85,6,FALSE)*VLOOKUP(AA$91,ExtTruck_Adjust!$B$3:$H$85,7,FALSE)</f>
        <v>0</v>
      </c>
      <c r="AB118" s="1">
        <f>AB29*VLOOKUP($D118,ExtTruck_Adjust!$B$3:$H$85,6,FALSE)*VLOOKUP(AB$91,ExtTruck_Adjust!$B$3:$H$85,7,FALSE)</f>
        <v>0</v>
      </c>
      <c r="AC118" s="1">
        <f>AC29*VLOOKUP($D118,ExtTruck_Adjust!$B$3:$H$85,6,FALSE)*VLOOKUP(AC$91,ExtTruck_Adjust!$B$3:$H$85,7,FALSE)</f>
        <v>0</v>
      </c>
      <c r="AD118" s="1">
        <f>AD29*VLOOKUP($D118,ExtTruck_Adjust!$B$3:$H$85,6,FALSE)*VLOOKUP(AD$91,ExtTruck_Adjust!$B$3:$H$85,7,FALSE)</f>
        <v>0</v>
      </c>
      <c r="AE118" s="1">
        <f>AE29*VLOOKUP($D118,ExtTruck_Adjust!$B$3:$H$85,6,FALSE)*VLOOKUP(AE$91,ExtTruck_Adjust!$B$3:$H$85,7,FALSE)</f>
        <v>0</v>
      </c>
      <c r="AF118" s="1">
        <f>AF29*VLOOKUP($D118,ExtTruck_Adjust!$B$3:$H$85,6,FALSE)*VLOOKUP(AF$91,ExtTruck_Adjust!$B$3:$H$85,7,FALSE)</f>
        <v>0</v>
      </c>
      <c r="AG118" s="1">
        <f>AG29*VLOOKUP($D118,ExtTruck_Adjust!$B$3:$H$85,6,FALSE)*VLOOKUP(AG$91,ExtTruck_Adjust!$B$3:$H$85,7,FALSE)</f>
        <v>0</v>
      </c>
      <c r="AH118" s="1">
        <f>AH29*VLOOKUP($D118,ExtTruck_Adjust!$B$3:$H$85,6,FALSE)*VLOOKUP(AH$91,ExtTruck_Adjust!$B$3:$H$85,7,FALSE)</f>
        <v>0</v>
      </c>
      <c r="AI118" s="1">
        <f>AI29*VLOOKUP($D118,ExtTruck_Adjust!$B$3:$H$85,6,FALSE)*VLOOKUP(AI$91,ExtTruck_Adjust!$B$3:$H$85,7,FALSE)</f>
        <v>0</v>
      </c>
      <c r="AJ118" s="1">
        <f>AJ29*VLOOKUP($D118,ExtTruck_Adjust!$B$3:$H$85,6,FALSE)*VLOOKUP(AJ$91,ExtTruck_Adjust!$B$3:$H$85,7,FALSE)</f>
        <v>0</v>
      </c>
      <c r="AK118" s="1">
        <f>AK29*VLOOKUP($D118,ExtTruck_Adjust!$B$3:$H$85,6,FALSE)*VLOOKUP(AK$91,ExtTruck_Adjust!$B$3:$H$85,7,FALSE)</f>
        <v>0</v>
      </c>
      <c r="AL118" s="1">
        <f>AL29*VLOOKUP($D118,ExtTruck_Adjust!$B$3:$H$85,6,FALSE)*VLOOKUP(AL$91,ExtTruck_Adjust!$B$3:$H$85,7,FALSE)</f>
        <v>0</v>
      </c>
      <c r="AM118" s="1">
        <f>AM29*VLOOKUP($D118,ExtTruck_Adjust!$B$3:$H$85,6,FALSE)*VLOOKUP(AM$91,ExtTruck_Adjust!$B$3:$H$85,7,FALSE)</f>
        <v>0</v>
      </c>
      <c r="AN118" s="1">
        <f>AN29*VLOOKUP($D118,ExtTruck_Adjust!$B$3:$H$85,6,FALSE)*VLOOKUP(AN$91,ExtTruck_Adjust!$B$3:$H$85,7,FALSE)</f>
        <v>0</v>
      </c>
      <c r="AO118" s="1">
        <f>AO29*VLOOKUP($D118,ExtTruck_Adjust!$B$3:$H$85,6,FALSE)*VLOOKUP(AO$91,ExtTruck_Adjust!$B$3:$H$85,7,FALSE)</f>
        <v>0</v>
      </c>
      <c r="AP118" s="1">
        <f>AP29*VLOOKUP($D118,ExtTruck_Adjust!$B$3:$H$85,6,FALSE)*VLOOKUP(AP$91,ExtTruck_Adjust!$B$3:$H$85,7,FALSE)</f>
        <v>0</v>
      </c>
      <c r="AQ118" s="1">
        <f>AQ29*VLOOKUP($D118,ExtTruck_Adjust!$B$3:$H$85,6,FALSE)*VLOOKUP(AQ$91,ExtTruck_Adjust!$B$3:$H$85,7,FALSE)</f>
        <v>0</v>
      </c>
      <c r="AR118" s="1">
        <f>AR29*VLOOKUP($D118,ExtTruck_Adjust!$B$3:$H$85,6,FALSE)*VLOOKUP(AR$91,ExtTruck_Adjust!$B$3:$H$85,7,FALSE)</f>
        <v>0</v>
      </c>
      <c r="AS118" s="1">
        <f>AS29*VLOOKUP($D118,ExtTruck_Adjust!$B$3:$H$85,6,FALSE)*VLOOKUP(AS$91,ExtTruck_Adjust!$B$3:$H$85,7,FALSE)</f>
        <v>0</v>
      </c>
      <c r="AT118" s="1">
        <f>AT29*VLOOKUP($D118,ExtTruck_Adjust!$B$3:$H$85,6,FALSE)*VLOOKUP(AT$91,ExtTruck_Adjust!$B$3:$H$85,7,FALSE)</f>
        <v>0</v>
      </c>
      <c r="AU118" s="1">
        <f>AU29*VLOOKUP($D118,ExtTruck_Adjust!$B$3:$H$85,6,FALSE)*VLOOKUP(AU$91,ExtTruck_Adjust!$B$3:$H$85,7,FALSE)</f>
        <v>0</v>
      </c>
      <c r="AV118" s="1">
        <f>AV29*VLOOKUP($D118,ExtTruck_Adjust!$B$3:$H$85,6,FALSE)*VLOOKUP(AV$91,ExtTruck_Adjust!$B$3:$H$85,7,FALSE)</f>
        <v>0</v>
      </c>
      <c r="AW118" s="1">
        <f>AW29*VLOOKUP($D118,ExtTruck_Adjust!$B$3:$H$85,6,FALSE)*VLOOKUP(AW$91,ExtTruck_Adjust!$B$3:$H$85,7,FALSE)</f>
        <v>0</v>
      </c>
      <c r="AX118" s="1">
        <f>AX29*VLOOKUP($D118,ExtTruck_Adjust!$B$3:$H$85,6,FALSE)*VLOOKUP(AX$91,ExtTruck_Adjust!$B$3:$H$85,7,FALSE)</f>
        <v>0</v>
      </c>
      <c r="AY118" s="1">
        <f>AY29*VLOOKUP($D118,ExtTruck_Adjust!$B$3:$H$85,6,FALSE)*VLOOKUP(AY$91,ExtTruck_Adjust!$B$3:$H$85,7,FALSE)</f>
        <v>0</v>
      </c>
      <c r="AZ118" s="1">
        <f>AZ29*VLOOKUP($D118,ExtTruck_Adjust!$B$3:$H$85,6,FALSE)*VLOOKUP(AZ$91,ExtTruck_Adjust!$B$3:$H$85,7,FALSE)</f>
        <v>0</v>
      </c>
      <c r="BA118" s="1">
        <f>BA29*VLOOKUP($D118,ExtTruck_Adjust!$B$3:$H$85,6,FALSE)*VLOOKUP(BA$91,ExtTruck_Adjust!$B$3:$H$85,7,FALSE)</f>
        <v>0</v>
      </c>
      <c r="BB118" s="1">
        <f>BB29*VLOOKUP($D118,ExtTruck_Adjust!$B$3:$H$85,6,FALSE)*VLOOKUP(BB$91,ExtTruck_Adjust!$B$3:$H$85,7,FALSE)</f>
        <v>0</v>
      </c>
      <c r="BC118" s="1">
        <f>BC29*VLOOKUP($D118,ExtTruck_Adjust!$B$3:$H$85,6,FALSE)*VLOOKUP(BC$91,ExtTruck_Adjust!$B$3:$H$85,7,FALSE)</f>
        <v>0</v>
      </c>
      <c r="BD118" s="1">
        <f>BD29*VLOOKUP($D118,ExtTruck_Adjust!$B$3:$H$85,6,FALSE)*VLOOKUP(BD$91,ExtTruck_Adjust!$B$3:$H$85,7,FALSE)</f>
        <v>0</v>
      </c>
      <c r="BE118" s="1">
        <f>BE29*VLOOKUP($D118,ExtTruck_Adjust!$B$3:$H$85,6,FALSE)*VLOOKUP(BE$91,ExtTruck_Adjust!$B$3:$H$85,7,FALSE)</f>
        <v>0</v>
      </c>
      <c r="BF118" s="1">
        <f>BF29*VLOOKUP($D118,ExtTruck_Adjust!$B$3:$H$85,6,FALSE)*VLOOKUP(BF$91,ExtTruck_Adjust!$B$3:$H$85,7,FALSE)</f>
        <v>0</v>
      </c>
      <c r="BG118" s="1">
        <f>BG29*VLOOKUP($D118,ExtTruck_Adjust!$B$3:$H$85,6,FALSE)*VLOOKUP(BG$91,ExtTruck_Adjust!$B$3:$H$85,7,FALSE)</f>
        <v>0</v>
      </c>
      <c r="BH118" s="1">
        <f>BH29*VLOOKUP($D118,ExtTruck_Adjust!$B$3:$H$85,6,FALSE)*VLOOKUP(BH$91,ExtTruck_Adjust!$B$3:$H$85,7,FALSE)</f>
        <v>0</v>
      </c>
      <c r="BI118" s="1">
        <f>BI29*VLOOKUP($D118,ExtTruck_Adjust!$B$3:$H$85,6,FALSE)*VLOOKUP(BI$91,ExtTruck_Adjust!$B$3:$H$85,7,FALSE)</f>
        <v>0</v>
      </c>
      <c r="BJ118" s="1">
        <f>BJ29*VLOOKUP($D118,ExtTruck_Adjust!$B$3:$H$85,6,FALSE)*VLOOKUP(BJ$91,ExtTruck_Adjust!$B$3:$H$85,7,FALSE)</f>
        <v>0</v>
      </c>
      <c r="BK118" s="1">
        <f>BK29*VLOOKUP($D118,ExtTruck_Adjust!$B$3:$H$85,6,FALSE)*VLOOKUP(BK$91,ExtTruck_Adjust!$B$3:$H$85,7,FALSE)</f>
        <v>0</v>
      </c>
      <c r="BL118" s="1">
        <f>BL29*VLOOKUP($D118,ExtTruck_Adjust!$B$3:$H$85,6,FALSE)*VLOOKUP(BL$91,ExtTruck_Adjust!$B$3:$H$85,7,FALSE)</f>
        <v>0</v>
      </c>
      <c r="BM118" s="1">
        <f>BM29*VLOOKUP($D118,ExtTruck_Adjust!$B$3:$H$85,6,FALSE)*VLOOKUP(BM$91,ExtTruck_Adjust!$B$3:$H$85,7,FALSE)</f>
        <v>0</v>
      </c>
      <c r="BN118" s="1">
        <f>BN29*VLOOKUP($D118,ExtTruck_Adjust!$B$3:$H$85,6,FALSE)*VLOOKUP(BN$91,ExtTruck_Adjust!$B$3:$H$85,7,FALSE)</f>
        <v>0</v>
      </c>
      <c r="BO118" s="1">
        <f>BO29*VLOOKUP($D118,ExtTruck_Adjust!$B$3:$H$85,6,FALSE)*VLOOKUP(BO$91,ExtTruck_Adjust!$B$3:$H$85,7,FALSE)</f>
        <v>0</v>
      </c>
      <c r="BP118" s="1">
        <f>BP29*VLOOKUP($D118,ExtTruck_Adjust!$B$3:$H$85,6,FALSE)*VLOOKUP(BP$91,ExtTruck_Adjust!$B$3:$H$85,7,FALSE)</f>
        <v>0</v>
      </c>
      <c r="BQ118" s="1">
        <f>BQ29*VLOOKUP($D118,ExtTruck_Adjust!$B$3:$H$85,6,FALSE)*VLOOKUP(BQ$91,ExtTruck_Adjust!$B$3:$H$85,7,FALSE)</f>
        <v>0</v>
      </c>
      <c r="BR118" s="1">
        <f>BR29*VLOOKUP($D118,ExtTruck_Adjust!$B$3:$H$85,6,FALSE)*VLOOKUP(BR$91,ExtTruck_Adjust!$B$3:$H$85,7,FALSE)</f>
        <v>0</v>
      </c>
      <c r="BS118" s="1">
        <f>BS29*VLOOKUP($D118,ExtTruck_Adjust!$B$3:$H$85,6,FALSE)*VLOOKUP(BS$91,ExtTruck_Adjust!$B$3:$H$85,7,FALSE)</f>
        <v>0</v>
      </c>
      <c r="BT118" s="1">
        <f>BT29*VLOOKUP($D118,ExtTruck_Adjust!$B$3:$H$85,6,FALSE)*VLOOKUP(BT$91,ExtTruck_Adjust!$B$3:$H$85,7,FALSE)</f>
        <v>0</v>
      </c>
      <c r="BU118" s="1">
        <f>BU29*VLOOKUP($D118,ExtTruck_Adjust!$B$3:$H$85,6,FALSE)*VLOOKUP(BU$91,ExtTruck_Adjust!$B$3:$H$85,7,FALSE)</f>
        <v>0</v>
      </c>
      <c r="BV118" s="1">
        <f>BV29*VLOOKUP($D118,ExtTruck_Adjust!$B$3:$H$85,6,FALSE)*VLOOKUP(BV$91,ExtTruck_Adjust!$B$3:$H$85,7,FALSE)</f>
        <v>0</v>
      </c>
      <c r="BW118" s="1">
        <f>BW29*VLOOKUP($D118,ExtTruck_Adjust!$B$3:$H$85,6,FALSE)*VLOOKUP(BW$91,ExtTruck_Adjust!$B$3:$H$85,7,FALSE)</f>
        <v>0</v>
      </c>
      <c r="BX118" s="1">
        <f>BX29*VLOOKUP($D118,ExtTruck_Adjust!$B$3:$H$85,6,FALSE)*VLOOKUP(BX$91,ExtTruck_Adjust!$B$3:$H$85,7,FALSE)</f>
        <v>0</v>
      </c>
      <c r="BY118" s="1">
        <f>BY29*VLOOKUP($D118,ExtTruck_Adjust!$B$3:$H$85,6,FALSE)*VLOOKUP(BY$91,ExtTruck_Adjust!$B$3:$H$85,7,FALSE)</f>
        <v>0</v>
      </c>
      <c r="BZ118" s="1">
        <f>BZ29*VLOOKUP($D118,ExtTruck_Adjust!$B$3:$H$85,6,FALSE)*VLOOKUP(BZ$91,ExtTruck_Adjust!$B$3:$H$85,7,FALSE)</f>
        <v>0</v>
      </c>
      <c r="CA118" s="1">
        <f>CA29*VLOOKUP($D118,ExtTruck_Adjust!$B$3:$H$85,6,FALSE)*VLOOKUP(CA$91,ExtTruck_Adjust!$B$3:$H$85,7,FALSE)</f>
        <v>0</v>
      </c>
      <c r="CB118" s="1">
        <f>CB29*VLOOKUP($D118,ExtTruck_Adjust!$B$3:$H$85,6,FALSE)*VLOOKUP(CB$91,ExtTruck_Adjust!$B$3:$H$85,7,FALSE)</f>
        <v>0</v>
      </c>
      <c r="CC118" s="1">
        <f>CC29*VLOOKUP($D118,ExtTruck_Adjust!$B$3:$H$85,6,FALSE)*VLOOKUP(CC$91,ExtTruck_Adjust!$B$3:$H$85,7,FALSE)</f>
        <v>0</v>
      </c>
      <c r="CD118" s="1">
        <f>CD29*VLOOKUP($D118,ExtTruck_Adjust!$B$3:$H$85,6,FALSE)*VLOOKUP(CD$91,ExtTruck_Adjust!$B$3:$H$85,7,FALSE)</f>
        <v>0</v>
      </c>
      <c r="CE118" s="1">
        <f>CE29*VLOOKUP($D118,ExtTruck_Adjust!$B$3:$H$85,6,FALSE)*VLOOKUP(CE$91,ExtTruck_Adjust!$B$3:$H$85,7,FALSE)</f>
        <v>0</v>
      </c>
      <c r="CF118" s="1">
        <f>CF29*VLOOKUP($D118,ExtTruck_Adjust!$B$3:$H$85,6,FALSE)*VLOOKUP(CF$91,ExtTruck_Adjust!$B$3:$H$85,7,FALSE)</f>
        <v>0</v>
      </c>
      <c r="CG118" s="1">
        <f>CG29*VLOOKUP($D118,ExtTruck_Adjust!$B$3:$H$85,6,FALSE)*VLOOKUP(CG$91,ExtTruck_Adjust!$B$3:$H$85,7,FALSE)</f>
        <v>0</v>
      </c>
      <c r="CH118" s="1">
        <f>CH29*VLOOKUP($D118,ExtTruck_Adjust!$B$3:$H$85,6,FALSE)*VLOOKUP(CH$91,ExtTruck_Adjust!$B$3:$H$85,7,FALSE)</f>
        <v>0</v>
      </c>
      <c r="CI118" s="1">
        <f>CI29*VLOOKUP($D118,ExtTruck_Adjust!$B$3:$H$85,6,FALSE)*VLOOKUP(CI$91,ExtTruck_Adjust!$B$3:$H$85,7,FALSE)</f>
        <v>0</v>
      </c>
      <c r="CJ118" s="1">
        <f>CJ29*VLOOKUP($D118,ExtTruck_Adjust!$B$3:$H$85,6,FALSE)*1</f>
        <v>0</v>
      </c>
      <c r="CK118" s="1">
        <f t="shared" si="5"/>
        <v>0</v>
      </c>
    </row>
    <row r="119" spans="2:89" x14ac:dyDescent="0.25">
      <c r="B119">
        <v>2957</v>
      </c>
      <c r="D119">
        <v>2957</v>
      </c>
      <c r="E119" s="1">
        <f>E30*VLOOKUP($D119,ExtTruck_Adjust!$B$3:$H$85,6,FALSE)*VLOOKUP(E$91,ExtTruck_Adjust!$B$3:$H$85,7,FALSE)</f>
        <v>0</v>
      </c>
      <c r="F119" s="1">
        <f>F30*VLOOKUP($D119,ExtTruck_Adjust!$B$3:$H$85,6,FALSE)*VLOOKUP(F$91,ExtTruck_Adjust!$B$3:$H$85,7,FALSE)</f>
        <v>0</v>
      </c>
      <c r="G119" s="1">
        <f>G30*VLOOKUP($D119,ExtTruck_Adjust!$B$3:$H$85,6,FALSE)*VLOOKUP(G$91,ExtTruck_Adjust!$B$3:$H$85,7,FALSE)</f>
        <v>0</v>
      </c>
      <c r="H119" s="1">
        <f>H30*VLOOKUP($D119,ExtTruck_Adjust!$B$3:$H$85,6,FALSE)*VLOOKUP(H$91,ExtTruck_Adjust!$B$3:$H$85,7,FALSE)</f>
        <v>0</v>
      </c>
      <c r="I119" s="1">
        <f>I30*VLOOKUP($D119,ExtTruck_Adjust!$B$3:$H$85,6,FALSE)*VLOOKUP(I$91,ExtTruck_Adjust!$B$3:$H$85,7,FALSE)</f>
        <v>0</v>
      </c>
      <c r="J119" s="1">
        <f>J30*VLOOKUP($D119,ExtTruck_Adjust!$B$3:$H$85,6,FALSE)*VLOOKUP(J$91,ExtTruck_Adjust!$B$3:$H$85,7,FALSE)</f>
        <v>0</v>
      </c>
      <c r="K119" s="1">
        <f>K30*VLOOKUP($D119,ExtTruck_Adjust!$B$3:$H$85,6,FALSE)*VLOOKUP(K$91,ExtTruck_Adjust!$B$3:$H$85,7,FALSE)</f>
        <v>0</v>
      </c>
      <c r="L119" s="1">
        <f>L30*VLOOKUP($D119,ExtTruck_Adjust!$B$3:$H$85,6,FALSE)*VLOOKUP(L$91,ExtTruck_Adjust!$B$3:$H$85,7,FALSE)</f>
        <v>0</v>
      </c>
      <c r="M119" s="1">
        <f>M30*VLOOKUP($D119,ExtTruck_Adjust!$B$3:$H$85,6,FALSE)*VLOOKUP(M$91,ExtTruck_Adjust!$B$3:$H$85,7,FALSE)</f>
        <v>0</v>
      </c>
      <c r="N119" s="1">
        <f>N30*VLOOKUP($D119,ExtTruck_Adjust!$B$3:$H$85,6,FALSE)*VLOOKUP(N$91,ExtTruck_Adjust!$B$3:$H$85,7,FALSE)</f>
        <v>0</v>
      </c>
      <c r="O119" s="1">
        <f>O30*VLOOKUP($D119,ExtTruck_Adjust!$B$3:$H$85,6,FALSE)*VLOOKUP(O$91,ExtTruck_Adjust!$B$3:$H$85,7,FALSE)</f>
        <v>0</v>
      </c>
      <c r="P119" s="1">
        <f>P30*VLOOKUP($D119,ExtTruck_Adjust!$B$3:$H$85,6,FALSE)*VLOOKUP(P$91,ExtTruck_Adjust!$B$3:$H$85,7,FALSE)</f>
        <v>0</v>
      </c>
      <c r="Q119" s="1">
        <f>Q30*VLOOKUP($D119,ExtTruck_Adjust!$B$3:$H$85,6,FALSE)*VLOOKUP(Q$91,ExtTruck_Adjust!$B$3:$H$85,7,FALSE)</f>
        <v>0</v>
      </c>
      <c r="R119" s="1">
        <f>R30*VLOOKUP($D119,ExtTruck_Adjust!$B$3:$H$85,6,FALSE)*VLOOKUP(R$91,ExtTruck_Adjust!$B$3:$H$85,7,FALSE)</f>
        <v>0</v>
      </c>
      <c r="S119" s="1">
        <f>S30*VLOOKUP($D119,ExtTruck_Adjust!$B$3:$H$85,6,FALSE)*VLOOKUP(S$91,ExtTruck_Adjust!$B$3:$H$85,7,FALSE)</f>
        <v>0</v>
      </c>
      <c r="T119" s="1">
        <f>T30*VLOOKUP($D119,ExtTruck_Adjust!$B$3:$H$85,6,FALSE)*VLOOKUP(T$91,ExtTruck_Adjust!$B$3:$H$85,7,FALSE)</f>
        <v>0</v>
      </c>
      <c r="U119" s="1">
        <f>U30*VLOOKUP($D119,ExtTruck_Adjust!$B$3:$H$85,6,FALSE)*VLOOKUP(U$91,ExtTruck_Adjust!$B$3:$H$85,7,FALSE)</f>
        <v>0</v>
      </c>
      <c r="V119" s="1">
        <f>V30*VLOOKUP($D119,ExtTruck_Adjust!$B$3:$H$85,6,FALSE)*VLOOKUP(V$91,ExtTruck_Adjust!$B$3:$H$85,7,FALSE)</f>
        <v>0</v>
      </c>
      <c r="W119" s="1">
        <f>W30*VLOOKUP($D119,ExtTruck_Adjust!$B$3:$H$85,6,FALSE)*VLOOKUP(W$91,ExtTruck_Adjust!$B$3:$H$85,7,FALSE)</f>
        <v>0</v>
      </c>
      <c r="X119" s="1">
        <f>X30*VLOOKUP($D119,ExtTruck_Adjust!$B$3:$H$85,6,FALSE)*VLOOKUP(X$91,ExtTruck_Adjust!$B$3:$H$85,7,FALSE)</f>
        <v>0</v>
      </c>
      <c r="Y119" s="1">
        <f>Y30*VLOOKUP($D119,ExtTruck_Adjust!$B$3:$H$85,6,FALSE)*VLOOKUP(Y$91,ExtTruck_Adjust!$B$3:$H$85,7,FALSE)</f>
        <v>0</v>
      </c>
      <c r="Z119" s="1">
        <f>Z30*VLOOKUP($D119,ExtTruck_Adjust!$B$3:$H$85,6,FALSE)*VLOOKUP(Z$91,ExtTruck_Adjust!$B$3:$H$85,7,FALSE)</f>
        <v>0</v>
      </c>
      <c r="AA119" s="1">
        <f>AA30*VLOOKUP($D119,ExtTruck_Adjust!$B$3:$H$85,6,FALSE)*VLOOKUP(AA$91,ExtTruck_Adjust!$B$3:$H$85,7,FALSE)</f>
        <v>0</v>
      </c>
      <c r="AB119" s="1">
        <f>AB30*VLOOKUP($D119,ExtTruck_Adjust!$B$3:$H$85,6,FALSE)*VLOOKUP(AB$91,ExtTruck_Adjust!$B$3:$H$85,7,FALSE)</f>
        <v>0</v>
      </c>
      <c r="AC119" s="1">
        <f>AC30*VLOOKUP($D119,ExtTruck_Adjust!$B$3:$H$85,6,FALSE)*VLOOKUP(AC$91,ExtTruck_Adjust!$B$3:$H$85,7,FALSE)</f>
        <v>0</v>
      </c>
      <c r="AD119" s="1">
        <f>AD30*VLOOKUP($D119,ExtTruck_Adjust!$B$3:$H$85,6,FALSE)*VLOOKUP(AD$91,ExtTruck_Adjust!$B$3:$H$85,7,FALSE)</f>
        <v>0</v>
      </c>
      <c r="AE119" s="1">
        <f>AE30*VLOOKUP($D119,ExtTruck_Adjust!$B$3:$H$85,6,FALSE)*VLOOKUP(AE$91,ExtTruck_Adjust!$B$3:$H$85,7,FALSE)</f>
        <v>0</v>
      </c>
      <c r="AF119" s="1">
        <f>AF30*VLOOKUP($D119,ExtTruck_Adjust!$B$3:$H$85,6,FALSE)*VLOOKUP(AF$91,ExtTruck_Adjust!$B$3:$H$85,7,FALSE)</f>
        <v>0</v>
      </c>
      <c r="AG119" s="1">
        <f>AG30*VLOOKUP($D119,ExtTruck_Adjust!$B$3:$H$85,6,FALSE)*VLOOKUP(AG$91,ExtTruck_Adjust!$B$3:$H$85,7,FALSE)</f>
        <v>0</v>
      </c>
      <c r="AH119" s="1">
        <f>AH30*VLOOKUP($D119,ExtTruck_Adjust!$B$3:$H$85,6,FALSE)*VLOOKUP(AH$91,ExtTruck_Adjust!$B$3:$H$85,7,FALSE)</f>
        <v>0</v>
      </c>
      <c r="AI119" s="1">
        <f>AI30*VLOOKUP($D119,ExtTruck_Adjust!$B$3:$H$85,6,FALSE)*VLOOKUP(AI$91,ExtTruck_Adjust!$B$3:$H$85,7,FALSE)</f>
        <v>0</v>
      </c>
      <c r="AJ119" s="1">
        <f>AJ30*VLOOKUP($D119,ExtTruck_Adjust!$B$3:$H$85,6,FALSE)*VLOOKUP(AJ$91,ExtTruck_Adjust!$B$3:$H$85,7,FALSE)</f>
        <v>0</v>
      </c>
      <c r="AK119" s="1">
        <f>AK30*VLOOKUP($D119,ExtTruck_Adjust!$B$3:$H$85,6,FALSE)*VLOOKUP(AK$91,ExtTruck_Adjust!$B$3:$H$85,7,FALSE)</f>
        <v>0</v>
      </c>
      <c r="AL119" s="1">
        <f>AL30*VLOOKUP($D119,ExtTruck_Adjust!$B$3:$H$85,6,FALSE)*VLOOKUP(AL$91,ExtTruck_Adjust!$B$3:$H$85,7,FALSE)</f>
        <v>0</v>
      </c>
      <c r="AM119" s="1">
        <f>AM30*VLOOKUP($D119,ExtTruck_Adjust!$B$3:$H$85,6,FALSE)*VLOOKUP(AM$91,ExtTruck_Adjust!$B$3:$H$85,7,FALSE)</f>
        <v>0</v>
      </c>
      <c r="AN119" s="1">
        <f>AN30*VLOOKUP($D119,ExtTruck_Adjust!$B$3:$H$85,6,FALSE)*VLOOKUP(AN$91,ExtTruck_Adjust!$B$3:$H$85,7,FALSE)</f>
        <v>0</v>
      </c>
      <c r="AO119" s="1">
        <f>AO30*VLOOKUP($D119,ExtTruck_Adjust!$B$3:$H$85,6,FALSE)*VLOOKUP(AO$91,ExtTruck_Adjust!$B$3:$H$85,7,FALSE)</f>
        <v>0</v>
      </c>
      <c r="AP119" s="1">
        <f>AP30*VLOOKUP($D119,ExtTruck_Adjust!$B$3:$H$85,6,FALSE)*VLOOKUP(AP$91,ExtTruck_Adjust!$B$3:$H$85,7,FALSE)</f>
        <v>0</v>
      </c>
      <c r="AQ119" s="1">
        <f>AQ30*VLOOKUP($D119,ExtTruck_Adjust!$B$3:$H$85,6,FALSE)*VLOOKUP(AQ$91,ExtTruck_Adjust!$B$3:$H$85,7,FALSE)</f>
        <v>0</v>
      </c>
      <c r="AR119" s="1">
        <f>AR30*VLOOKUP($D119,ExtTruck_Adjust!$B$3:$H$85,6,FALSE)*VLOOKUP(AR$91,ExtTruck_Adjust!$B$3:$H$85,7,FALSE)</f>
        <v>0</v>
      </c>
      <c r="AS119" s="1">
        <f>AS30*VLOOKUP($D119,ExtTruck_Adjust!$B$3:$H$85,6,FALSE)*VLOOKUP(AS$91,ExtTruck_Adjust!$B$3:$H$85,7,FALSE)</f>
        <v>0</v>
      </c>
      <c r="AT119" s="1">
        <f>AT30*VLOOKUP($D119,ExtTruck_Adjust!$B$3:$H$85,6,FALSE)*VLOOKUP(AT$91,ExtTruck_Adjust!$B$3:$H$85,7,FALSE)</f>
        <v>0</v>
      </c>
      <c r="AU119" s="1">
        <f>AU30*VLOOKUP($D119,ExtTruck_Adjust!$B$3:$H$85,6,FALSE)*VLOOKUP(AU$91,ExtTruck_Adjust!$B$3:$H$85,7,FALSE)</f>
        <v>0</v>
      </c>
      <c r="AV119" s="1">
        <f>AV30*VLOOKUP($D119,ExtTruck_Adjust!$B$3:$H$85,6,FALSE)*VLOOKUP(AV$91,ExtTruck_Adjust!$B$3:$H$85,7,FALSE)</f>
        <v>0</v>
      </c>
      <c r="AW119" s="1">
        <f>AW30*VLOOKUP($D119,ExtTruck_Adjust!$B$3:$H$85,6,FALSE)*VLOOKUP(AW$91,ExtTruck_Adjust!$B$3:$H$85,7,FALSE)</f>
        <v>0</v>
      </c>
      <c r="AX119" s="1">
        <f>AX30*VLOOKUP($D119,ExtTruck_Adjust!$B$3:$H$85,6,FALSE)*VLOOKUP(AX$91,ExtTruck_Adjust!$B$3:$H$85,7,FALSE)</f>
        <v>0</v>
      </c>
      <c r="AY119" s="1">
        <f>AY30*VLOOKUP($D119,ExtTruck_Adjust!$B$3:$H$85,6,FALSE)*VLOOKUP(AY$91,ExtTruck_Adjust!$B$3:$H$85,7,FALSE)</f>
        <v>0</v>
      </c>
      <c r="AZ119" s="1">
        <f>AZ30*VLOOKUP($D119,ExtTruck_Adjust!$B$3:$H$85,6,FALSE)*VLOOKUP(AZ$91,ExtTruck_Adjust!$B$3:$H$85,7,FALSE)</f>
        <v>0</v>
      </c>
      <c r="BA119" s="1">
        <f>BA30*VLOOKUP($D119,ExtTruck_Adjust!$B$3:$H$85,6,FALSE)*VLOOKUP(BA$91,ExtTruck_Adjust!$B$3:$H$85,7,FALSE)</f>
        <v>0</v>
      </c>
      <c r="BB119" s="1">
        <f>BB30*VLOOKUP($D119,ExtTruck_Adjust!$B$3:$H$85,6,FALSE)*VLOOKUP(BB$91,ExtTruck_Adjust!$B$3:$H$85,7,FALSE)</f>
        <v>0</v>
      </c>
      <c r="BC119" s="1">
        <f>BC30*VLOOKUP($D119,ExtTruck_Adjust!$B$3:$H$85,6,FALSE)*VLOOKUP(BC$91,ExtTruck_Adjust!$B$3:$H$85,7,FALSE)</f>
        <v>0</v>
      </c>
      <c r="BD119" s="1">
        <f>BD30*VLOOKUP($D119,ExtTruck_Adjust!$B$3:$H$85,6,FALSE)*VLOOKUP(BD$91,ExtTruck_Adjust!$B$3:$H$85,7,FALSE)</f>
        <v>0</v>
      </c>
      <c r="BE119" s="1">
        <f>BE30*VLOOKUP($D119,ExtTruck_Adjust!$B$3:$H$85,6,FALSE)*VLOOKUP(BE$91,ExtTruck_Adjust!$B$3:$H$85,7,FALSE)</f>
        <v>0</v>
      </c>
      <c r="BF119" s="1">
        <f>BF30*VLOOKUP($D119,ExtTruck_Adjust!$B$3:$H$85,6,FALSE)*VLOOKUP(BF$91,ExtTruck_Adjust!$B$3:$H$85,7,FALSE)</f>
        <v>0</v>
      </c>
      <c r="BG119" s="1">
        <f>BG30*VLOOKUP($D119,ExtTruck_Adjust!$B$3:$H$85,6,FALSE)*VLOOKUP(BG$91,ExtTruck_Adjust!$B$3:$H$85,7,FALSE)</f>
        <v>0</v>
      </c>
      <c r="BH119" s="1">
        <f>BH30*VLOOKUP($D119,ExtTruck_Adjust!$B$3:$H$85,6,FALSE)*VLOOKUP(BH$91,ExtTruck_Adjust!$B$3:$H$85,7,FALSE)</f>
        <v>0</v>
      </c>
      <c r="BI119" s="1">
        <f>BI30*VLOOKUP($D119,ExtTruck_Adjust!$B$3:$H$85,6,FALSE)*VLOOKUP(BI$91,ExtTruck_Adjust!$B$3:$H$85,7,FALSE)</f>
        <v>0</v>
      </c>
      <c r="BJ119" s="1">
        <f>BJ30*VLOOKUP($D119,ExtTruck_Adjust!$B$3:$H$85,6,FALSE)*VLOOKUP(BJ$91,ExtTruck_Adjust!$B$3:$H$85,7,FALSE)</f>
        <v>0</v>
      </c>
      <c r="BK119" s="1">
        <f>BK30*VLOOKUP($D119,ExtTruck_Adjust!$B$3:$H$85,6,FALSE)*VLOOKUP(BK$91,ExtTruck_Adjust!$B$3:$H$85,7,FALSE)</f>
        <v>0</v>
      </c>
      <c r="BL119" s="1">
        <f>BL30*VLOOKUP($D119,ExtTruck_Adjust!$B$3:$H$85,6,FALSE)*VLOOKUP(BL$91,ExtTruck_Adjust!$B$3:$H$85,7,FALSE)</f>
        <v>0</v>
      </c>
      <c r="BM119" s="1">
        <f>BM30*VLOOKUP($D119,ExtTruck_Adjust!$B$3:$H$85,6,FALSE)*VLOOKUP(BM$91,ExtTruck_Adjust!$B$3:$H$85,7,FALSE)</f>
        <v>0</v>
      </c>
      <c r="BN119" s="1">
        <f>BN30*VLOOKUP($D119,ExtTruck_Adjust!$B$3:$H$85,6,FALSE)*VLOOKUP(BN$91,ExtTruck_Adjust!$B$3:$H$85,7,FALSE)</f>
        <v>0</v>
      </c>
      <c r="BO119" s="1">
        <f>BO30*VLOOKUP($D119,ExtTruck_Adjust!$B$3:$H$85,6,FALSE)*VLOOKUP(BO$91,ExtTruck_Adjust!$B$3:$H$85,7,FALSE)</f>
        <v>0</v>
      </c>
      <c r="BP119" s="1">
        <f>BP30*VLOOKUP($D119,ExtTruck_Adjust!$B$3:$H$85,6,FALSE)*VLOOKUP(BP$91,ExtTruck_Adjust!$B$3:$H$85,7,FALSE)</f>
        <v>0</v>
      </c>
      <c r="BQ119" s="1">
        <f>BQ30*VLOOKUP($D119,ExtTruck_Adjust!$B$3:$H$85,6,FALSE)*VLOOKUP(BQ$91,ExtTruck_Adjust!$B$3:$H$85,7,FALSE)</f>
        <v>0</v>
      </c>
      <c r="BR119" s="1">
        <f>BR30*VLOOKUP($D119,ExtTruck_Adjust!$B$3:$H$85,6,FALSE)*VLOOKUP(BR$91,ExtTruck_Adjust!$B$3:$H$85,7,FALSE)</f>
        <v>0</v>
      </c>
      <c r="BS119" s="1">
        <f>BS30*VLOOKUP($D119,ExtTruck_Adjust!$B$3:$H$85,6,FALSE)*VLOOKUP(BS$91,ExtTruck_Adjust!$B$3:$H$85,7,FALSE)</f>
        <v>0</v>
      </c>
      <c r="BT119" s="1">
        <f>BT30*VLOOKUP($D119,ExtTruck_Adjust!$B$3:$H$85,6,FALSE)*VLOOKUP(BT$91,ExtTruck_Adjust!$B$3:$H$85,7,FALSE)</f>
        <v>0</v>
      </c>
      <c r="BU119" s="1">
        <f>BU30*VLOOKUP($D119,ExtTruck_Adjust!$B$3:$H$85,6,FALSE)*VLOOKUP(BU$91,ExtTruck_Adjust!$B$3:$H$85,7,FALSE)</f>
        <v>0</v>
      </c>
      <c r="BV119" s="1">
        <f>BV30*VLOOKUP($D119,ExtTruck_Adjust!$B$3:$H$85,6,FALSE)*VLOOKUP(BV$91,ExtTruck_Adjust!$B$3:$H$85,7,FALSE)</f>
        <v>0</v>
      </c>
      <c r="BW119" s="1">
        <f>BW30*VLOOKUP($D119,ExtTruck_Adjust!$B$3:$H$85,6,FALSE)*VLOOKUP(BW$91,ExtTruck_Adjust!$B$3:$H$85,7,FALSE)</f>
        <v>0</v>
      </c>
      <c r="BX119" s="1">
        <f>BX30*VLOOKUP($D119,ExtTruck_Adjust!$B$3:$H$85,6,FALSE)*VLOOKUP(BX$91,ExtTruck_Adjust!$B$3:$H$85,7,FALSE)</f>
        <v>0</v>
      </c>
      <c r="BY119" s="1">
        <f>BY30*VLOOKUP($D119,ExtTruck_Adjust!$B$3:$H$85,6,FALSE)*VLOOKUP(BY$91,ExtTruck_Adjust!$B$3:$H$85,7,FALSE)</f>
        <v>0</v>
      </c>
      <c r="BZ119" s="1">
        <f>BZ30*VLOOKUP($D119,ExtTruck_Adjust!$B$3:$H$85,6,FALSE)*VLOOKUP(BZ$91,ExtTruck_Adjust!$B$3:$H$85,7,FALSE)</f>
        <v>0</v>
      </c>
      <c r="CA119" s="1">
        <f>CA30*VLOOKUP($D119,ExtTruck_Adjust!$B$3:$H$85,6,FALSE)*VLOOKUP(CA$91,ExtTruck_Adjust!$B$3:$H$85,7,FALSE)</f>
        <v>0</v>
      </c>
      <c r="CB119" s="1">
        <f>CB30*VLOOKUP($D119,ExtTruck_Adjust!$B$3:$H$85,6,FALSE)*VLOOKUP(CB$91,ExtTruck_Adjust!$B$3:$H$85,7,FALSE)</f>
        <v>0</v>
      </c>
      <c r="CC119" s="1">
        <f>CC30*VLOOKUP($D119,ExtTruck_Adjust!$B$3:$H$85,6,FALSE)*VLOOKUP(CC$91,ExtTruck_Adjust!$B$3:$H$85,7,FALSE)</f>
        <v>0</v>
      </c>
      <c r="CD119" s="1">
        <f>CD30*VLOOKUP($D119,ExtTruck_Adjust!$B$3:$H$85,6,FALSE)*VLOOKUP(CD$91,ExtTruck_Adjust!$B$3:$H$85,7,FALSE)</f>
        <v>0</v>
      </c>
      <c r="CE119" s="1">
        <f>CE30*VLOOKUP($D119,ExtTruck_Adjust!$B$3:$H$85,6,FALSE)*VLOOKUP(CE$91,ExtTruck_Adjust!$B$3:$H$85,7,FALSE)</f>
        <v>0</v>
      </c>
      <c r="CF119" s="1">
        <f>CF30*VLOOKUP($D119,ExtTruck_Adjust!$B$3:$H$85,6,FALSE)*VLOOKUP(CF$91,ExtTruck_Adjust!$B$3:$H$85,7,FALSE)</f>
        <v>0</v>
      </c>
      <c r="CG119" s="1">
        <f>CG30*VLOOKUP($D119,ExtTruck_Adjust!$B$3:$H$85,6,FALSE)*VLOOKUP(CG$91,ExtTruck_Adjust!$B$3:$H$85,7,FALSE)</f>
        <v>0</v>
      </c>
      <c r="CH119" s="1">
        <f>CH30*VLOOKUP($D119,ExtTruck_Adjust!$B$3:$H$85,6,FALSE)*VLOOKUP(CH$91,ExtTruck_Adjust!$B$3:$H$85,7,FALSE)</f>
        <v>0</v>
      </c>
      <c r="CI119" s="1">
        <f>CI30*VLOOKUP($D119,ExtTruck_Adjust!$B$3:$H$85,6,FALSE)*VLOOKUP(CI$91,ExtTruck_Adjust!$B$3:$H$85,7,FALSE)</f>
        <v>0</v>
      </c>
      <c r="CJ119" s="1">
        <f>CJ30*VLOOKUP($D119,ExtTruck_Adjust!$B$3:$H$85,6,FALSE)*1</f>
        <v>0</v>
      </c>
      <c r="CK119" s="1">
        <f t="shared" si="5"/>
        <v>0</v>
      </c>
    </row>
    <row r="120" spans="2:89" x14ac:dyDescent="0.25">
      <c r="B120">
        <v>2958</v>
      </c>
      <c r="D120">
        <v>2958</v>
      </c>
      <c r="E120" s="1">
        <f>E31*VLOOKUP($D120,ExtTruck_Adjust!$B$3:$H$85,6,FALSE)*VLOOKUP(E$91,ExtTruck_Adjust!$B$3:$H$85,7,FALSE)</f>
        <v>0</v>
      </c>
      <c r="F120" s="1">
        <f>F31*VLOOKUP($D120,ExtTruck_Adjust!$B$3:$H$85,6,FALSE)*VLOOKUP(F$91,ExtTruck_Adjust!$B$3:$H$85,7,FALSE)</f>
        <v>0</v>
      </c>
      <c r="G120" s="1">
        <f>G31*VLOOKUP($D120,ExtTruck_Adjust!$B$3:$H$85,6,FALSE)*VLOOKUP(G$91,ExtTruck_Adjust!$B$3:$H$85,7,FALSE)</f>
        <v>0</v>
      </c>
      <c r="H120" s="1">
        <f>H31*VLOOKUP($D120,ExtTruck_Adjust!$B$3:$H$85,6,FALSE)*VLOOKUP(H$91,ExtTruck_Adjust!$B$3:$H$85,7,FALSE)</f>
        <v>0</v>
      </c>
      <c r="I120" s="1">
        <f>I31*VLOOKUP($D120,ExtTruck_Adjust!$B$3:$H$85,6,FALSE)*VLOOKUP(I$91,ExtTruck_Adjust!$B$3:$H$85,7,FALSE)</f>
        <v>0</v>
      </c>
      <c r="J120" s="1">
        <f>J31*VLOOKUP($D120,ExtTruck_Adjust!$B$3:$H$85,6,FALSE)*VLOOKUP(J$91,ExtTruck_Adjust!$B$3:$H$85,7,FALSE)</f>
        <v>0</v>
      </c>
      <c r="K120" s="1">
        <f>K31*VLOOKUP($D120,ExtTruck_Adjust!$B$3:$H$85,6,FALSE)*VLOOKUP(K$91,ExtTruck_Adjust!$B$3:$H$85,7,FALSE)</f>
        <v>0</v>
      </c>
      <c r="L120" s="1">
        <f>L31*VLOOKUP($D120,ExtTruck_Adjust!$B$3:$H$85,6,FALSE)*VLOOKUP(L$91,ExtTruck_Adjust!$B$3:$H$85,7,FALSE)</f>
        <v>0</v>
      </c>
      <c r="M120" s="1">
        <f>M31*VLOOKUP($D120,ExtTruck_Adjust!$B$3:$H$85,6,FALSE)*VLOOKUP(M$91,ExtTruck_Adjust!$B$3:$H$85,7,FALSE)</f>
        <v>0</v>
      </c>
      <c r="N120" s="1">
        <f>N31*VLOOKUP($D120,ExtTruck_Adjust!$B$3:$H$85,6,FALSE)*VLOOKUP(N$91,ExtTruck_Adjust!$B$3:$H$85,7,FALSE)</f>
        <v>0</v>
      </c>
      <c r="O120" s="1">
        <f>O31*VLOOKUP($D120,ExtTruck_Adjust!$B$3:$H$85,6,FALSE)*VLOOKUP(O$91,ExtTruck_Adjust!$B$3:$H$85,7,FALSE)</f>
        <v>0</v>
      </c>
      <c r="P120" s="1">
        <f>P31*VLOOKUP($D120,ExtTruck_Adjust!$B$3:$H$85,6,FALSE)*VLOOKUP(P$91,ExtTruck_Adjust!$B$3:$H$85,7,FALSE)</f>
        <v>0</v>
      </c>
      <c r="Q120" s="1">
        <f>Q31*VLOOKUP($D120,ExtTruck_Adjust!$B$3:$H$85,6,FALSE)*VLOOKUP(Q$91,ExtTruck_Adjust!$B$3:$H$85,7,FALSE)</f>
        <v>0</v>
      </c>
      <c r="R120" s="1">
        <f>R31*VLOOKUP($D120,ExtTruck_Adjust!$B$3:$H$85,6,FALSE)*VLOOKUP(R$91,ExtTruck_Adjust!$B$3:$H$85,7,FALSE)</f>
        <v>0</v>
      </c>
      <c r="S120" s="1">
        <f>S31*VLOOKUP($D120,ExtTruck_Adjust!$B$3:$H$85,6,FALSE)*VLOOKUP(S$91,ExtTruck_Adjust!$B$3:$H$85,7,FALSE)</f>
        <v>0</v>
      </c>
      <c r="T120" s="1">
        <f>T31*VLOOKUP($D120,ExtTruck_Adjust!$B$3:$H$85,6,FALSE)*VLOOKUP(T$91,ExtTruck_Adjust!$B$3:$H$85,7,FALSE)</f>
        <v>0</v>
      </c>
      <c r="U120" s="1">
        <f>U31*VLOOKUP($D120,ExtTruck_Adjust!$B$3:$H$85,6,FALSE)*VLOOKUP(U$91,ExtTruck_Adjust!$B$3:$H$85,7,FALSE)</f>
        <v>0</v>
      </c>
      <c r="V120" s="1">
        <f>V31*VLOOKUP($D120,ExtTruck_Adjust!$B$3:$H$85,6,FALSE)*VLOOKUP(V$91,ExtTruck_Adjust!$B$3:$H$85,7,FALSE)</f>
        <v>0</v>
      </c>
      <c r="W120" s="1">
        <f>W31*VLOOKUP($D120,ExtTruck_Adjust!$B$3:$H$85,6,FALSE)*VLOOKUP(W$91,ExtTruck_Adjust!$B$3:$H$85,7,FALSE)</f>
        <v>0</v>
      </c>
      <c r="X120" s="1">
        <f>X31*VLOOKUP($D120,ExtTruck_Adjust!$B$3:$H$85,6,FALSE)*VLOOKUP(X$91,ExtTruck_Adjust!$B$3:$H$85,7,FALSE)</f>
        <v>0</v>
      </c>
      <c r="Y120" s="1">
        <f>Y31*VLOOKUP($D120,ExtTruck_Adjust!$B$3:$H$85,6,FALSE)*VLOOKUP(Y$91,ExtTruck_Adjust!$B$3:$H$85,7,FALSE)</f>
        <v>0</v>
      </c>
      <c r="Z120" s="1">
        <f>Z31*VLOOKUP($D120,ExtTruck_Adjust!$B$3:$H$85,6,FALSE)*VLOOKUP(Z$91,ExtTruck_Adjust!$B$3:$H$85,7,FALSE)</f>
        <v>0</v>
      </c>
      <c r="AA120" s="1">
        <f>AA31*VLOOKUP($D120,ExtTruck_Adjust!$B$3:$H$85,6,FALSE)*VLOOKUP(AA$91,ExtTruck_Adjust!$B$3:$H$85,7,FALSE)</f>
        <v>0</v>
      </c>
      <c r="AB120" s="1">
        <f>AB31*VLOOKUP($D120,ExtTruck_Adjust!$B$3:$H$85,6,FALSE)*VLOOKUP(AB$91,ExtTruck_Adjust!$B$3:$H$85,7,FALSE)</f>
        <v>0</v>
      </c>
      <c r="AC120" s="1">
        <f>AC31*VLOOKUP($D120,ExtTruck_Adjust!$B$3:$H$85,6,FALSE)*VLOOKUP(AC$91,ExtTruck_Adjust!$B$3:$H$85,7,FALSE)</f>
        <v>0</v>
      </c>
      <c r="AD120" s="1">
        <f>AD31*VLOOKUP($D120,ExtTruck_Adjust!$B$3:$H$85,6,FALSE)*VLOOKUP(AD$91,ExtTruck_Adjust!$B$3:$H$85,7,FALSE)</f>
        <v>0</v>
      </c>
      <c r="AE120" s="1">
        <f>AE31*VLOOKUP($D120,ExtTruck_Adjust!$B$3:$H$85,6,FALSE)*VLOOKUP(AE$91,ExtTruck_Adjust!$B$3:$H$85,7,FALSE)</f>
        <v>0</v>
      </c>
      <c r="AF120" s="1">
        <f>AF31*VLOOKUP($D120,ExtTruck_Adjust!$B$3:$H$85,6,FALSE)*VLOOKUP(AF$91,ExtTruck_Adjust!$B$3:$H$85,7,FALSE)</f>
        <v>0</v>
      </c>
      <c r="AG120" s="1">
        <f>AG31*VLOOKUP($D120,ExtTruck_Adjust!$B$3:$H$85,6,FALSE)*VLOOKUP(AG$91,ExtTruck_Adjust!$B$3:$H$85,7,FALSE)</f>
        <v>0</v>
      </c>
      <c r="AH120" s="1">
        <f>AH31*VLOOKUP($D120,ExtTruck_Adjust!$B$3:$H$85,6,FALSE)*VLOOKUP(AH$91,ExtTruck_Adjust!$B$3:$H$85,7,FALSE)</f>
        <v>0</v>
      </c>
      <c r="AI120" s="1">
        <f>AI31*VLOOKUP($D120,ExtTruck_Adjust!$B$3:$H$85,6,FALSE)*VLOOKUP(AI$91,ExtTruck_Adjust!$B$3:$H$85,7,FALSE)</f>
        <v>0</v>
      </c>
      <c r="AJ120" s="1">
        <f>AJ31*VLOOKUP($D120,ExtTruck_Adjust!$B$3:$H$85,6,FALSE)*VLOOKUP(AJ$91,ExtTruck_Adjust!$B$3:$H$85,7,FALSE)</f>
        <v>0</v>
      </c>
      <c r="AK120" s="1">
        <f>AK31*VLOOKUP($D120,ExtTruck_Adjust!$B$3:$H$85,6,FALSE)*VLOOKUP(AK$91,ExtTruck_Adjust!$B$3:$H$85,7,FALSE)</f>
        <v>0</v>
      </c>
      <c r="AL120" s="1">
        <f>AL31*VLOOKUP($D120,ExtTruck_Adjust!$B$3:$H$85,6,FALSE)*VLOOKUP(AL$91,ExtTruck_Adjust!$B$3:$H$85,7,FALSE)</f>
        <v>0</v>
      </c>
      <c r="AM120" s="1">
        <f>AM31*VLOOKUP($D120,ExtTruck_Adjust!$B$3:$H$85,6,FALSE)*VLOOKUP(AM$91,ExtTruck_Adjust!$B$3:$H$85,7,FALSE)</f>
        <v>0</v>
      </c>
      <c r="AN120" s="1">
        <f>AN31*VLOOKUP($D120,ExtTruck_Adjust!$B$3:$H$85,6,FALSE)*VLOOKUP(AN$91,ExtTruck_Adjust!$B$3:$H$85,7,FALSE)</f>
        <v>0</v>
      </c>
      <c r="AO120" s="1">
        <f>AO31*VLOOKUP($D120,ExtTruck_Adjust!$B$3:$H$85,6,FALSE)*VLOOKUP(AO$91,ExtTruck_Adjust!$B$3:$H$85,7,FALSE)</f>
        <v>0</v>
      </c>
      <c r="AP120" s="1">
        <f>AP31*VLOOKUP($D120,ExtTruck_Adjust!$B$3:$H$85,6,FALSE)*VLOOKUP(AP$91,ExtTruck_Adjust!$B$3:$H$85,7,FALSE)</f>
        <v>0</v>
      </c>
      <c r="AQ120" s="1">
        <f>AQ31*VLOOKUP($D120,ExtTruck_Adjust!$B$3:$H$85,6,FALSE)*VLOOKUP(AQ$91,ExtTruck_Adjust!$B$3:$H$85,7,FALSE)</f>
        <v>0</v>
      </c>
      <c r="AR120" s="1">
        <f>AR31*VLOOKUP($D120,ExtTruck_Adjust!$B$3:$H$85,6,FALSE)*VLOOKUP(AR$91,ExtTruck_Adjust!$B$3:$H$85,7,FALSE)</f>
        <v>0</v>
      </c>
      <c r="AS120" s="1">
        <f>AS31*VLOOKUP($D120,ExtTruck_Adjust!$B$3:$H$85,6,FALSE)*VLOOKUP(AS$91,ExtTruck_Adjust!$B$3:$H$85,7,FALSE)</f>
        <v>0</v>
      </c>
      <c r="AT120" s="1">
        <f>AT31*VLOOKUP($D120,ExtTruck_Adjust!$B$3:$H$85,6,FALSE)*VLOOKUP(AT$91,ExtTruck_Adjust!$B$3:$H$85,7,FALSE)</f>
        <v>0</v>
      </c>
      <c r="AU120" s="1">
        <f>AU31*VLOOKUP($D120,ExtTruck_Adjust!$B$3:$H$85,6,FALSE)*VLOOKUP(AU$91,ExtTruck_Adjust!$B$3:$H$85,7,FALSE)</f>
        <v>0</v>
      </c>
      <c r="AV120" s="1">
        <f>AV31*VLOOKUP($D120,ExtTruck_Adjust!$B$3:$H$85,6,FALSE)*VLOOKUP(AV$91,ExtTruck_Adjust!$B$3:$H$85,7,FALSE)</f>
        <v>0</v>
      </c>
      <c r="AW120" s="1">
        <f>AW31*VLOOKUP($D120,ExtTruck_Adjust!$B$3:$H$85,6,FALSE)*VLOOKUP(AW$91,ExtTruck_Adjust!$B$3:$H$85,7,FALSE)</f>
        <v>0</v>
      </c>
      <c r="AX120" s="1">
        <f>AX31*VLOOKUP($D120,ExtTruck_Adjust!$B$3:$H$85,6,FALSE)*VLOOKUP(AX$91,ExtTruck_Adjust!$B$3:$H$85,7,FALSE)</f>
        <v>0</v>
      </c>
      <c r="AY120" s="1">
        <f>AY31*VLOOKUP($D120,ExtTruck_Adjust!$B$3:$H$85,6,FALSE)*VLOOKUP(AY$91,ExtTruck_Adjust!$B$3:$H$85,7,FALSE)</f>
        <v>0</v>
      </c>
      <c r="AZ120" s="1">
        <f>AZ31*VLOOKUP($D120,ExtTruck_Adjust!$B$3:$H$85,6,FALSE)*VLOOKUP(AZ$91,ExtTruck_Adjust!$B$3:$H$85,7,FALSE)</f>
        <v>0</v>
      </c>
      <c r="BA120" s="1">
        <f>BA31*VLOOKUP($D120,ExtTruck_Adjust!$B$3:$H$85,6,FALSE)*VLOOKUP(BA$91,ExtTruck_Adjust!$B$3:$H$85,7,FALSE)</f>
        <v>0</v>
      </c>
      <c r="BB120" s="1">
        <f>BB31*VLOOKUP($D120,ExtTruck_Adjust!$B$3:$H$85,6,FALSE)*VLOOKUP(BB$91,ExtTruck_Adjust!$B$3:$H$85,7,FALSE)</f>
        <v>0</v>
      </c>
      <c r="BC120" s="1">
        <f>BC31*VLOOKUP($D120,ExtTruck_Adjust!$B$3:$H$85,6,FALSE)*VLOOKUP(BC$91,ExtTruck_Adjust!$B$3:$H$85,7,FALSE)</f>
        <v>0</v>
      </c>
      <c r="BD120" s="1">
        <f>BD31*VLOOKUP($D120,ExtTruck_Adjust!$B$3:$H$85,6,FALSE)*VLOOKUP(BD$91,ExtTruck_Adjust!$B$3:$H$85,7,FALSE)</f>
        <v>0</v>
      </c>
      <c r="BE120" s="1">
        <f>BE31*VLOOKUP($D120,ExtTruck_Adjust!$B$3:$H$85,6,FALSE)*VLOOKUP(BE$91,ExtTruck_Adjust!$B$3:$H$85,7,FALSE)</f>
        <v>0</v>
      </c>
      <c r="BF120" s="1">
        <f>BF31*VLOOKUP($D120,ExtTruck_Adjust!$B$3:$H$85,6,FALSE)*VLOOKUP(BF$91,ExtTruck_Adjust!$B$3:$H$85,7,FALSE)</f>
        <v>0</v>
      </c>
      <c r="BG120" s="1">
        <f>BG31*VLOOKUP($D120,ExtTruck_Adjust!$B$3:$H$85,6,FALSE)*VLOOKUP(BG$91,ExtTruck_Adjust!$B$3:$H$85,7,FALSE)</f>
        <v>0</v>
      </c>
      <c r="BH120" s="1">
        <f>BH31*VLOOKUP($D120,ExtTruck_Adjust!$B$3:$H$85,6,FALSE)*VLOOKUP(BH$91,ExtTruck_Adjust!$B$3:$H$85,7,FALSE)</f>
        <v>0</v>
      </c>
      <c r="BI120" s="1">
        <f>BI31*VLOOKUP($D120,ExtTruck_Adjust!$B$3:$H$85,6,FALSE)*VLOOKUP(BI$91,ExtTruck_Adjust!$B$3:$H$85,7,FALSE)</f>
        <v>0</v>
      </c>
      <c r="BJ120" s="1">
        <f>BJ31*VLOOKUP($D120,ExtTruck_Adjust!$B$3:$H$85,6,FALSE)*VLOOKUP(BJ$91,ExtTruck_Adjust!$B$3:$H$85,7,FALSE)</f>
        <v>0</v>
      </c>
      <c r="BK120" s="1">
        <f>BK31*VLOOKUP($D120,ExtTruck_Adjust!$B$3:$H$85,6,FALSE)*VLOOKUP(BK$91,ExtTruck_Adjust!$B$3:$H$85,7,FALSE)</f>
        <v>0</v>
      </c>
      <c r="BL120" s="1">
        <f>BL31*VLOOKUP($D120,ExtTruck_Adjust!$B$3:$H$85,6,FALSE)*VLOOKUP(BL$91,ExtTruck_Adjust!$B$3:$H$85,7,FALSE)</f>
        <v>0</v>
      </c>
      <c r="BM120" s="1">
        <f>BM31*VLOOKUP($D120,ExtTruck_Adjust!$B$3:$H$85,6,FALSE)*VLOOKUP(BM$91,ExtTruck_Adjust!$B$3:$H$85,7,FALSE)</f>
        <v>0</v>
      </c>
      <c r="BN120" s="1">
        <f>BN31*VLOOKUP($D120,ExtTruck_Adjust!$B$3:$H$85,6,FALSE)*VLOOKUP(BN$91,ExtTruck_Adjust!$B$3:$H$85,7,FALSE)</f>
        <v>0</v>
      </c>
      <c r="BO120" s="1">
        <f>BO31*VLOOKUP($D120,ExtTruck_Adjust!$B$3:$H$85,6,FALSE)*VLOOKUP(BO$91,ExtTruck_Adjust!$B$3:$H$85,7,FALSE)</f>
        <v>0</v>
      </c>
      <c r="BP120" s="1">
        <f>BP31*VLOOKUP($D120,ExtTruck_Adjust!$B$3:$H$85,6,FALSE)*VLOOKUP(BP$91,ExtTruck_Adjust!$B$3:$H$85,7,FALSE)</f>
        <v>0</v>
      </c>
      <c r="BQ120" s="1">
        <f>BQ31*VLOOKUP($D120,ExtTruck_Adjust!$B$3:$H$85,6,FALSE)*VLOOKUP(BQ$91,ExtTruck_Adjust!$B$3:$H$85,7,FALSE)</f>
        <v>0</v>
      </c>
      <c r="BR120" s="1">
        <f>BR31*VLOOKUP($D120,ExtTruck_Adjust!$B$3:$H$85,6,FALSE)*VLOOKUP(BR$91,ExtTruck_Adjust!$B$3:$H$85,7,FALSE)</f>
        <v>0</v>
      </c>
      <c r="BS120" s="1">
        <f>BS31*VLOOKUP($D120,ExtTruck_Adjust!$B$3:$H$85,6,FALSE)*VLOOKUP(BS$91,ExtTruck_Adjust!$B$3:$H$85,7,FALSE)</f>
        <v>0</v>
      </c>
      <c r="BT120" s="1">
        <f>BT31*VLOOKUP($D120,ExtTruck_Adjust!$B$3:$H$85,6,FALSE)*VLOOKUP(BT$91,ExtTruck_Adjust!$B$3:$H$85,7,FALSE)</f>
        <v>0</v>
      </c>
      <c r="BU120" s="1">
        <f>BU31*VLOOKUP($D120,ExtTruck_Adjust!$B$3:$H$85,6,FALSE)*VLOOKUP(BU$91,ExtTruck_Adjust!$B$3:$H$85,7,FALSE)</f>
        <v>0</v>
      </c>
      <c r="BV120" s="1">
        <f>BV31*VLOOKUP($D120,ExtTruck_Adjust!$B$3:$H$85,6,FALSE)*VLOOKUP(BV$91,ExtTruck_Adjust!$B$3:$H$85,7,FALSE)</f>
        <v>0</v>
      </c>
      <c r="BW120" s="1">
        <f>BW31*VLOOKUP($D120,ExtTruck_Adjust!$B$3:$H$85,6,FALSE)*VLOOKUP(BW$91,ExtTruck_Adjust!$B$3:$H$85,7,FALSE)</f>
        <v>0</v>
      </c>
      <c r="BX120" s="1">
        <f>BX31*VLOOKUP($D120,ExtTruck_Adjust!$B$3:$H$85,6,FALSE)*VLOOKUP(BX$91,ExtTruck_Adjust!$B$3:$H$85,7,FALSE)</f>
        <v>0</v>
      </c>
      <c r="BY120" s="1">
        <f>BY31*VLOOKUP($D120,ExtTruck_Adjust!$B$3:$H$85,6,FALSE)*VLOOKUP(BY$91,ExtTruck_Adjust!$B$3:$H$85,7,FALSE)</f>
        <v>0</v>
      </c>
      <c r="BZ120" s="1">
        <f>BZ31*VLOOKUP($D120,ExtTruck_Adjust!$B$3:$H$85,6,FALSE)*VLOOKUP(BZ$91,ExtTruck_Adjust!$B$3:$H$85,7,FALSE)</f>
        <v>0</v>
      </c>
      <c r="CA120" s="1">
        <f>CA31*VLOOKUP($D120,ExtTruck_Adjust!$B$3:$H$85,6,FALSE)*VLOOKUP(CA$91,ExtTruck_Adjust!$B$3:$H$85,7,FALSE)</f>
        <v>0</v>
      </c>
      <c r="CB120" s="1">
        <f>CB31*VLOOKUP($D120,ExtTruck_Adjust!$B$3:$H$85,6,FALSE)*VLOOKUP(CB$91,ExtTruck_Adjust!$B$3:$H$85,7,FALSE)</f>
        <v>0</v>
      </c>
      <c r="CC120" s="1">
        <f>CC31*VLOOKUP($D120,ExtTruck_Adjust!$B$3:$H$85,6,FALSE)*VLOOKUP(CC$91,ExtTruck_Adjust!$B$3:$H$85,7,FALSE)</f>
        <v>0</v>
      </c>
      <c r="CD120" s="1">
        <f>CD31*VLOOKUP($D120,ExtTruck_Adjust!$B$3:$H$85,6,FALSE)*VLOOKUP(CD$91,ExtTruck_Adjust!$B$3:$H$85,7,FALSE)</f>
        <v>0</v>
      </c>
      <c r="CE120" s="1">
        <f>CE31*VLOOKUP($D120,ExtTruck_Adjust!$B$3:$H$85,6,FALSE)*VLOOKUP(CE$91,ExtTruck_Adjust!$B$3:$H$85,7,FALSE)</f>
        <v>0</v>
      </c>
      <c r="CF120" s="1">
        <f>CF31*VLOOKUP($D120,ExtTruck_Adjust!$B$3:$H$85,6,FALSE)*VLOOKUP(CF$91,ExtTruck_Adjust!$B$3:$H$85,7,FALSE)</f>
        <v>0</v>
      </c>
      <c r="CG120" s="1">
        <f>CG31*VLOOKUP($D120,ExtTruck_Adjust!$B$3:$H$85,6,FALSE)*VLOOKUP(CG$91,ExtTruck_Adjust!$B$3:$H$85,7,FALSE)</f>
        <v>0</v>
      </c>
      <c r="CH120" s="1">
        <f>CH31*VLOOKUP($D120,ExtTruck_Adjust!$B$3:$H$85,6,FALSE)*VLOOKUP(CH$91,ExtTruck_Adjust!$B$3:$H$85,7,FALSE)</f>
        <v>0</v>
      </c>
      <c r="CI120" s="1">
        <f>CI31*VLOOKUP($D120,ExtTruck_Adjust!$B$3:$H$85,6,FALSE)*VLOOKUP(CI$91,ExtTruck_Adjust!$B$3:$H$85,7,FALSE)</f>
        <v>0</v>
      </c>
      <c r="CJ120" s="1">
        <f>CJ31*VLOOKUP($D120,ExtTruck_Adjust!$B$3:$H$85,6,FALSE)*1</f>
        <v>4.6100000000000003</v>
      </c>
      <c r="CK120" s="1">
        <f t="shared" si="5"/>
        <v>4.6100000000000003</v>
      </c>
    </row>
    <row r="121" spans="2:89" x14ac:dyDescent="0.25">
      <c r="B121">
        <v>2959</v>
      </c>
      <c r="D121">
        <v>2959</v>
      </c>
      <c r="E121" s="1">
        <f>E32*VLOOKUP($D121,ExtTruck_Adjust!$B$3:$H$85,6,FALSE)*VLOOKUP(E$91,ExtTruck_Adjust!$B$3:$H$85,7,FALSE)</f>
        <v>2.4299667652062667E-4</v>
      </c>
      <c r="F121" s="1">
        <f>F32*VLOOKUP($D121,ExtTruck_Adjust!$B$3:$H$85,6,FALSE)*VLOOKUP(F$91,ExtTruck_Adjust!$B$3:$H$85,7,FALSE)</f>
        <v>8.7996613584141696E-5</v>
      </c>
      <c r="G121" s="1">
        <f>G32*VLOOKUP($D121,ExtTruck_Adjust!$B$3:$H$85,6,FALSE)*VLOOKUP(G$91,ExtTruck_Adjust!$B$3:$H$85,7,FALSE)</f>
        <v>0</v>
      </c>
      <c r="H121" s="1">
        <f>H32*VLOOKUP($D121,ExtTruck_Adjust!$B$3:$H$85,6,FALSE)*VLOOKUP(H$91,ExtTruck_Adjust!$B$3:$H$85,7,FALSE)</f>
        <v>0</v>
      </c>
      <c r="I121" s="1">
        <f>I32*VLOOKUP($D121,ExtTruck_Adjust!$B$3:$H$85,6,FALSE)*VLOOKUP(I$91,ExtTruck_Adjust!$B$3:$H$85,7,FALSE)</f>
        <v>0</v>
      </c>
      <c r="J121" s="1">
        <f>J32*VLOOKUP($D121,ExtTruck_Adjust!$B$3:$H$85,6,FALSE)*VLOOKUP(J$91,ExtTruck_Adjust!$B$3:$H$85,7,FALSE)</f>
        <v>0</v>
      </c>
      <c r="K121" s="1">
        <f>K32*VLOOKUP($D121,ExtTruck_Adjust!$B$3:$H$85,6,FALSE)*VLOOKUP(K$91,ExtTruck_Adjust!$B$3:$H$85,7,FALSE)</f>
        <v>0</v>
      </c>
      <c r="L121" s="1">
        <f>L32*VLOOKUP($D121,ExtTruck_Adjust!$B$3:$H$85,6,FALSE)*VLOOKUP(L$91,ExtTruck_Adjust!$B$3:$H$85,7,FALSE)</f>
        <v>0</v>
      </c>
      <c r="M121" s="1">
        <f>M32*VLOOKUP($D121,ExtTruck_Adjust!$B$3:$H$85,6,FALSE)*VLOOKUP(M$91,ExtTruck_Adjust!$B$3:$H$85,7,FALSE)</f>
        <v>0</v>
      </c>
      <c r="N121" s="1">
        <f>N32*VLOOKUP($D121,ExtTruck_Adjust!$B$3:$H$85,6,FALSE)*VLOOKUP(N$91,ExtTruck_Adjust!$B$3:$H$85,7,FALSE)</f>
        <v>0</v>
      </c>
      <c r="O121" s="1">
        <f>O32*VLOOKUP($D121,ExtTruck_Adjust!$B$3:$H$85,6,FALSE)*VLOOKUP(O$91,ExtTruck_Adjust!$B$3:$H$85,7,FALSE)</f>
        <v>0</v>
      </c>
      <c r="P121" s="1">
        <f>P32*VLOOKUP($D121,ExtTruck_Adjust!$B$3:$H$85,6,FALSE)*VLOOKUP(P$91,ExtTruck_Adjust!$B$3:$H$85,7,FALSE)</f>
        <v>0</v>
      </c>
      <c r="Q121" s="1">
        <f>Q32*VLOOKUP($D121,ExtTruck_Adjust!$B$3:$H$85,6,FALSE)*VLOOKUP(Q$91,ExtTruck_Adjust!$B$3:$H$85,7,FALSE)</f>
        <v>0</v>
      </c>
      <c r="R121" s="1">
        <f>R32*VLOOKUP($D121,ExtTruck_Adjust!$B$3:$H$85,6,FALSE)*VLOOKUP(R$91,ExtTruck_Adjust!$B$3:$H$85,7,FALSE)</f>
        <v>0</v>
      </c>
      <c r="S121" s="1">
        <f>S32*VLOOKUP($D121,ExtTruck_Adjust!$B$3:$H$85,6,FALSE)*VLOOKUP(S$91,ExtTruck_Adjust!$B$3:$H$85,7,FALSE)</f>
        <v>1.0070872112486399E-3</v>
      </c>
      <c r="T121" s="1">
        <f>T32*VLOOKUP($D121,ExtTruck_Adjust!$B$3:$H$85,6,FALSE)*VLOOKUP(T$91,ExtTruck_Adjust!$B$3:$H$85,7,FALSE)</f>
        <v>0</v>
      </c>
      <c r="U121" s="1">
        <f>U32*VLOOKUP($D121,ExtTruck_Adjust!$B$3:$H$85,6,FALSE)*VLOOKUP(U$91,ExtTruck_Adjust!$B$3:$H$85,7,FALSE)</f>
        <v>0</v>
      </c>
      <c r="V121" s="1">
        <f>V32*VLOOKUP($D121,ExtTruck_Adjust!$B$3:$H$85,6,FALSE)*VLOOKUP(V$91,ExtTruck_Adjust!$B$3:$H$85,7,FALSE)</f>
        <v>0</v>
      </c>
      <c r="W121" s="1">
        <f>W32*VLOOKUP($D121,ExtTruck_Adjust!$B$3:$H$85,6,FALSE)*VLOOKUP(W$91,ExtTruck_Adjust!$B$3:$H$85,7,FALSE)</f>
        <v>1.6199797876374381E-4</v>
      </c>
      <c r="X121" s="1">
        <f>X32*VLOOKUP($D121,ExtTruck_Adjust!$B$3:$H$85,6,FALSE)*VLOOKUP(X$91,ExtTruck_Adjust!$B$3:$H$85,7,FALSE)</f>
        <v>4.2001095763894495E-5</v>
      </c>
      <c r="Y121" s="1">
        <f>Y32*VLOOKUP($D121,ExtTruck_Adjust!$B$3:$H$85,6,FALSE)*VLOOKUP(Y$91,ExtTruck_Adjust!$B$3:$H$85,7,FALSE)</f>
        <v>1.2900383642079491E-4</v>
      </c>
      <c r="Z121" s="1">
        <f>Z32*VLOOKUP($D121,ExtTruck_Adjust!$B$3:$H$85,6,FALSE)*VLOOKUP(Z$91,ExtTruck_Adjust!$B$3:$H$85,7,FALSE)</f>
        <v>5.0002064784989134E-6</v>
      </c>
      <c r="AA121" s="1">
        <f>AA32*VLOOKUP($D121,ExtTruck_Adjust!$B$3:$H$85,6,FALSE)*VLOOKUP(AA$91,ExtTruck_Adjust!$B$3:$H$85,7,FALSE)</f>
        <v>0</v>
      </c>
      <c r="AB121" s="1">
        <f>AB32*VLOOKUP($D121,ExtTruck_Adjust!$B$3:$H$85,6,FALSE)*VLOOKUP(AB$91,ExtTruck_Adjust!$B$3:$H$85,7,FALSE)</f>
        <v>0</v>
      </c>
      <c r="AC121" s="1">
        <f>AC32*VLOOKUP($D121,ExtTruck_Adjust!$B$3:$H$85,6,FALSE)*VLOOKUP(AC$91,ExtTruck_Adjust!$B$3:$H$85,7,FALSE)</f>
        <v>0</v>
      </c>
      <c r="AD121" s="1">
        <f>AD32*VLOOKUP($D121,ExtTruck_Adjust!$B$3:$H$85,6,FALSE)*VLOOKUP(AD$91,ExtTruck_Adjust!$B$3:$H$85,7,FALSE)</f>
        <v>1.0194442841183135E-2</v>
      </c>
      <c r="AE121" s="1">
        <f>AE32*VLOOKUP($D121,ExtTruck_Adjust!$B$3:$H$85,6,FALSE)*VLOOKUP(AE$91,ExtTruck_Adjust!$B$3:$H$85,7,FALSE)</f>
        <v>0</v>
      </c>
      <c r="AF121" s="1">
        <f>AF32*VLOOKUP($D121,ExtTruck_Adjust!$B$3:$H$85,6,FALSE)*VLOOKUP(AF$91,ExtTruck_Adjust!$B$3:$H$85,7,FALSE)</f>
        <v>0</v>
      </c>
      <c r="AG121" s="1">
        <f>AG32*VLOOKUP($D121,ExtTruck_Adjust!$B$3:$H$85,6,FALSE)*VLOOKUP(AG$91,ExtTruck_Adjust!$B$3:$H$85,7,FALSE)</f>
        <v>0</v>
      </c>
      <c r="AH121" s="1">
        <f>AH32*VLOOKUP($D121,ExtTruck_Adjust!$B$3:$H$85,6,FALSE)*VLOOKUP(AH$91,ExtTruck_Adjust!$B$3:$H$85,7,FALSE)</f>
        <v>0</v>
      </c>
      <c r="AI121" s="1">
        <f>AI32*VLOOKUP($D121,ExtTruck_Adjust!$B$3:$H$85,6,FALSE)*VLOOKUP(AI$91,ExtTruck_Adjust!$B$3:$H$85,7,FALSE)</f>
        <v>0</v>
      </c>
      <c r="AJ121" s="1">
        <f>AJ32*VLOOKUP($D121,ExtTruck_Adjust!$B$3:$H$85,6,FALSE)*VLOOKUP(AJ$91,ExtTruck_Adjust!$B$3:$H$85,7,FALSE)</f>
        <v>0</v>
      </c>
      <c r="AK121" s="1">
        <f>AK32*VLOOKUP($D121,ExtTruck_Adjust!$B$3:$H$85,6,FALSE)*VLOOKUP(AK$91,ExtTruck_Adjust!$B$3:$H$85,7,FALSE)</f>
        <v>0</v>
      </c>
      <c r="AL121" s="1">
        <f>AL32*VLOOKUP($D121,ExtTruck_Adjust!$B$3:$H$85,6,FALSE)*VLOOKUP(AL$91,ExtTruck_Adjust!$B$3:$H$85,7,FALSE)</f>
        <v>0</v>
      </c>
      <c r="AM121" s="1">
        <f>AM32*VLOOKUP($D121,ExtTruck_Adjust!$B$3:$H$85,6,FALSE)*VLOOKUP(AM$91,ExtTruck_Adjust!$B$3:$H$85,7,FALSE)</f>
        <v>0</v>
      </c>
      <c r="AN121" s="1">
        <f>AN32*VLOOKUP($D121,ExtTruck_Adjust!$B$3:$H$85,6,FALSE)*VLOOKUP(AN$91,ExtTruck_Adjust!$B$3:$H$85,7,FALSE)</f>
        <v>0</v>
      </c>
      <c r="AO121" s="1">
        <f>AO32*VLOOKUP($D121,ExtTruck_Adjust!$B$3:$H$85,6,FALSE)*VLOOKUP(AO$91,ExtTruck_Adjust!$B$3:$H$85,7,FALSE)</f>
        <v>0</v>
      </c>
      <c r="AP121" s="1">
        <f>AP32*VLOOKUP($D121,ExtTruck_Adjust!$B$3:$H$85,6,FALSE)*VLOOKUP(AP$91,ExtTruck_Adjust!$B$3:$H$85,7,FALSE)</f>
        <v>5.0000661517996486E-6</v>
      </c>
      <c r="AQ121" s="1">
        <f>AQ32*VLOOKUP($D121,ExtTruck_Adjust!$B$3:$H$85,6,FALSE)*VLOOKUP(AQ$91,ExtTruck_Adjust!$B$3:$H$85,7,FALSE)</f>
        <v>0</v>
      </c>
      <c r="AR121" s="1">
        <f>AR32*VLOOKUP($D121,ExtTruck_Adjust!$B$3:$H$85,6,FALSE)*VLOOKUP(AR$91,ExtTruck_Adjust!$B$3:$H$85,7,FALSE)</f>
        <v>0</v>
      </c>
      <c r="AS121" s="1">
        <f>AS32*VLOOKUP($D121,ExtTruck_Adjust!$B$3:$H$85,6,FALSE)*VLOOKUP(AS$91,ExtTruck_Adjust!$B$3:$H$85,7,FALSE)</f>
        <v>0</v>
      </c>
      <c r="AT121" s="1">
        <f>AT32*VLOOKUP($D121,ExtTruck_Adjust!$B$3:$H$85,6,FALSE)*VLOOKUP(AT$91,ExtTruck_Adjust!$B$3:$H$85,7,FALSE)</f>
        <v>0</v>
      </c>
      <c r="AU121" s="1">
        <f>AU32*VLOOKUP($D121,ExtTruck_Adjust!$B$3:$H$85,6,FALSE)*VLOOKUP(AU$91,ExtTruck_Adjust!$B$3:$H$85,7,FALSE)</f>
        <v>1.4610774955237779E-3</v>
      </c>
      <c r="AV121" s="1">
        <f>AV32*VLOOKUP($D121,ExtTruck_Adjust!$B$3:$H$85,6,FALSE)*VLOOKUP(AV$91,ExtTruck_Adjust!$B$3:$H$85,7,FALSE)</f>
        <v>1.8400374254351706E-4</v>
      </c>
      <c r="AW121" s="1">
        <f>AW32*VLOOKUP($D121,ExtTruck_Adjust!$B$3:$H$85,6,FALSE)*VLOOKUP(AW$91,ExtTruck_Adjust!$B$3:$H$85,7,FALSE)</f>
        <v>0</v>
      </c>
      <c r="AX121" s="1">
        <f>AX32*VLOOKUP($D121,ExtTruck_Adjust!$B$3:$H$85,6,FALSE)*VLOOKUP(AX$91,ExtTruck_Adjust!$B$3:$H$85,7,FALSE)</f>
        <v>2.0698782115276571E-4</v>
      </c>
      <c r="AY121" s="1">
        <f>AY32*VLOOKUP($D121,ExtTruck_Adjust!$B$3:$H$85,6,FALSE)*VLOOKUP(AY$91,ExtTruck_Adjust!$B$3:$H$85,7,FALSE)</f>
        <v>5.1703354374079899E-4</v>
      </c>
      <c r="AZ121" s="1">
        <f>AZ32*VLOOKUP($D121,ExtTruck_Adjust!$B$3:$H$85,6,FALSE)*VLOOKUP(AZ$91,ExtTruck_Adjust!$B$3:$H$85,7,FALSE)</f>
        <v>0</v>
      </c>
      <c r="BA121" s="1">
        <f>BA32*VLOOKUP($D121,ExtTruck_Adjust!$B$3:$H$85,6,FALSE)*VLOOKUP(BA$91,ExtTruck_Adjust!$B$3:$H$85,7,FALSE)</f>
        <v>1.8000289730649276E-5</v>
      </c>
      <c r="BB121" s="1">
        <f>BB32*VLOOKUP($D121,ExtTruck_Adjust!$B$3:$H$85,6,FALSE)*VLOOKUP(BB$91,ExtTruck_Adjust!$B$3:$H$85,7,FALSE)</f>
        <v>5.0000328172331318E-6</v>
      </c>
      <c r="BC121" s="1">
        <f>BC32*VLOOKUP($D121,ExtTruck_Adjust!$B$3:$H$85,6,FALSE)*VLOOKUP(BC$91,ExtTruck_Adjust!$B$3:$H$85,7,FALSE)</f>
        <v>0</v>
      </c>
      <c r="BD121" s="1">
        <f>BD32*VLOOKUP($D121,ExtTruck_Adjust!$B$3:$H$85,6,FALSE)*VLOOKUP(BD$91,ExtTruck_Adjust!$B$3:$H$85,7,FALSE)</f>
        <v>0</v>
      </c>
      <c r="BE121" s="1">
        <f>BE32*VLOOKUP($D121,ExtTruck_Adjust!$B$3:$H$85,6,FALSE)*VLOOKUP(BE$91,ExtTruck_Adjust!$B$3:$H$85,7,FALSE)</f>
        <v>0</v>
      </c>
      <c r="BF121" s="1">
        <f>BF32*VLOOKUP($D121,ExtTruck_Adjust!$B$3:$H$85,6,FALSE)*VLOOKUP(BF$91,ExtTruck_Adjust!$B$3:$H$85,7,FALSE)</f>
        <v>0</v>
      </c>
      <c r="BG121" s="1">
        <f>BG32*VLOOKUP($D121,ExtTruck_Adjust!$B$3:$H$85,6,FALSE)*VLOOKUP(BG$91,ExtTruck_Adjust!$B$3:$H$85,7,FALSE)</f>
        <v>0</v>
      </c>
      <c r="BH121" s="1">
        <f>BH32*VLOOKUP($D121,ExtTruck_Adjust!$B$3:$H$85,6,FALSE)*VLOOKUP(BH$91,ExtTruck_Adjust!$B$3:$H$85,7,FALSE)</f>
        <v>0</v>
      </c>
      <c r="BI121" s="1">
        <f>BI32*VLOOKUP($D121,ExtTruck_Adjust!$B$3:$H$85,6,FALSE)*VLOOKUP(BI$91,ExtTruck_Adjust!$B$3:$H$85,7,FALSE)</f>
        <v>0</v>
      </c>
      <c r="BJ121" s="1">
        <f>BJ32*VLOOKUP($D121,ExtTruck_Adjust!$B$3:$H$85,6,FALSE)*VLOOKUP(BJ$91,ExtTruck_Adjust!$B$3:$H$85,7,FALSE)</f>
        <v>0</v>
      </c>
      <c r="BK121" s="1">
        <f>BK32*VLOOKUP($D121,ExtTruck_Adjust!$B$3:$H$85,6,FALSE)*VLOOKUP(BK$91,ExtTruck_Adjust!$B$3:$H$85,7,FALSE)</f>
        <v>1.259982712319663E-4</v>
      </c>
      <c r="BL121" s="1">
        <f>BL32*VLOOKUP($D121,ExtTruck_Adjust!$B$3:$H$85,6,FALSE)*VLOOKUP(BL$91,ExtTruck_Adjust!$B$3:$H$85,7,FALSE)</f>
        <v>5.3000093621624553E-5</v>
      </c>
      <c r="BM121" s="1">
        <f>BM32*VLOOKUP($D121,ExtTruck_Adjust!$B$3:$H$85,6,FALSE)*VLOOKUP(BM$91,ExtTruck_Adjust!$B$3:$H$85,7,FALSE)</f>
        <v>0</v>
      </c>
      <c r="BN121" s="1">
        <f>BN32*VLOOKUP($D121,ExtTruck_Adjust!$B$3:$H$85,6,FALSE)*VLOOKUP(BN$91,ExtTruck_Adjust!$B$3:$H$85,7,FALSE)</f>
        <v>0</v>
      </c>
      <c r="BO121" s="1">
        <f>BO32*VLOOKUP($D121,ExtTruck_Adjust!$B$3:$H$85,6,FALSE)*VLOOKUP(BO$91,ExtTruck_Adjust!$B$3:$H$85,7,FALSE)</f>
        <v>0</v>
      </c>
      <c r="BP121" s="1">
        <f>BP32*VLOOKUP($D121,ExtTruck_Adjust!$B$3:$H$85,6,FALSE)*VLOOKUP(BP$91,ExtTruck_Adjust!$B$3:$H$85,7,FALSE)</f>
        <v>0</v>
      </c>
      <c r="BQ121" s="1">
        <f>BQ32*VLOOKUP($D121,ExtTruck_Adjust!$B$3:$H$85,6,FALSE)*VLOOKUP(BQ$91,ExtTruck_Adjust!$B$3:$H$85,7,FALSE)</f>
        <v>0</v>
      </c>
      <c r="BR121" s="1">
        <f>BR32*VLOOKUP($D121,ExtTruck_Adjust!$B$3:$H$85,6,FALSE)*VLOOKUP(BR$91,ExtTruck_Adjust!$B$3:$H$85,7,FALSE)</f>
        <v>0</v>
      </c>
      <c r="BS121" s="1">
        <f>BS32*VLOOKUP($D121,ExtTruck_Adjust!$B$3:$H$85,6,FALSE)*VLOOKUP(BS$91,ExtTruck_Adjust!$B$3:$H$85,7,FALSE)</f>
        <v>0</v>
      </c>
      <c r="BT121" s="1">
        <f>BT32*VLOOKUP($D121,ExtTruck_Adjust!$B$3:$H$85,6,FALSE)*VLOOKUP(BT$91,ExtTruck_Adjust!$B$3:$H$85,7,FALSE)</f>
        <v>0</v>
      </c>
      <c r="BU121" s="1">
        <f>BU32*VLOOKUP($D121,ExtTruck_Adjust!$B$3:$H$85,6,FALSE)*VLOOKUP(BU$91,ExtTruck_Adjust!$B$3:$H$85,7,FALSE)</f>
        <v>0</v>
      </c>
      <c r="BV121" s="1">
        <f>BV32*VLOOKUP($D121,ExtTruck_Adjust!$B$3:$H$85,6,FALSE)*VLOOKUP(BV$91,ExtTruck_Adjust!$B$3:$H$85,7,FALSE)</f>
        <v>0</v>
      </c>
      <c r="BW121" s="1">
        <f>BW32*VLOOKUP($D121,ExtTruck_Adjust!$B$3:$H$85,6,FALSE)*VLOOKUP(BW$91,ExtTruck_Adjust!$B$3:$H$85,7,FALSE)</f>
        <v>1.1478522029303329E-2</v>
      </c>
      <c r="BX121" s="1">
        <f>BX32*VLOOKUP($D121,ExtTruck_Adjust!$B$3:$H$85,6,FALSE)*VLOOKUP(BX$91,ExtTruck_Adjust!$B$3:$H$85,7,FALSE)</f>
        <v>4.500183261616657E-5</v>
      </c>
      <c r="BY121" s="1">
        <f>BY32*VLOOKUP($D121,ExtTruck_Adjust!$B$3:$H$85,6,FALSE)*VLOOKUP(BY$91,ExtTruck_Adjust!$B$3:$H$85,7,FALSE)</f>
        <v>8.6072983702929618E-5</v>
      </c>
      <c r="BZ121" s="1">
        <f>BZ32*VLOOKUP($D121,ExtTruck_Adjust!$B$3:$H$85,6,FALSE)*VLOOKUP(BZ$91,ExtTruck_Adjust!$B$3:$H$85,7,FALSE)</f>
        <v>0</v>
      </c>
      <c r="CA121" s="1">
        <f>CA32*VLOOKUP($D121,ExtTruck_Adjust!$B$3:$H$85,6,FALSE)*VLOOKUP(CA$91,ExtTruck_Adjust!$B$3:$H$85,7,FALSE)</f>
        <v>0</v>
      </c>
      <c r="CB121" s="1">
        <f>CB32*VLOOKUP($D121,ExtTruck_Adjust!$B$3:$H$85,6,FALSE)*VLOOKUP(CB$91,ExtTruck_Adjust!$B$3:$H$85,7,FALSE)</f>
        <v>0</v>
      </c>
      <c r="CC121" s="1">
        <f>CC32*VLOOKUP($D121,ExtTruck_Adjust!$B$3:$H$85,6,FALSE)*VLOOKUP(CC$91,ExtTruck_Adjust!$B$3:$H$85,7,FALSE)</f>
        <v>0</v>
      </c>
      <c r="CD121" s="1">
        <f>CD32*VLOOKUP($D121,ExtTruck_Adjust!$B$3:$H$85,6,FALSE)*VLOOKUP(CD$91,ExtTruck_Adjust!$B$3:$H$85,7,FALSE)</f>
        <v>0</v>
      </c>
      <c r="CE121" s="1">
        <f>CE32*VLOOKUP($D121,ExtTruck_Adjust!$B$3:$H$85,6,FALSE)*VLOOKUP(CE$91,ExtTruck_Adjust!$B$3:$H$85,7,FALSE)</f>
        <v>0</v>
      </c>
      <c r="CF121" s="1">
        <f>CF32*VLOOKUP($D121,ExtTruck_Adjust!$B$3:$H$85,6,FALSE)*VLOOKUP(CF$91,ExtTruck_Adjust!$B$3:$H$85,7,FALSE)</f>
        <v>0</v>
      </c>
      <c r="CG121" s="1">
        <f>CG32*VLOOKUP($D121,ExtTruck_Adjust!$B$3:$H$85,6,FALSE)*VLOOKUP(CG$91,ExtTruck_Adjust!$B$3:$H$85,7,FALSE)</f>
        <v>0</v>
      </c>
      <c r="CH121" s="1">
        <f>CH32*VLOOKUP($D121,ExtTruck_Adjust!$B$3:$H$85,6,FALSE)*VLOOKUP(CH$91,ExtTruck_Adjust!$B$3:$H$85,7,FALSE)</f>
        <v>2.9788368358400377E-3</v>
      </c>
      <c r="CI121" s="1">
        <f>CI32*VLOOKUP($D121,ExtTruck_Adjust!$B$3:$H$85,6,FALSE)*VLOOKUP(CI$91,ExtTruck_Adjust!$B$3:$H$85,7,FALSE)</f>
        <v>0</v>
      </c>
      <c r="CJ121" s="1">
        <f>CJ32*VLOOKUP($D121,ExtTruck_Adjust!$B$3:$H$85,6,FALSE)*1</f>
        <v>2.8708217384017924</v>
      </c>
      <c r="CK121" s="1">
        <f t="shared" si="5"/>
        <v>2.8998567998997324</v>
      </c>
    </row>
    <row r="122" spans="2:89" x14ac:dyDescent="0.25">
      <c r="B122">
        <v>2960</v>
      </c>
      <c r="D122">
        <v>2960</v>
      </c>
      <c r="E122" s="1">
        <f>E33*VLOOKUP($D122,ExtTruck_Adjust!$B$3:$H$85,6,FALSE)*VLOOKUP(E$91,ExtTruck_Adjust!$B$3:$H$85,7,FALSE)</f>
        <v>3.3490824888578969</v>
      </c>
      <c r="F122" s="1">
        <f>F33*VLOOKUP($D122,ExtTruck_Adjust!$B$3:$H$85,6,FALSE)*VLOOKUP(F$91,ExtTruck_Adjust!$B$3:$H$85,7,FALSE)</f>
        <v>4.5527318857748578E-2</v>
      </c>
      <c r="G122" s="1">
        <f>G33*VLOOKUP($D122,ExtTruck_Adjust!$B$3:$H$85,6,FALSE)*VLOOKUP(G$91,ExtTruck_Adjust!$B$3:$H$85,7,FALSE)</f>
        <v>0</v>
      </c>
      <c r="H122" s="1">
        <f>H33*VLOOKUP($D122,ExtTruck_Adjust!$B$3:$H$85,6,FALSE)*VLOOKUP(H$91,ExtTruck_Adjust!$B$3:$H$85,7,FALSE)</f>
        <v>0</v>
      </c>
      <c r="I122" s="1">
        <f>I33*VLOOKUP($D122,ExtTruck_Adjust!$B$3:$H$85,6,FALSE)*VLOOKUP(I$91,ExtTruck_Adjust!$B$3:$H$85,7,FALSE)</f>
        <v>0</v>
      </c>
      <c r="J122" s="1">
        <f>J33*VLOOKUP($D122,ExtTruck_Adjust!$B$3:$H$85,6,FALSE)*VLOOKUP(J$91,ExtTruck_Adjust!$B$3:$H$85,7,FALSE)</f>
        <v>0</v>
      </c>
      <c r="K122" s="1">
        <f>K33*VLOOKUP($D122,ExtTruck_Adjust!$B$3:$H$85,6,FALSE)*VLOOKUP(K$91,ExtTruck_Adjust!$B$3:$H$85,7,FALSE)</f>
        <v>0</v>
      </c>
      <c r="L122" s="1">
        <f>L33*VLOOKUP($D122,ExtTruck_Adjust!$B$3:$H$85,6,FALSE)*VLOOKUP(L$91,ExtTruck_Adjust!$B$3:$H$85,7,FALSE)</f>
        <v>0</v>
      </c>
      <c r="M122" s="1">
        <f>M33*VLOOKUP($D122,ExtTruck_Adjust!$B$3:$H$85,6,FALSE)*VLOOKUP(M$91,ExtTruck_Adjust!$B$3:$H$85,7,FALSE)</f>
        <v>0</v>
      </c>
      <c r="N122" s="1">
        <f>N33*VLOOKUP($D122,ExtTruck_Adjust!$B$3:$H$85,6,FALSE)*VLOOKUP(N$91,ExtTruck_Adjust!$B$3:$H$85,7,FALSE)</f>
        <v>0</v>
      </c>
      <c r="O122" s="1">
        <f>O33*VLOOKUP($D122,ExtTruck_Adjust!$B$3:$H$85,6,FALSE)*VLOOKUP(O$91,ExtTruck_Adjust!$B$3:$H$85,7,FALSE)</f>
        <v>0</v>
      </c>
      <c r="P122" s="1">
        <f>P33*VLOOKUP($D122,ExtTruck_Adjust!$B$3:$H$85,6,FALSE)*VLOOKUP(P$91,ExtTruck_Adjust!$B$3:$H$85,7,FALSE)</f>
        <v>0</v>
      </c>
      <c r="Q122" s="1">
        <f>Q33*VLOOKUP($D122,ExtTruck_Adjust!$B$3:$H$85,6,FALSE)*VLOOKUP(Q$91,ExtTruck_Adjust!$B$3:$H$85,7,FALSE)</f>
        <v>0</v>
      </c>
      <c r="R122" s="1">
        <f>R33*VLOOKUP($D122,ExtTruck_Adjust!$B$3:$H$85,6,FALSE)*VLOOKUP(R$91,ExtTruck_Adjust!$B$3:$H$85,7,FALSE)</f>
        <v>0</v>
      </c>
      <c r="S122" s="1">
        <f>S33*VLOOKUP($D122,ExtTruck_Adjust!$B$3:$H$85,6,FALSE)*VLOOKUP(S$91,ExtTruck_Adjust!$B$3:$H$85,7,FALSE)</f>
        <v>0.78562947856096266</v>
      </c>
      <c r="T122" s="1">
        <f>T33*VLOOKUP($D122,ExtTruck_Adjust!$B$3:$H$85,6,FALSE)*VLOOKUP(T$91,ExtTruck_Adjust!$B$3:$H$85,7,FALSE)</f>
        <v>0</v>
      </c>
      <c r="U122" s="1">
        <f>U33*VLOOKUP($D122,ExtTruck_Adjust!$B$3:$H$85,6,FALSE)*VLOOKUP(U$91,ExtTruck_Adjust!$B$3:$H$85,7,FALSE)</f>
        <v>0</v>
      </c>
      <c r="V122" s="1">
        <f>V33*VLOOKUP($D122,ExtTruck_Adjust!$B$3:$H$85,6,FALSE)*VLOOKUP(V$91,ExtTruck_Adjust!$B$3:$H$85,7,FALSE)</f>
        <v>0</v>
      </c>
      <c r="W122" s="1">
        <f>W33*VLOOKUP($D122,ExtTruck_Adjust!$B$3:$H$85,6,FALSE)*VLOOKUP(W$91,ExtTruck_Adjust!$B$3:$H$85,7,FALSE)</f>
        <v>0.12710506969286611</v>
      </c>
      <c r="X122" s="1">
        <f>X33*VLOOKUP($D122,ExtTruck_Adjust!$B$3:$H$85,6,FALSE)*VLOOKUP(X$91,ExtTruck_Adjust!$B$3:$H$85,7,FALSE)</f>
        <v>2.3517034558247787E-3</v>
      </c>
      <c r="Y122" s="1">
        <f>Y33*VLOOKUP($D122,ExtTruck_Adjust!$B$3:$H$85,6,FALSE)*VLOOKUP(Y$91,ExtTruck_Adjust!$B$3:$H$85,7,FALSE)</f>
        <v>0.10395927048106646</v>
      </c>
      <c r="Z122" s="1">
        <f>Z33*VLOOKUP($D122,ExtTruck_Adjust!$B$3:$H$85,6,FALSE)*VLOOKUP(Z$91,ExtTruck_Adjust!$B$3:$H$85,7,FALSE)</f>
        <v>2.7027002969341957E-3</v>
      </c>
      <c r="AA122" s="1">
        <f>AA33*VLOOKUP($D122,ExtTruck_Adjust!$B$3:$H$85,6,FALSE)*VLOOKUP(AA$91,ExtTruck_Adjust!$B$3:$H$85,7,FALSE)</f>
        <v>0</v>
      </c>
      <c r="AB122" s="1">
        <f>AB33*VLOOKUP($D122,ExtTruck_Adjust!$B$3:$H$85,6,FALSE)*VLOOKUP(AB$91,ExtTruck_Adjust!$B$3:$H$85,7,FALSE)</f>
        <v>0</v>
      </c>
      <c r="AC122" s="1">
        <f>AC33*VLOOKUP($D122,ExtTruck_Adjust!$B$3:$H$85,6,FALSE)*VLOOKUP(AC$91,ExtTruck_Adjust!$B$3:$H$85,7,FALSE)</f>
        <v>0</v>
      </c>
      <c r="AD122" s="1">
        <f>AD33*VLOOKUP($D122,ExtTruck_Adjust!$B$3:$H$85,6,FALSE)*VLOOKUP(AD$91,ExtTruck_Adjust!$B$3:$H$85,7,FALSE)</f>
        <v>0</v>
      </c>
      <c r="AE122" s="1">
        <f>AE33*VLOOKUP($D122,ExtTruck_Adjust!$B$3:$H$85,6,FALSE)*VLOOKUP(AE$91,ExtTruck_Adjust!$B$3:$H$85,7,FALSE)</f>
        <v>0</v>
      </c>
      <c r="AF122" s="1">
        <f>AF33*VLOOKUP($D122,ExtTruck_Adjust!$B$3:$H$85,6,FALSE)*VLOOKUP(AF$91,ExtTruck_Adjust!$B$3:$H$85,7,FALSE)</f>
        <v>0</v>
      </c>
      <c r="AG122" s="1">
        <f>AG33*VLOOKUP($D122,ExtTruck_Adjust!$B$3:$H$85,6,FALSE)*VLOOKUP(AG$91,ExtTruck_Adjust!$B$3:$H$85,7,FALSE)</f>
        <v>0</v>
      </c>
      <c r="AH122" s="1">
        <f>AH33*VLOOKUP($D122,ExtTruck_Adjust!$B$3:$H$85,6,FALSE)*VLOOKUP(AH$91,ExtTruck_Adjust!$B$3:$H$85,7,FALSE)</f>
        <v>0</v>
      </c>
      <c r="AI122" s="1">
        <f>AI33*VLOOKUP($D122,ExtTruck_Adjust!$B$3:$H$85,6,FALSE)*VLOOKUP(AI$91,ExtTruck_Adjust!$B$3:$H$85,7,FALSE)</f>
        <v>0</v>
      </c>
      <c r="AJ122" s="1">
        <f>AJ33*VLOOKUP($D122,ExtTruck_Adjust!$B$3:$H$85,6,FALSE)*VLOOKUP(AJ$91,ExtTruck_Adjust!$B$3:$H$85,7,FALSE)</f>
        <v>0</v>
      </c>
      <c r="AK122" s="1">
        <f>AK33*VLOOKUP($D122,ExtTruck_Adjust!$B$3:$H$85,6,FALSE)*VLOOKUP(AK$91,ExtTruck_Adjust!$B$3:$H$85,7,FALSE)</f>
        <v>0.23172870646961505</v>
      </c>
      <c r="AL122" s="1">
        <f>AL33*VLOOKUP($D122,ExtTruck_Adjust!$B$3:$H$85,6,FALSE)*VLOOKUP(AL$91,ExtTruck_Adjust!$B$3:$H$85,7,FALSE)</f>
        <v>0</v>
      </c>
      <c r="AM122" s="1">
        <f>AM33*VLOOKUP($D122,ExtTruck_Adjust!$B$3:$H$85,6,FALSE)*VLOOKUP(AM$91,ExtTruck_Adjust!$B$3:$H$85,7,FALSE)</f>
        <v>0.47795782679209342</v>
      </c>
      <c r="AN122" s="1">
        <f>AN33*VLOOKUP($D122,ExtTruck_Adjust!$B$3:$H$85,6,FALSE)*VLOOKUP(AN$91,ExtTruck_Adjust!$B$3:$H$85,7,FALSE)</f>
        <v>0</v>
      </c>
      <c r="AO122" s="1">
        <f>AO33*VLOOKUP($D122,ExtTruck_Adjust!$B$3:$H$85,6,FALSE)*VLOOKUP(AO$91,ExtTruck_Adjust!$B$3:$H$85,7,FALSE)</f>
        <v>0.50176598009587658</v>
      </c>
      <c r="AP122" s="1">
        <f>AP33*VLOOKUP($D122,ExtTruck_Adjust!$B$3:$H$85,6,FALSE)*VLOOKUP(AP$91,ExtTruck_Adjust!$B$3:$H$85,7,FALSE)</f>
        <v>3.7494789787237536E-3</v>
      </c>
      <c r="AQ122" s="1">
        <f>AQ33*VLOOKUP($D122,ExtTruck_Adjust!$B$3:$H$85,6,FALSE)*VLOOKUP(AQ$91,ExtTruck_Adjust!$B$3:$H$85,7,FALSE)</f>
        <v>0</v>
      </c>
      <c r="AR122" s="1">
        <f>AR33*VLOOKUP($D122,ExtTruck_Adjust!$B$3:$H$85,6,FALSE)*VLOOKUP(AR$91,ExtTruck_Adjust!$B$3:$H$85,7,FALSE)</f>
        <v>0</v>
      </c>
      <c r="AS122" s="1">
        <f>AS33*VLOOKUP($D122,ExtTruck_Adjust!$B$3:$H$85,6,FALSE)*VLOOKUP(AS$91,ExtTruck_Adjust!$B$3:$H$85,7,FALSE)</f>
        <v>0</v>
      </c>
      <c r="AT122" s="1">
        <f>AT33*VLOOKUP($D122,ExtTruck_Adjust!$B$3:$H$85,6,FALSE)*VLOOKUP(AT$91,ExtTruck_Adjust!$B$3:$H$85,7,FALSE)</f>
        <v>1.4508271069446652E-3</v>
      </c>
      <c r="AU122" s="1">
        <f>AU33*VLOOKUP($D122,ExtTruck_Adjust!$B$3:$H$85,6,FALSE)*VLOOKUP(AU$91,ExtTruck_Adjust!$B$3:$H$85,7,FALSE)</f>
        <v>1.0149723731439817</v>
      </c>
      <c r="AV122" s="1">
        <f>AV33*VLOOKUP($D122,ExtTruck_Adjust!$B$3:$H$85,6,FALSE)*VLOOKUP(AV$91,ExtTruck_Adjust!$B$3:$H$85,7,FALSE)</f>
        <v>0.12059210018243054</v>
      </c>
      <c r="AW122" s="1">
        <f>AW33*VLOOKUP($D122,ExtTruck_Adjust!$B$3:$H$85,6,FALSE)*VLOOKUP(AW$91,ExtTruck_Adjust!$B$3:$H$85,7,FALSE)</f>
        <v>0</v>
      </c>
      <c r="AX122" s="1">
        <f>AX33*VLOOKUP($D122,ExtTruck_Adjust!$B$3:$H$85,6,FALSE)*VLOOKUP(AX$91,ExtTruck_Adjust!$B$3:$H$85,7,FALSE)</f>
        <v>0.13598830130911735</v>
      </c>
      <c r="AY122" s="1">
        <f>AY33*VLOOKUP($D122,ExtTruck_Adjust!$B$3:$H$85,6,FALSE)*VLOOKUP(AY$91,ExtTruck_Adjust!$B$3:$H$85,7,FALSE)</f>
        <v>0.35804574141179513</v>
      </c>
      <c r="AZ122" s="1">
        <f>AZ33*VLOOKUP($D122,ExtTruck_Adjust!$B$3:$H$85,6,FALSE)*VLOOKUP(AZ$91,ExtTruck_Adjust!$B$3:$H$85,7,FALSE)</f>
        <v>0</v>
      </c>
      <c r="BA122" s="1">
        <f>BA33*VLOOKUP($D122,ExtTruck_Adjust!$B$3:$H$85,6,FALSE)*VLOOKUP(BA$91,ExtTruck_Adjust!$B$3:$H$85,7,FALSE)</f>
        <v>1.2427308740531742E-2</v>
      </c>
      <c r="BB122" s="1">
        <f>BB33*VLOOKUP($D122,ExtTruck_Adjust!$B$3:$H$85,6,FALSE)*VLOOKUP(BB$91,ExtTruck_Adjust!$B$3:$H$85,7,FALSE)</f>
        <v>3.5694801904862373E-3</v>
      </c>
      <c r="BC122" s="1">
        <f>BC33*VLOOKUP($D122,ExtTruck_Adjust!$B$3:$H$85,6,FALSE)*VLOOKUP(BC$91,ExtTruck_Adjust!$B$3:$H$85,7,FALSE)</f>
        <v>0</v>
      </c>
      <c r="BD122" s="1">
        <f>BD33*VLOOKUP($D122,ExtTruck_Adjust!$B$3:$H$85,6,FALSE)*VLOOKUP(BD$91,ExtTruck_Adjust!$B$3:$H$85,7,FALSE)</f>
        <v>0</v>
      </c>
      <c r="BE122" s="1">
        <f>BE33*VLOOKUP($D122,ExtTruck_Adjust!$B$3:$H$85,6,FALSE)*VLOOKUP(BE$91,ExtTruck_Adjust!$B$3:$H$85,7,FALSE)</f>
        <v>0</v>
      </c>
      <c r="BF122" s="1">
        <f>BF33*VLOOKUP($D122,ExtTruck_Adjust!$B$3:$H$85,6,FALSE)*VLOOKUP(BF$91,ExtTruck_Adjust!$B$3:$H$85,7,FALSE)</f>
        <v>0</v>
      </c>
      <c r="BG122" s="1">
        <f>BG33*VLOOKUP($D122,ExtTruck_Adjust!$B$3:$H$85,6,FALSE)*VLOOKUP(BG$91,ExtTruck_Adjust!$B$3:$H$85,7,FALSE)</f>
        <v>0</v>
      </c>
      <c r="BH122" s="1">
        <f>BH33*VLOOKUP($D122,ExtTruck_Adjust!$B$3:$H$85,6,FALSE)*VLOOKUP(BH$91,ExtTruck_Adjust!$B$3:$H$85,7,FALSE)</f>
        <v>4.1612789226906539E-2</v>
      </c>
      <c r="BI122" s="1">
        <f>BI33*VLOOKUP($D122,ExtTruck_Adjust!$B$3:$H$85,6,FALSE)*VLOOKUP(BI$91,ExtTruck_Adjust!$B$3:$H$85,7,FALSE)</f>
        <v>0</v>
      </c>
      <c r="BJ122" s="1">
        <f>BJ33*VLOOKUP($D122,ExtTruck_Adjust!$B$3:$H$85,6,FALSE)*VLOOKUP(BJ$91,ExtTruck_Adjust!$B$3:$H$85,7,FALSE)</f>
        <v>0</v>
      </c>
      <c r="BK122" s="1">
        <f>BK33*VLOOKUP($D122,ExtTruck_Adjust!$B$3:$H$85,6,FALSE)*VLOOKUP(BK$91,ExtTruck_Adjust!$B$3:$H$85,7,FALSE)</f>
        <v>9.2020732548581174E-2</v>
      </c>
      <c r="BL122" s="1">
        <f>BL33*VLOOKUP($D122,ExtTruck_Adjust!$B$3:$H$85,6,FALSE)*VLOOKUP(BL$91,ExtTruck_Adjust!$B$3:$H$85,7,FALSE)</f>
        <v>0</v>
      </c>
      <c r="BM122" s="1">
        <f>BM33*VLOOKUP($D122,ExtTruck_Adjust!$B$3:$H$85,6,FALSE)*VLOOKUP(BM$91,ExtTruck_Adjust!$B$3:$H$85,7,FALSE)</f>
        <v>0</v>
      </c>
      <c r="BN122" s="1">
        <f>BN33*VLOOKUP($D122,ExtTruck_Adjust!$B$3:$H$85,6,FALSE)*VLOOKUP(BN$91,ExtTruck_Adjust!$B$3:$H$85,7,FALSE)</f>
        <v>0</v>
      </c>
      <c r="BO122" s="1">
        <f>BO33*VLOOKUP($D122,ExtTruck_Adjust!$B$3:$H$85,6,FALSE)*VLOOKUP(BO$91,ExtTruck_Adjust!$B$3:$H$85,7,FALSE)</f>
        <v>0</v>
      </c>
      <c r="BP122" s="1">
        <f>BP33*VLOOKUP($D122,ExtTruck_Adjust!$B$3:$H$85,6,FALSE)*VLOOKUP(BP$91,ExtTruck_Adjust!$B$3:$H$85,7,FALSE)</f>
        <v>0</v>
      </c>
      <c r="BQ122" s="1">
        <f>BQ33*VLOOKUP($D122,ExtTruck_Adjust!$B$3:$H$85,6,FALSE)*VLOOKUP(BQ$91,ExtTruck_Adjust!$B$3:$H$85,7,FALSE)</f>
        <v>1.1741975986059774</v>
      </c>
      <c r="BR122" s="1">
        <f>BR33*VLOOKUP($D122,ExtTruck_Adjust!$B$3:$H$85,6,FALSE)*VLOOKUP(BR$91,ExtTruck_Adjust!$B$3:$H$85,7,FALSE)</f>
        <v>2.3951825384624256E-2</v>
      </c>
      <c r="BS122" s="1">
        <f>BS33*VLOOKUP($D122,ExtTruck_Adjust!$B$3:$H$85,6,FALSE)*VLOOKUP(BS$91,ExtTruck_Adjust!$B$3:$H$85,7,FALSE)</f>
        <v>4.6307070328347369E-2</v>
      </c>
      <c r="BT122" s="1">
        <f>BT33*VLOOKUP($D122,ExtTruck_Adjust!$B$3:$H$85,6,FALSE)*VLOOKUP(BT$91,ExtTruck_Adjust!$B$3:$H$85,7,FALSE)</f>
        <v>0</v>
      </c>
      <c r="BU122" s="1">
        <f>BU33*VLOOKUP($D122,ExtTruck_Adjust!$B$3:$H$85,6,FALSE)*VLOOKUP(BU$91,ExtTruck_Adjust!$B$3:$H$85,7,FALSE)</f>
        <v>0</v>
      </c>
      <c r="BV122" s="1">
        <f>BV33*VLOOKUP($D122,ExtTruck_Adjust!$B$3:$H$85,6,FALSE)*VLOOKUP(BV$91,ExtTruck_Adjust!$B$3:$H$85,7,FALSE)</f>
        <v>7.9446307073380556E-3</v>
      </c>
      <c r="BW122" s="1">
        <f>BW33*VLOOKUP($D122,ExtTruck_Adjust!$B$3:$H$85,6,FALSE)*VLOOKUP(BW$91,ExtTruck_Adjust!$B$3:$H$85,7,FALSE)</f>
        <v>13.286553879918069</v>
      </c>
      <c r="BX122" s="1">
        <f>BX33*VLOOKUP($D122,ExtTruck_Adjust!$B$3:$H$85,6,FALSE)*VLOOKUP(BX$91,ExtTruck_Adjust!$B$3:$H$85,7,FALSE)</f>
        <v>0</v>
      </c>
      <c r="BY122" s="1">
        <f>BY33*VLOOKUP($D122,ExtTruck_Adjust!$B$3:$H$85,6,FALSE)*VLOOKUP(BY$91,ExtTruck_Adjust!$B$3:$H$85,7,FALSE)</f>
        <v>1.1798680308148923</v>
      </c>
      <c r="BZ122" s="1">
        <f>BZ33*VLOOKUP($D122,ExtTruck_Adjust!$B$3:$H$85,6,FALSE)*VLOOKUP(BZ$91,ExtTruck_Adjust!$B$3:$H$85,7,FALSE)</f>
        <v>0</v>
      </c>
      <c r="CA122" s="1">
        <f>CA33*VLOOKUP($D122,ExtTruck_Adjust!$B$3:$H$85,6,FALSE)*VLOOKUP(CA$91,ExtTruck_Adjust!$B$3:$H$85,7,FALSE)</f>
        <v>0</v>
      </c>
      <c r="CB122" s="1">
        <f>CB33*VLOOKUP($D122,ExtTruck_Adjust!$B$3:$H$85,6,FALSE)*VLOOKUP(CB$91,ExtTruck_Adjust!$B$3:$H$85,7,FALSE)</f>
        <v>0</v>
      </c>
      <c r="CC122" s="1">
        <f>CC33*VLOOKUP($D122,ExtTruck_Adjust!$B$3:$H$85,6,FALSE)*VLOOKUP(CC$91,ExtTruck_Adjust!$B$3:$H$85,7,FALSE)</f>
        <v>0</v>
      </c>
      <c r="CD122" s="1">
        <f>CD33*VLOOKUP($D122,ExtTruck_Adjust!$B$3:$H$85,6,FALSE)*VLOOKUP(CD$91,ExtTruck_Adjust!$B$3:$H$85,7,FALSE)</f>
        <v>0</v>
      </c>
      <c r="CE122" s="1">
        <f>CE33*VLOOKUP($D122,ExtTruck_Adjust!$B$3:$H$85,6,FALSE)*VLOOKUP(CE$91,ExtTruck_Adjust!$B$3:$H$85,7,FALSE)</f>
        <v>0</v>
      </c>
      <c r="CF122" s="1">
        <f>CF33*VLOOKUP($D122,ExtTruck_Adjust!$B$3:$H$85,6,FALSE)*VLOOKUP(CF$91,ExtTruck_Adjust!$B$3:$H$85,7,FALSE)</f>
        <v>1.3264658632078574E-3</v>
      </c>
      <c r="CG122" s="1">
        <f>CG33*VLOOKUP($D122,ExtTruck_Adjust!$B$3:$H$85,6,FALSE)*VLOOKUP(CG$91,ExtTruck_Adjust!$B$3:$H$85,7,FALSE)</f>
        <v>0</v>
      </c>
      <c r="CH122" s="1">
        <f>CH33*VLOOKUP($D122,ExtTruck_Adjust!$B$3:$H$85,6,FALSE)*VLOOKUP(CH$91,ExtTruck_Adjust!$B$3:$H$85,7,FALSE)</f>
        <v>0</v>
      </c>
      <c r="CI122" s="1">
        <f>CI33*VLOOKUP($D122,ExtTruck_Adjust!$B$3:$H$85,6,FALSE)*VLOOKUP(CI$91,ExtTruck_Adjust!$B$3:$H$85,7,FALSE)</f>
        <v>3.8695204434001665E-2</v>
      </c>
      <c r="CJ122" s="1">
        <f>CJ33*VLOOKUP($D122,ExtTruck_Adjust!$B$3:$H$85,6,FALSE)*1</f>
        <v>466.06021116456355</v>
      </c>
      <c r="CK122" s="1">
        <f t="shared" si="5"/>
        <v>489.23129554702041</v>
      </c>
    </row>
    <row r="123" spans="2:89" x14ac:dyDescent="0.25">
      <c r="B123">
        <v>2961</v>
      </c>
      <c r="D123">
        <v>2961</v>
      </c>
      <c r="E123" s="1">
        <f>E34*VLOOKUP($D123,ExtTruck_Adjust!$B$3:$H$85,6,FALSE)*VLOOKUP(E$91,ExtTruck_Adjust!$B$3:$H$85,7,FALSE)</f>
        <v>0</v>
      </c>
      <c r="F123" s="1">
        <f>F34*VLOOKUP($D123,ExtTruck_Adjust!$B$3:$H$85,6,FALSE)*VLOOKUP(F$91,ExtTruck_Adjust!$B$3:$H$85,7,FALSE)</f>
        <v>0</v>
      </c>
      <c r="G123" s="1">
        <f>G34*VLOOKUP($D123,ExtTruck_Adjust!$B$3:$H$85,6,FALSE)*VLOOKUP(G$91,ExtTruck_Adjust!$B$3:$H$85,7,FALSE)</f>
        <v>0</v>
      </c>
      <c r="H123" s="1">
        <f>H34*VLOOKUP($D123,ExtTruck_Adjust!$B$3:$H$85,6,FALSE)*VLOOKUP(H$91,ExtTruck_Adjust!$B$3:$H$85,7,FALSE)</f>
        <v>0</v>
      </c>
      <c r="I123" s="1">
        <f>I34*VLOOKUP($D123,ExtTruck_Adjust!$B$3:$H$85,6,FALSE)*VLOOKUP(I$91,ExtTruck_Adjust!$B$3:$H$85,7,FALSE)</f>
        <v>0</v>
      </c>
      <c r="J123" s="1">
        <f>J34*VLOOKUP($D123,ExtTruck_Adjust!$B$3:$H$85,6,FALSE)*VLOOKUP(J$91,ExtTruck_Adjust!$B$3:$H$85,7,FALSE)</f>
        <v>0</v>
      </c>
      <c r="K123" s="1">
        <f>K34*VLOOKUP($D123,ExtTruck_Adjust!$B$3:$H$85,6,FALSE)*VLOOKUP(K$91,ExtTruck_Adjust!$B$3:$H$85,7,FALSE)</f>
        <v>0</v>
      </c>
      <c r="L123" s="1">
        <f>L34*VLOOKUP($D123,ExtTruck_Adjust!$B$3:$H$85,6,FALSE)*VLOOKUP(L$91,ExtTruck_Adjust!$B$3:$H$85,7,FALSE)</f>
        <v>0</v>
      </c>
      <c r="M123" s="1">
        <f>M34*VLOOKUP($D123,ExtTruck_Adjust!$B$3:$H$85,6,FALSE)*VLOOKUP(M$91,ExtTruck_Adjust!$B$3:$H$85,7,FALSE)</f>
        <v>0</v>
      </c>
      <c r="N123" s="1">
        <f>N34*VLOOKUP($D123,ExtTruck_Adjust!$B$3:$H$85,6,FALSE)*VLOOKUP(N$91,ExtTruck_Adjust!$B$3:$H$85,7,FALSE)</f>
        <v>0</v>
      </c>
      <c r="O123" s="1">
        <f>O34*VLOOKUP($D123,ExtTruck_Adjust!$B$3:$H$85,6,FALSE)*VLOOKUP(O$91,ExtTruck_Adjust!$B$3:$H$85,7,FALSE)</f>
        <v>0</v>
      </c>
      <c r="P123" s="1">
        <f>P34*VLOOKUP($D123,ExtTruck_Adjust!$B$3:$H$85,6,FALSE)*VLOOKUP(P$91,ExtTruck_Adjust!$B$3:$H$85,7,FALSE)</f>
        <v>0</v>
      </c>
      <c r="Q123" s="1">
        <f>Q34*VLOOKUP($D123,ExtTruck_Adjust!$B$3:$H$85,6,FALSE)*VLOOKUP(Q$91,ExtTruck_Adjust!$B$3:$H$85,7,FALSE)</f>
        <v>0</v>
      </c>
      <c r="R123" s="1">
        <f>R34*VLOOKUP($D123,ExtTruck_Adjust!$B$3:$H$85,6,FALSE)*VLOOKUP(R$91,ExtTruck_Adjust!$B$3:$H$85,7,FALSE)</f>
        <v>0</v>
      </c>
      <c r="S123" s="1">
        <f>S34*VLOOKUP($D123,ExtTruck_Adjust!$B$3:$H$85,6,FALSE)*VLOOKUP(S$91,ExtTruck_Adjust!$B$3:$H$85,7,FALSE)</f>
        <v>0</v>
      </c>
      <c r="T123" s="1">
        <f>T34*VLOOKUP($D123,ExtTruck_Adjust!$B$3:$H$85,6,FALSE)*VLOOKUP(T$91,ExtTruck_Adjust!$B$3:$H$85,7,FALSE)</f>
        <v>0</v>
      </c>
      <c r="U123" s="1">
        <f>U34*VLOOKUP($D123,ExtTruck_Adjust!$B$3:$H$85,6,FALSE)*VLOOKUP(U$91,ExtTruck_Adjust!$B$3:$H$85,7,FALSE)</f>
        <v>0</v>
      </c>
      <c r="V123" s="1">
        <f>V34*VLOOKUP($D123,ExtTruck_Adjust!$B$3:$H$85,6,FALSE)*VLOOKUP(V$91,ExtTruck_Adjust!$B$3:$H$85,7,FALSE)</f>
        <v>0</v>
      </c>
      <c r="W123" s="1">
        <f>W34*VLOOKUP($D123,ExtTruck_Adjust!$B$3:$H$85,6,FALSE)*VLOOKUP(W$91,ExtTruck_Adjust!$B$3:$H$85,7,FALSE)</f>
        <v>0</v>
      </c>
      <c r="X123" s="1">
        <f>X34*VLOOKUP($D123,ExtTruck_Adjust!$B$3:$H$85,6,FALSE)*VLOOKUP(X$91,ExtTruck_Adjust!$B$3:$H$85,7,FALSE)</f>
        <v>0</v>
      </c>
      <c r="Y123" s="1">
        <f>Y34*VLOOKUP($D123,ExtTruck_Adjust!$B$3:$H$85,6,FALSE)*VLOOKUP(Y$91,ExtTruck_Adjust!$B$3:$H$85,7,FALSE)</f>
        <v>0</v>
      </c>
      <c r="Z123" s="1">
        <f>Z34*VLOOKUP($D123,ExtTruck_Adjust!$B$3:$H$85,6,FALSE)*VLOOKUP(Z$91,ExtTruck_Adjust!$B$3:$H$85,7,FALSE)</f>
        <v>0</v>
      </c>
      <c r="AA123" s="1">
        <f>AA34*VLOOKUP($D123,ExtTruck_Adjust!$B$3:$H$85,6,FALSE)*VLOOKUP(AA$91,ExtTruck_Adjust!$B$3:$H$85,7,FALSE)</f>
        <v>0</v>
      </c>
      <c r="AB123" s="1">
        <f>AB34*VLOOKUP($D123,ExtTruck_Adjust!$B$3:$H$85,6,FALSE)*VLOOKUP(AB$91,ExtTruck_Adjust!$B$3:$H$85,7,FALSE)</f>
        <v>0</v>
      </c>
      <c r="AC123" s="1">
        <f>AC34*VLOOKUP($D123,ExtTruck_Adjust!$B$3:$H$85,6,FALSE)*VLOOKUP(AC$91,ExtTruck_Adjust!$B$3:$H$85,7,FALSE)</f>
        <v>0</v>
      </c>
      <c r="AD123" s="1">
        <f>AD34*VLOOKUP($D123,ExtTruck_Adjust!$B$3:$H$85,6,FALSE)*VLOOKUP(AD$91,ExtTruck_Adjust!$B$3:$H$85,7,FALSE)</f>
        <v>0</v>
      </c>
      <c r="AE123" s="1">
        <f>AE34*VLOOKUP($D123,ExtTruck_Adjust!$B$3:$H$85,6,FALSE)*VLOOKUP(AE$91,ExtTruck_Adjust!$B$3:$H$85,7,FALSE)</f>
        <v>0</v>
      </c>
      <c r="AF123" s="1">
        <f>AF34*VLOOKUP($D123,ExtTruck_Adjust!$B$3:$H$85,6,FALSE)*VLOOKUP(AF$91,ExtTruck_Adjust!$B$3:$H$85,7,FALSE)</f>
        <v>0</v>
      </c>
      <c r="AG123" s="1">
        <f>AG34*VLOOKUP($D123,ExtTruck_Adjust!$B$3:$H$85,6,FALSE)*VLOOKUP(AG$91,ExtTruck_Adjust!$B$3:$H$85,7,FALSE)</f>
        <v>0</v>
      </c>
      <c r="AH123" s="1">
        <f>AH34*VLOOKUP($D123,ExtTruck_Adjust!$B$3:$H$85,6,FALSE)*VLOOKUP(AH$91,ExtTruck_Adjust!$B$3:$H$85,7,FALSE)</f>
        <v>0</v>
      </c>
      <c r="AI123" s="1">
        <f>AI34*VLOOKUP($D123,ExtTruck_Adjust!$B$3:$H$85,6,FALSE)*VLOOKUP(AI$91,ExtTruck_Adjust!$B$3:$H$85,7,FALSE)</f>
        <v>0</v>
      </c>
      <c r="AJ123" s="1">
        <f>AJ34*VLOOKUP($D123,ExtTruck_Adjust!$B$3:$H$85,6,FALSE)*VLOOKUP(AJ$91,ExtTruck_Adjust!$B$3:$H$85,7,FALSE)</f>
        <v>0</v>
      </c>
      <c r="AK123" s="1">
        <f>AK34*VLOOKUP($D123,ExtTruck_Adjust!$B$3:$H$85,6,FALSE)*VLOOKUP(AK$91,ExtTruck_Adjust!$B$3:$H$85,7,FALSE)</f>
        <v>0</v>
      </c>
      <c r="AL123" s="1">
        <f>AL34*VLOOKUP($D123,ExtTruck_Adjust!$B$3:$H$85,6,FALSE)*VLOOKUP(AL$91,ExtTruck_Adjust!$B$3:$H$85,7,FALSE)</f>
        <v>0</v>
      </c>
      <c r="AM123" s="1">
        <f>AM34*VLOOKUP($D123,ExtTruck_Adjust!$B$3:$H$85,6,FALSE)*VLOOKUP(AM$91,ExtTruck_Adjust!$B$3:$H$85,7,FALSE)</f>
        <v>0</v>
      </c>
      <c r="AN123" s="1">
        <f>AN34*VLOOKUP($D123,ExtTruck_Adjust!$B$3:$H$85,6,FALSE)*VLOOKUP(AN$91,ExtTruck_Adjust!$B$3:$H$85,7,FALSE)</f>
        <v>0</v>
      </c>
      <c r="AO123" s="1">
        <f>AO34*VLOOKUP($D123,ExtTruck_Adjust!$B$3:$H$85,6,FALSE)*VLOOKUP(AO$91,ExtTruck_Adjust!$B$3:$H$85,7,FALSE)</f>
        <v>0</v>
      </c>
      <c r="AP123" s="1">
        <f>AP34*VLOOKUP($D123,ExtTruck_Adjust!$B$3:$H$85,6,FALSE)*VLOOKUP(AP$91,ExtTruck_Adjust!$B$3:$H$85,7,FALSE)</f>
        <v>0</v>
      </c>
      <c r="AQ123" s="1">
        <f>AQ34*VLOOKUP($D123,ExtTruck_Adjust!$B$3:$H$85,6,FALSE)*VLOOKUP(AQ$91,ExtTruck_Adjust!$B$3:$H$85,7,FALSE)</f>
        <v>0</v>
      </c>
      <c r="AR123" s="1">
        <f>AR34*VLOOKUP($D123,ExtTruck_Adjust!$B$3:$H$85,6,FALSE)*VLOOKUP(AR$91,ExtTruck_Adjust!$B$3:$H$85,7,FALSE)</f>
        <v>0</v>
      </c>
      <c r="AS123" s="1">
        <f>AS34*VLOOKUP($D123,ExtTruck_Adjust!$B$3:$H$85,6,FALSE)*VLOOKUP(AS$91,ExtTruck_Adjust!$B$3:$H$85,7,FALSE)</f>
        <v>0</v>
      </c>
      <c r="AT123" s="1">
        <f>AT34*VLOOKUP($D123,ExtTruck_Adjust!$B$3:$H$85,6,FALSE)*VLOOKUP(AT$91,ExtTruck_Adjust!$B$3:$H$85,7,FALSE)</f>
        <v>0</v>
      </c>
      <c r="AU123" s="1">
        <f>AU34*VLOOKUP($D123,ExtTruck_Adjust!$B$3:$H$85,6,FALSE)*VLOOKUP(AU$91,ExtTruck_Adjust!$B$3:$H$85,7,FALSE)</f>
        <v>0</v>
      </c>
      <c r="AV123" s="1">
        <f>AV34*VLOOKUP($D123,ExtTruck_Adjust!$B$3:$H$85,6,FALSE)*VLOOKUP(AV$91,ExtTruck_Adjust!$B$3:$H$85,7,FALSE)</f>
        <v>0</v>
      </c>
      <c r="AW123" s="1">
        <f>AW34*VLOOKUP($D123,ExtTruck_Adjust!$B$3:$H$85,6,FALSE)*VLOOKUP(AW$91,ExtTruck_Adjust!$B$3:$H$85,7,FALSE)</f>
        <v>0</v>
      </c>
      <c r="AX123" s="1">
        <f>AX34*VLOOKUP($D123,ExtTruck_Adjust!$B$3:$H$85,6,FALSE)*VLOOKUP(AX$91,ExtTruck_Adjust!$B$3:$H$85,7,FALSE)</f>
        <v>0</v>
      </c>
      <c r="AY123" s="1">
        <f>AY34*VLOOKUP($D123,ExtTruck_Adjust!$B$3:$H$85,6,FALSE)*VLOOKUP(AY$91,ExtTruck_Adjust!$B$3:$H$85,7,FALSE)</f>
        <v>0</v>
      </c>
      <c r="AZ123" s="1">
        <f>AZ34*VLOOKUP($D123,ExtTruck_Adjust!$B$3:$H$85,6,FALSE)*VLOOKUP(AZ$91,ExtTruck_Adjust!$B$3:$H$85,7,FALSE)</f>
        <v>0</v>
      </c>
      <c r="BA123" s="1">
        <f>BA34*VLOOKUP($D123,ExtTruck_Adjust!$B$3:$H$85,6,FALSE)*VLOOKUP(BA$91,ExtTruck_Adjust!$B$3:$H$85,7,FALSE)</f>
        <v>0</v>
      </c>
      <c r="BB123" s="1">
        <f>BB34*VLOOKUP($D123,ExtTruck_Adjust!$B$3:$H$85,6,FALSE)*VLOOKUP(BB$91,ExtTruck_Adjust!$B$3:$H$85,7,FALSE)</f>
        <v>0</v>
      </c>
      <c r="BC123" s="1">
        <f>BC34*VLOOKUP($D123,ExtTruck_Adjust!$B$3:$H$85,6,FALSE)*VLOOKUP(BC$91,ExtTruck_Adjust!$B$3:$H$85,7,FALSE)</f>
        <v>0</v>
      </c>
      <c r="BD123" s="1">
        <f>BD34*VLOOKUP($D123,ExtTruck_Adjust!$B$3:$H$85,6,FALSE)*VLOOKUP(BD$91,ExtTruck_Adjust!$B$3:$H$85,7,FALSE)</f>
        <v>0</v>
      </c>
      <c r="BE123" s="1">
        <f>BE34*VLOOKUP($D123,ExtTruck_Adjust!$B$3:$H$85,6,FALSE)*VLOOKUP(BE$91,ExtTruck_Adjust!$B$3:$H$85,7,FALSE)</f>
        <v>0</v>
      </c>
      <c r="BF123" s="1">
        <f>BF34*VLOOKUP($D123,ExtTruck_Adjust!$B$3:$H$85,6,FALSE)*VLOOKUP(BF$91,ExtTruck_Adjust!$B$3:$H$85,7,FALSE)</f>
        <v>0</v>
      </c>
      <c r="BG123" s="1">
        <f>BG34*VLOOKUP($D123,ExtTruck_Adjust!$B$3:$H$85,6,FALSE)*VLOOKUP(BG$91,ExtTruck_Adjust!$B$3:$H$85,7,FALSE)</f>
        <v>0</v>
      </c>
      <c r="BH123" s="1">
        <f>BH34*VLOOKUP($D123,ExtTruck_Adjust!$B$3:$H$85,6,FALSE)*VLOOKUP(BH$91,ExtTruck_Adjust!$B$3:$H$85,7,FALSE)</f>
        <v>0</v>
      </c>
      <c r="BI123" s="1">
        <f>BI34*VLOOKUP($D123,ExtTruck_Adjust!$B$3:$H$85,6,FALSE)*VLOOKUP(BI$91,ExtTruck_Adjust!$B$3:$H$85,7,FALSE)</f>
        <v>0</v>
      </c>
      <c r="BJ123" s="1">
        <f>BJ34*VLOOKUP($D123,ExtTruck_Adjust!$B$3:$H$85,6,FALSE)*VLOOKUP(BJ$91,ExtTruck_Adjust!$B$3:$H$85,7,FALSE)</f>
        <v>0</v>
      </c>
      <c r="BK123" s="1">
        <f>BK34*VLOOKUP($D123,ExtTruck_Adjust!$B$3:$H$85,6,FALSE)*VLOOKUP(BK$91,ExtTruck_Adjust!$B$3:$H$85,7,FALSE)</f>
        <v>0</v>
      </c>
      <c r="BL123" s="1">
        <f>BL34*VLOOKUP($D123,ExtTruck_Adjust!$B$3:$H$85,6,FALSE)*VLOOKUP(BL$91,ExtTruck_Adjust!$B$3:$H$85,7,FALSE)</f>
        <v>0</v>
      </c>
      <c r="BM123" s="1">
        <f>BM34*VLOOKUP($D123,ExtTruck_Adjust!$B$3:$H$85,6,FALSE)*VLOOKUP(BM$91,ExtTruck_Adjust!$B$3:$H$85,7,FALSE)</f>
        <v>0</v>
      </c>
      <c r="BN123" s="1">
        <f>BN34*VLOOKUP($D123,ExtTruck_Adjust!$B$3:$H$85,6,FALSE)*VLOOKUP(BN$91,ExtTruck_Adjust!$B$3:$H$85,7,FALSE)</f>
        <v>0</v>
      </c>
      <c r="BO123" s="1">
        <f>BO34*VLOOKUP($D123,ExtTruck_Adjust!$B$3:$H$85,6,FALSE)*VLOOKUP(BO$91,ExtTruck_Adjust!$B$3:$H$85,7,FALSE)</f>
        <v>0</v>
      </c>
      <c r="BP123" s="1">
        <f>BP34*VLOOKUP($D123,ExtTruck_Adjust!$B$3:$H$85,6,FALSE)*VLOOKUP(BP$91,ExtTruck_Adjust!$B$3:$H$85,7,FALSE)</f>
        <v>0</v>
      </c>
      <c r="BQ123" s="1">
        <f>BQ34*VLOOKUP($D123,ExtTruck_Adjust!$B$3:$H$85,6,FALSE)*VLOOKUP(BQ$91,ExtTruck_Adjust!$B$3:$H$85,7,FALSE)</f>
        <v>0</v>
      </c>
      <c r="BR123" s="1">
        <f>BR34*VLOOKUP($D123,ExtTruck_Adjust!$B$3:$H$85,6,FALSE)*VLOOKUP(BR$91,ExtTruck_Adjust!$B$3:$H$85,7,FALSE)</f>
        <v>0</v>
      </c>
      <c r="BS123" s="1">
        <f>BS34*VLOOKUP($D123,ExtTruck_Adjust!$B$3:$H$85,6,FALSE)*VLOOKUP(BS$91,ExtTruck_Adjust!$B$3:$H$85,7,FALSE)</f>
        <v>0</v>
      </c>
      <c r="BT123" s="1">
        <f>BT34*VLOOKUP($D123,ExtTruck_Adjust!$B$3:$H$85,6,FALSE)*VLOOKUP(BT$91,ExtTruck_Adjust!$B$3:$H$85,7,FALSE)</f>
        <v>0</v>
      </c>
      <c r="BU123" s="1">
        <f>BU34*VLOOKUP($D123,ExtTruck_Adjust!$B$3:$H$85,6,FALSE)*VLOOKUP(BU$91,ExtTruck_Adjust!$B$3:$H$85,7,FALSE)</f>
        <v>0</v>
      </c>
      <c r="BV123" s="1">
        <f>BV34*VLOOKUP($D123,ExtTruck_Adjust!$B$3:$H$85,6,FALSE)*VLOOKUP(BV$91,ExtTruck_Adjust!$B$3:$H$85,7,FALSE)</f>
        <v>0</v>
      </c>
      <c r="BW123" s="1">
        <f>BW34*VLOOKUP($D123,ExtTruck_Adjust!$B$3:$H$85,6,FALSE)*VLOOKUP(BW$91,ExtTruck_Adjust!$B$3:$H$85,7,FALSE)</f>
        <v>0</v>
      </c>
      <c r="BX123" s="1">
        <f>BX34*VLOOKUP($D123,ExtTruck_Adjust!$B$3:$H$85,6,FALSE)*VLOOKUP(BX$91,ExtTruck_Adjust!$B$3:$H$85,7,FALSE)</f>
        <v>0</v>
      </c>
      <c r="BY123" s="1">
        <f>BY34*VLOOKUP($D123,ExtTruck_Adjust!$B$3:$H$85,6,FALSE)*VLOOKUP(BY$91,ExtTruck_Adjust!$B$3:$H$85,7,FALSE)</f>
        <v>0</v>
      </c>
      <c r="BZ123" s="1">
        <f>BZ34*VLOOKUP($D123,ExtTruck_Adjust!$B$3:$H$85,6,FALSE)*VLOOKUP(BZ$91,ExtTruck_Adjust!$B$3:$H$85,7,FALSE)</f>
        <v>0</v>
      </c>
      <c r="CA123" s="1">
        <f>CA34*VLOOKUP($D123,ExtTruck_Adjust!$B$3:$H$85,6,FALSE)*VLOOKUP(CA$91,ExtTruck_Adjust!$B$3:$H$85,7,FALSE)</f>
        <v>0</v>
      </c>
      <c r="CB123" s="1">
        <f>CB34*VLOOKUP($D123,ExtTruck_Adjust!$B$3:$H$85,6,FALSE)*VLOOKUP(CB$91,ExtTruck_Adjust!$B$3:$H$85,7,FALSE)</f>
        <v>0</v>
      </c>
      <c r="CC123" s="1">
        <f>CC34*VLOOKUP($D123,ExtTruck_Adjust!$B$3:$H$85,6,FALSE)*VLOOKUP(CC$91,ExtTruck_Adjust!$B$3:$H$85,7,FALSE)</f>
        <v>0</v>
      </c>
      <c r="CD123" s="1">
        <f>CD34*VLOOKUP($D123,ExtTruck_Adjust!$B$3:$H$85,6,FALSE)*VLOOKUP(CD$91,ExtTruck_Adjust!$B$3:$H$85,7,FALSE)</f>
        <v>0</v>
      </c>
      <c r="CE123" s="1">
        <f>CE34*VLOOKUP($D123,ExtTruck_Adjust!$B$3:$H$85,6,FALSE)*VLOOKUP(CE$91,ExtTruck_Adjust!$B$3:$H$85,7,FALSE)</f>
        <v>0</v>
      </c>
      <c r="CF123" s="1">
        <f>CF34*VLOOKUP($D123,ExtTruck_Adjust!$B$3:$H$85,6,FALSE)*VLOOKUP(CF$91,ExtTruck_Adjust!$B$3:$H$85,7,FALSE)</f>
        <v>0</v>
      </c>
      <c r="CG123" s="1">
        <f>CG34*VLOOKUP($D123,ExtTruck_Adjust!$B$3:$H$85,6,FALSE)*VLOOKUP(CG$91,ExtTruck_Adjust!$B$3:$H$85,7,FALSE)</f>
        <v>0</v>
      </c>
      <c r="CH123" s="1">
        <f>CH34*VLOOKUP($D123,ExtTruck_Adjust!$B$3:$H$85,6,FALSE)*VLOOKUP(CH$91,ExtTruck_Adjust!$B$3:$H$85,7,FALSE)</f>
        <v>0</v>
      </c>
      <c r="CI123" s="1">
        <f>CI34*VLOOKUP($D123,ExtTruck_Adjust!$B$3:$H$85,6,FALSE)*VLOOKUP(CI$91,ExtTruck_Adjust!$B$3:$H$85,7,FALSE)</f>
        <v>0</v>
      </c>
      <c r="CJ123" s="1">
        <f>CJ34*VLOOKUP($D123,ExtTruck_Adjust!$B$3:$H$85,6,FALSE)*1</f>
        <v>11.119999999999949</v>
      </c>
      <c r="CK123" s="1">
        <f t="shared" si="5"/>
        <v>11.119999999999949</v>
      </c>
    </row>
    <row r="124" spans="2:89" x14ac:dyDescent="0.25">
      <c r="B124">
        <v>2962</v>
      </c>
      <c r="D124">
        <v>2962</v>
      </c>
      <c r="E124" s="1">
        <f>E35*VLOOKUP($D124,ExtTruck_Adjust!$B$3:$H$85,6,FALSE)*VLOOKUP(E$91,ExtTruck_Adjust!$B$3:$H$85,7,FALSE)</f>
        <v>0.25488188714908711</v>
      </c>
      <c r="F124" s="1">
        <f>F35*VLOOKUP($D124,ExtTruck_Adjust!$B$3:$H$85,6,FALSE)*VLOOKUP(F$91,ExtTruck_Adjust!$B$3:$H$85,7,FALSE)</f>
        <v>7.3411130261890473E-2</v>
      </c>
      <c r="G124" s="1">
        <f>G35*VLOOKUP($D124,ExtTruck_Adjust!$B$3:$H$85,6,FALSE)*VLOOKUP(G$91,ExtTruck_Adjust!$B$3:$H$85,7,FALSE)</f>
        <v>0</v>
      </c>
      <c r="H124" s="1">
        <f>H35*VLOOKUP($D124,ExtTruck_Adjust!$B$3:$H$85,6,FALSE)*VLOOKUP(H$91,ExtTruck_Adjust!$B$3:$H$85,7,FALSE)</f>
        <v>0.38409545190893596</v>
      </c>
      <c r="I124" s="1">
        <f>I35*VLOOKUP($D124,ExtTruck_Adjust!$B$3:$H$85,6,FALSE)*VLOOKUP(I$91,ExtTruck_Adjust!$B$3:$H$85,7,FALSE)</f>
        <v>0</v>
      </c>
      <c r="J124" s="1">
        <f>J35*VLOOKUP($D124,ExtTruck_Adjust!$B$3:$H$85,6,FALSE)*VLOOKUP(J$91,ExtTruck_Adjust!$B$3:$H$85,7,FALSE)</f>
        <v>0</v>
      </c>
      <c r="K124" s="1">
        <f>K35*VLOOKUP($D124,ExtTruck_Adjust!$B$3:$H$85,6,FALSE)*VLOOKUP(K$91,ExtTruck_Adjust!$B$3:$H$85,7,FALSE)</f>
        <v>0</v>
      </c>
      <c r="L124" s="1">
        <f>L35*VLOOKUP($D124,ExtTruck_Adjust!$B$3:$H$85,6,FALSE)*VLOOKUP(L$91,ExtTruck_Adjust!$B$3:$H$85,7,FALSE)</f>
        <v>0</v>
      </c>
      <c r="M124" s="1">
        <f>M35*VLOOKUP($D124,ExtTruck_Adjust!$B$3:$H$85,6,FALSE)*VLOOKUP(M$91,ExtTruck_Adjust!$B$3:$H$85,7,FALSE)</f>
        <v>0</v>
      </c>
      <c r="N124" s="1">
        <f>N35*VLOOKUP($D124,ExtTruck_Adjust!$B$3:$H$85,6,FALSE)*VLOOKUP(N$91,ExtTruck_Adjust!$B$3:$H$85,7,FALSE)</f>
        <v>0</v>
      </c>
      <c r="O124" s="1">
        <f>O35*VLOOKUP($D124,ExtTruck_Adjust!$B$3:$H$85,6,FALSE)*VLOOKUP(O$91,ExtTruck_Adjust!$B$3:$H$85,7,FALSE)</f>
        <v>0</v>
      </c>
      <c r="P124" s="1">
        <f>P35*VLOOKUP($D124,ExtTruck_Adjust!$B$3:$H$85,6,FALSE)*VLOOKUP(P$91,ExtTruck_Adjust!$B$3:$H$85,7,FALSE)</f>
        <v>0</v>
      </c>
      <c r="Q124" s="1">
        <f>Q35*VLOOKUP($D124,ExtTruck_Adjust!$B$3:$H$85,6,FALSE)*VLOOKUP(Q$91,ExtTruck_Adjust!$B$3:$H$85,7,FALSE)</f>
        <v>0</v>
      </c>
      <c r="R124" s="1">
        <f>R35*VLOOKUP($D124,ExtTruck_Adjust!$B$3:$H$85,6,FALSE)*VLOOKUP(R$91,ExtTruck_Adjust!$B$3:$H$85,7,FALSE)</f>
        <v>0</v>
      </c>
      <c r="S124" s="1">
        <f>S35*VLOOKUP($D124,ExtTruck_Adjust!$B$3:$H$85,6,FALSE)*VLOOKUP(S$91,ExtTruck_Adjust!$B$3:$H$85,7,FALSE)</f>
        <v>1.2699639067019455</v>
      </c>
      <c r="T124" s="1">
        <f>T35*VLOOKUP($D124,ExtTruck_Adjust!$B$3:$H$85,6,FALSE)*VLOOKUP(T$91,ExtTruck_Adjust!$B$3:$H$85,7,FALSE)</f>
        <v>0</v>
      </c>
      <c r="U124" s="1">
        <f>U35*VLOOKUP($D124,ExtTruck_Adjust!$B$3:$H$85,6,FALSE)*VLOOKUP(U$91,ExtTruck_Adjust!$B$3:$H$85,7,FALSE)</f>
        <v>0</v>
      </c>
      <c r="V124" s="1">
        <f>V35*VLOOKUP($D124,ExtTruck_Adjust!$B$3:$H$85,6,FALSE)*VLOOKUP(V$91,ExtTruck_Adjust!$B$3:$H$85,7,FALSE)</f>
        <v>0</v>
      </c>
      <c r="W124" s="1">
        <f>W35*VLOOKUP($D124,ExtTruck_Adjust!$B$3:$H$85,6,FALSE)*VLOOKUP(W$91,ExtTruck_Adjust!$B$3:$H$85,7,FALSE)</f>
        <v>0.18853196500734659</v>
      </c>
      <c r="X124" s="1">
        <f>X35*VLOOKUP($D124,ExtTruck_Adjust!$B$3:$H$85,6,FALSE)*VLOOKUP(X$91,ExtTruck_Adjust!$B$3:$H$85,7,FALSE)</f>
        <v>3.9458467981364792E-2</v>
      </c>
      <c r="Y124" s="1">
        <f>Y35*VLOOKUP($D124,ExtTruck_Adjust!$B$3:$H$85,6,FALSE)*VLOOKUP(Y$91,ExtTruck_Adjust!$B$3:$H$85,7,FALSE)</f>
        <v>0.15706943615126226</v>
      </c>
      <c r="Z124" s="1">
        <f>Z35*VLOOKUP($D124,ExtTruck_Adjust!$B$3:$H$85,6,FALSE)*VLOOKUP(Z$91,ExtTruck_Adjust!$B$3:$H$85,7,FALSE)</f>
        <v>4.5711237191762696E-3</v>
      </c>
      <c r="AA124" s="1">
        <f>AA35*VLOOKUP($D124,ExtTruck_Adjust!$B$3:$H$85,6,FALSE)*VLOOKUP(AA$91,ExtTruck_Adjust!$B$3:$H$85,7,FALSE)</f>
        <v>0</v>
      </c>
      <c r="AB124" s="1">
        <f>AB35*VLOOKUP($D124,ExtTruck_Adjust!$B$3:$H$85,6,FALSE)*VLOOKUP(AB$91,ExtTruck_Adjust!$B$3:$H$85,7,FALSE)</f>
        <v>0</v>
      </c>
      <c r="AC124" s="1">
        <f>AC35*VLOOKUP($D124,ExtTruck_Adjust!$B$3:$H$85,6,FALSE)*VLOOKUP(AC$91,ExtTruck_Adjust!$B$3:$H$85,7,FALSE)</f>
        <v>0</v>
      </c>
      <c r="AD124" s="1">
        <f>AD35*VLOOKUP($D124,ExtTruck_Adjust!$B$3:$H$85,6,FALSE)*VLOOKUP(AD$91,ExtTruck_Adjust!$B$3:$H$85,7,FALSE)</f>
        <v>0</v>
      </c>
      <c r="AE124" s="1">
        <f>AE35*VLOOKUP($D124,ExtTruck_Adjust!$B$3:$H$85,6,FALSE)*VLOOKUP(AE$91,ExtTruck_Adjust!$B$3:$H$85,7,FALSE)</f>
        <v>0</v>
      </c>
      <c r="AF124" s="1">
        <f>AF35*VLOOKUP($D124,ExtTruck_Adjust!$B$3:$H$85,6,FALSE)*VLOOKUP(AF$91,ExtTruck_Adjust!$B$3:$H$85,7,FALSE)</f>
        <v>0</v>
      </c>
      <c r="AG124" s="1">
        <f>AG35*VLOOKUP($D124,ExtTruck_Adjust!$B$3:$H$85,6,FALSE)*VLOOKUP(AG$91,ExtTruck_Adjust!$B$3:$H$85,7,FALSE)</f>
        <v>0</v>
      </c>
      <c r="AH124" s="1">
        <f>AH35*VLOOKUP($D124,ExtTruck_Adjust!$B$3:$H$85,6,FALSE)*VLOOKUP(AH$91,ExtTruck_Adjust!$B$3:$H$85,7,FALSE)</f>
        <v>0</v>
      </c>
      <c r="AI124" s="1">
        <f>AI35*VLOOKUP($D124,ExtTruck_Adjust!$B$3:$H$85,6,FALSE)*VLOOKUP(AI$91,ExtTruck_Adjust!$B$3:$H$85,7,FALSE)</f>
        <v>9.2329223813807426E-2</v>
      </c>
      <c r="AJ124" s="1">
        <f>AJ35*VLOOKUP($D124,ExtTruck_Adjust!$B$3:$H$85,6,FALSE)*VLOOKUP(AJ$91,ExtTruck_Adjust!$B$3:$H$85,7,FALSE)</f>
        <v>0</v>
      </c>
      <c r="AK124" s="1">
        <f>AK35*VLOOKUP($D124,ExtTruck_Adjust!$B$3:$H$85,6,FALSE)*VLOOKUP(AK$91,ExtTruck_Adjust!$B$3:$H$85,7,FALSE)</f>
        <v>0</v>
      </c>
      <c r="AL124" s="1">
        <f>AL35*VLOOKUP($D124,ExtTruck_Adjust!$B$3:$H$85,6,FALSE)*VLOOKUP(AL$91,ExtTruck_Adjust!$B$3:$H$85,7,FALSE)</f>
        <v>8.205853647097432E-3</v>
      </c>
      <c r="AM124" s="1">
        <f>AM35*VLOOKUP($D124,ExtTruck_Adjust!$B$3:$H$85,6,FALSE)*VLOOKUP(AM$91,ExtTruck_Adjust!$B$3:$H$85,7,FALSE)</f>
        <v>0</v>
      </c>
      <c r="AN124" s="1">
        <f>AN35*VLOOKUP($D124,ExtTruck_Adjust!$B$3:$H$85,6,FALSE)*VLOOKUP(AN$91,ExtTruck_Adjust!$B$3:$H$85,7,FALSE)</f>
        <v>0</v>
      </c>
      <c r="AO124" s="1">
        <f>AO35*VLOOKUP($D124,ExtTruck_Adjust!$B$3:$H$85,6,FALSE)*VLOOKUP(AO$91,ExtTruck_Adjust!$B$3:$H$85,7,FALSE)</f>
        <v>8.3198873196930322E-3</v>
      </c>
      <c r="AP124" s="1">
        <f>AP35*VLOOKUP($D124,ExtTruck_Adjust!$B$3:$H$85,6,FALSE)*VLOOKUP(AP$91,ExtTruck_Adjust!$B$3:$H$85,7,FALSE)</f>
        <v>4.9989950068325597E-3</v>
      </c>
      <c r="AQ124" s="1">
        <f>AQ35*VLOOKUP($D124,ExtTruck_Adjust!$B$3:$H$85,6,FALSE)*VLOOKUP(AQ$91,ExtTruck_Adjust!$B$3:$H$85,7,FALSE)</f>
        <v>0</v>
      </c>
      <c r="AR124" s="1">
        <f>AR35*VLOOKUP($D124,ExtTruck_Adjust!$B$3:$H$85,6,FALSE)*VLOOKUP(AR$91,ExtTruck_Adjust!$B$3:$H$85,7,FALSE)</f>
        <v>0</v>
      </c>
      <c r="AS124" s="1">
        <f>AS35*VLOOKUP($D124,ExtTruck_Adjust!$B$3:$H$85,6,FALSE)*VLOOKUP(AS$91,ExtTruck_Adjust!$B$3:$H$85,7,FALSE)</f>
        <v>0</v>
      </c>
      <c r="AT124" s="1">
        <f>AT35*VLOOKUP($D124,ExtTruck_Adjust!$B$3:$H$85,6,FALSE)*VLOOKUP(AT$91,ExtTruck_Adjust!$B$3:$H$85,7,FALSE)</f>
        <v>0</v>
      </c>
      <c r="AU124" s="1">
        <f>AU35*VLOOKUP($D124,ExtTruck_Adjust!$B$3:$H$85,6,FALSE)*VLOOKUP(AU$91,ExtTruck_Adjust!$B$3:$H$85,7,FALSE)</f>
        <v>1.3148410309909686</v>
      </c>
      <c r="AV124" s="1">
        <f>AV35*VLOOKUP($D124,ExtTruck_Adjust!$B$3:$H$85,6,FALSE)*VLOOKUP(AV$91,ExtTruck_Adjust!$B$3:$H$85,7,FALSE)</f>
        <v>0.14052985871876608</v>
      </c>
      <c r="AW124" s="1">
        <f>AW35*VLOOKUP($D124,ExtTruck_Adjust!$B$3:$H$85,6,FALSE)*VLOOKUP(AW$91,ExtTruck_Adjust!$B$3:$H$85,7,FALSE)</f>
        <v>0</v>
      </c>
      <c r="AX124" s="1">
        <f>AX35*VLOOKUP($D124,ExtTruck_Adjust!$B$3:$H$85,6,FALSE)*VLOOKUP(AX$91,ExtTruck_Adjust!$B$3:$H$85,7,FALSE)</f>
        <v>0.16187817180202305</v>
      </c>
      <c r="AY124" s="1">
        <f>AY35*VLOOKUP($D124,ExtTruck_Adjust!$B$3:$H$85,6,FALSE)*VLOOKUP(AY$91,ExtTruck_Adjust!$B$3:$H$85,7,FALSE)</f>
        <v>0.45052481863904853</v>
      </c>
      <c r="AZ124" s="1">
        <f>AZ35*VLOOKUP($D124,ExtTruck_Adjust!$B$3:$H$85,6,FALSE)*VLOOKUP(AZ$91,ExtTruck_Adjust!$B$3:$H$85,7,FALSE)</f>
        <v>0</v>
      </c>
      <c r="BA124" s="1">
        <f>BA35*VLOOKUP($D124,ExtTruck_Adjust!$B$3:$H$85,6,FALSE)*VLOOKUP(BA$91,ExtTruck_Adjust!$B$3:$H$85,7,FALSE)</f>
        <v>1.7676032999558083E-2</v>
      </c>
      <c r="BB124" s="1">
        <f>BB35*VLOOKUP($D124,ExtTruck_Adjust!$B$3:$H$85,6,FALSE)*VLOOKUP(BB$91,ExtTruck_Adjust!$B$3:$H$85,7,FALSE)</f>
        <v>6.6189492610514346E-3</v>
      </c>
      <c r="BC124" s="1">
        <f>BC35*VLOOKUP($D124,ExtTruck_Adjust!$B$3:$H$85,6,FALSE)*VLOOKUP(BC$91,ExtTruck_Adjust!$B$3:$H$85,7,FALSE)</f>
        <v>0</v>
      </c>
      <c r="BD124" s="1">
        <f>BD35*VLOOKUP($D124,ExtTruck_Adjust!$B$3:$H$85,6,FALSE)*VLOOKUP(BD$91,ExtTruck_Adjust!$B$3:$H$85,7,FALSE)</f>
        <v>0</v>
      </c>
      <c r="BE124" s="1">
        <f>BE35*VLOOKUP($D124,ExtTruck_Adjust!$B$3:$H$85,6,FALSE)*VLOOKUP(BE$91,ExtTruck_Adjust!$B$3:$H$85,7,FALSE)</f>
        <v>0</v>
      </c>
      <c r="BF124" s="1">
        <f>BF35*VLOOKUP($D124,ExtTruck_Adjust!$B$3:$H$85,6,FALSE)*VLOOKUP(BF$91,ExtTruck_Adjust!$B$3:$H$85,7,FALSE)</f>
        <v>0</v>
      </c>
      <c r="BG124" s="1">
        <f>BG35*VLOOKUP($D124,ExtTruck_Adjust!$B$3:$H$85,6,FALSE)*VLOOKUP(BG$91,ExtTruck_Adjust!$B$3:$H$85,7,FALSE)</f>
        <v>0</v>
      </c>
      <c r="BH124" s="1">
        <f>BH35*VLOOKUP($D124,ExtTruck_Adjust!$B$3:$H$85,6,FALSE)*VLOOKUP(BH$91,ExtTruck_Adjust!$B$3:$H$85,7,FALSE)</f>
        <v>0</v>
      </c>
      <c r="BI124" s="1">
        <f>BI35*VLOOKUP($D124,ExtTruck_Adjust!$B$3:$H$85,6,FALSE)*VLOOKUP(BI$91,ExtTruck_Adjust!$B$3:$H$85,7,FALSE)</f>
        <v>0</v>
      </c>
      <c r="BJ124" s="1">
        <f>BJ35*VLOOKUP($D124,ExtTruck_Adjust!$B$3:$H$85,6,FALSE)*VLOOKUP(BJ$91,ExtTruck_Adjust!$B$3:$H$85,7,FALSE)</f>
        <v>0</v>
      </c>
      <c r="BK124" s="1">
        <f>BK35*VLOOKUP($D124,ExtTruck_Adjust!$B$3:$H$85,6,FALSE)*VLOOKUP(BK$91,ExtTruck_Adjust!$B$3:$H$85,7,FALSE)</f>
        <v>9.4658354301638145E-2</v>
      </c>
      <c r="BL124" s="1">
        <f>BL35*VLOOKUP($D124,ExtTruck_Adjust!$B$3:$H$85,6,FALSE)*VLOOKUP(BL$91,ExtTruck_Adjust!$B$3:$H$85,7,FALSE)</f>
        <v>1.377354834385313</v>
      </c>
      <c r="BM124" s="1">
        <f>BM35*VLOOKUP($D124,ExtTruck_Adjust!$B$3:$H$85,6,FALSE)*VLOOKUP(BM$91,ExtTruck_Adjust!$B$3:$H$85,7,FALSE)</f>
        <v>0</v>
      </c>
      <c r="BN124" s="1">
        <f>BN35*VLOOKUP($D124,ExtTruck_Adjust!$B$3:$H$85,6,FALSE)*VLOOKUP(BN$91,ExtTruck_Adjust!$B$3:$H$85,7,FALSE)</f>
        <v>0</v>
      </c>
      <c r="BO124" s="1">
        <f>BO35*VLOOKUP($D124,ExtTruck_Adjust!$B$3:$H$85,6,FALSE)*VLOOKUP(BO$91,ExtTruck_Adjust!$B$3:$H$85,7,FALSE)</f>
        <v>0</v>
      </c>
      <c r="BP124" s="1">
        <f>BP35*VLOOKUP($D124,ExtTruck_Adjust!$B$3:$H$85,6,FALSE)*VLOOKUP(BP$91,ExtTruck_Adjust!$B$3:$H$85,7,FALSE)</f>
        <v>0</v>
      </c>
      <c r="BQ124" s="1">
        <f>BQ35*VLOOKUP($D124,ExtTruck_Adjust!$B$3:$H$85,6,FALSE)*VLOOKUP(BQ$91,ExtTruck_Adjust!$B$3:$H$85,7,FALSE)</f>
        <v>0</v>
      </c>
      <c r="BR124" s="1">
        <f>BR35*VLOOKUP($D124,ExtTruck_Adjust!$B$3:$H$85,6,FALSE)*VLOOKUP(BR$91,ExtTruck_Adjust!$B$3:$H$85,7,FALSE)</f>
        <v>0</v>
      </c>
      <c r="BS124" s="1">
        <f>BS35*VLOOKUP($D124,ExtTruck_Adjust!$B$3:$H$85,6,FALSE)*VLOOKUP(BS$91,ExtTruck_Adjust!$B$3:$H$85,7,FALSE)</f>
        <v>0</v>
      </c>
      <c r="BT124" s="1">
        <f>BT35*VLOOKUP($D124,ExtTruck_Adjust!$B$3:$H$85,6,FALSE)*VLOOKUP(BT$91,ExtTruck_Adjust!$B$3:$H$85,7,FALSE)</f>
        <v>0</v>
      </c>
      <c r="BU124" s="1">
        <f>BU35*VLOOKUP($D124,ExtTruck_Adjust!$B$3:$H$85,6,FALSE)*VLOOKUP(BU$91,ExtTruck_Adjust!$B$3:$H$85,7,FALSE)</f>
        <v>0</v>
      </c>
      <c r="BV124" s="1">
        <f>BV35*VLOOKUP($D124,ExtTruck_Adjust!$B$3:$H$85,6,FALSE)*VLOOKUP(BV$91,ExtTruck_Adjust!$B$3:$H$85,7,FALSE)</f>
        <v>0</v>
      </c>
      <c r="BW124" s="1">
        <f>BW35*VLOOKUP($D124,ExtTruck_Adjust!$B$3:$H$85,6,FALSE)*VLOOKUP(BW$91,ExtTruck_Adjust!$B$3:$H$85,7,FALSE)</f>
        <v>6.1014275525513542E-2</v>
      </c>
      <c r="BX124" s="1">
        <f>BX35*VLOOKUP($D124,ExtTruck_Adjust!$B$3:$H$85,6,FALSE)*VLOOKUP(BX$91,ExtTruck_Adjust!$B$3:$H$85,7,FALSE)</f>
        <v>0.2542207354556788</v>
      </c>
      <c r="BY124" s="1">
        <f>BY35*VLOOKUP($D124,ExtTruck_Adjust!$B$3:$H$85,6,FALSE)*VLOOKUP(BY$91,ExtTruck_Adjust!$B$3:$H$85,7,FALSE)</f>
        <v>8.9793862128270271E-2</v>
      </c>
      <c r="BZ124" s="1">
        <f>BZ35*VLOOKUP($D124,ExtTruck_Adjust!$B$3:$H$85,6,FALSE)*VLOOKUP(BZ$91,ExtTruck_Adjust!$B$3:$H$85,7,FALSE)</f>
        <v>4.3147302386722958E-2</v>
      </c>
      <c r="CA124" s="1">
        <f>CA35*VLOOKUP($D124,ExtTruck_Adjust!$B$3:$H$85,6,FALSE)*VLOOKUP(CA$91,ExtTruck_Adjust!$B$3:$H$85,7,FALSE)</f>
        <v>0</v>
      </c>
      <c r="CB124" s="1">
        <f>CB35*VLOOKUP($D124,ExtTruck_Adjust!$B$3:$H$85,6,FALSE)*VLOOKUP(CB$91,ExtTruck_Adjust!$B$3:$H$85,7,FALSE)</f>
        <v>0</v>
      </c>
      <c r="CC124" s="1">
        <f>CC35*VLOOKUP($D124,ExtTruck_Adjust!$B$3:$H$85,6,FALSE)*VLOOKUP(CC$91,ExtTruck_Adjust!$B$3:$H$85,7,FALSE)</f>
        <v>0.23771843589921213</v>
      </c>
      <c r="CD124" s="1">
        <f>CD35*VLOOKUP($D124,ExtTruck_Adjust!$B$3:$H$85,6,FALSE)*VLOOKUP(CD$91,ExtTruck_Adjust!$B$3:$H$85,7,FALSE)</f>
        <v>0.57130789373393809</v>
      </c>
      <c r="CE124" s="1">
        <f>CE35*VLOOKUP($D124,ExtTruck_Adjust!$B$3:$H$85,6,FALSE)*VLOOKUP(CE$91,ExtTruck_Adjust!$B$3:$H$85,7,FALSE)</f>
        <v>0</v>
      </c>
      <c r="CF124" s="1">
        <f>CF35*VLOOKUP($D124,ExtTruck_Adjust!$B$3:$H$85,6,FALSE)*VLOOKUP(CF$91,ExtTruck_Adjust!$B$3:$H$85,7,FALSE)</f>
        <v>0</v>
      </c>
      <c r="CG124" s="1">
        <f>CG35*VLOOKUP($D124,ExtTruck_Adjust!$B$3:$H$85,6,FALSE)*VLOOKUP(CG$91,ExtTruck_Adjust!$B$3:$H$85,7,FALSE)</f>
        <v>0</v>
      </c>
      <c r="CH124" s="1">
        <f>CH35*VLOOKUP($D124,ExtTruck_Adjust!$B$3:$H$85,6,FALSE)*VLOOKUP(CH$91,ExtTruck_Adjust!$B$3:$H$85,7,FALSE)</f>
        <v>7.4970486703521093</v>
      </c>
      <c r="CI124" s="1">
        <f>CI35*VLOOKUP($D124,ExtTruck_Adjust!$B$3:$H$85,6,FALSE)*VLOOKUP(CI$91,ExtTruck_Adjust!$B$3:$H$85,7,FALSE)</f>
        <v>0</v>
      </c>
      <c r="CJ124" s="1">
        <f>CJ35*VLOOKUP($D124,ExtTruck_Adjust!$B$3:$H$85,6,FALSE)*1</f>
        <v>1155.717172810336</v>
      </c>
      <c r="CK124" s="1">
        <f t="shared" si="5"/>
        <v>1170.5213433655842</v>
      </c>
    </row>
    <row r="125" spans="2:89" x14ac:dyDescent="0.25">
      <c r="B125">
        <v>2963</v>
      </c>
      <c r="D125">
        <v>2963</v>
      </c>
      <c r="E125" s="1">
        <f>E36*VLOOKUP($D125,ExtTruck_Adjust!$B$3:$H$85,6,FALSE)*VLOOKUP(E$91,ExtTruck_Adjust!$B$3:$H$85,7,FALSE)</f>
        <v>0</v>
      </c>
      <c r="F125" s="1">
        <f>F36*VLOOKUP($D125,ExtTruck_Adjust!$B$3:$H$85,6,FALSE)*VLOOKUP(F$91,ExtTruck_Adjust!$B$3:$H$85,7,FALSE)</f>
        <v>0</v>
      </c>
      <c r="G125" s="1">
        <f>G36*VLOOKUP($D125,ExtTruck_Adjust!$B$3:$H$85,6,FALSE)*VLOOKUP(G$91,ExtTruck_Adjust!$B$3:$H$85,7,FALSE)</f>
        <v>0</v>
      </c>
      <c r="H125" s="1">
        <f>H36*VLOOKUP($D125,ExtTruck_Adjust!$B$3:$H$85,6,FALSE)*VLOOKUP(H$91,ExtTruck_Adjust!$B$3:$H$85,7,FALSE)</f>
        <v>0</v>
      </c>
      <c r="I125" s="1">
        <f>I36*VLOOKUP($D125,ExtTruck_Adjust!$B$3:$H$85,6,FALSE)*VLOOKUP(I$91,ExtTruck_Adjust!$B$3:$H$85,7,FALSE)</f>
        <v>0</v>
      </c>
      <c r="J125" s="1">
        <f>J36*VLOOKUP($D125,ExtTruck_Adjust!$B$3:$H$85,6,FALSE)*VLOOKUP(J$91,ExtTruck_Adjust!$B$3:$H$85,7,FALSE)</f>
        <v>0</v>
      </c>
      <c r="K125" s="1">
        <f>K36*VLOOKUP($D125,ExtTruck_Adjust!$B$3:$H$85,6,FALSE)*VLOOKUP(K$91,ExtTruck_Adjust!$B$3:$H$85,7,FALSE)</f>
        <v>0</v>
      </c>
      <c r="L125" s="1">
        <f>L36*VLOOKUP($D125,ExtTruck_Adjust!$B$3:$H$85,6,FALSE)*VLOOKUP(L$91,ExtTruck_Adjust!$B$3:$H$85,7,FALSE)</f>
        <v>0</v>
      </c>
      <c r="M125" s="1">
        <f>M36*VLOOKUP($D125,ExtTruck_Adjust!$B$3:$H$85,6,FALSE)*VLOOKUP(M$91,ExtTruck_Adjust!$B$3:$H$85,7,FALSE)</f>
        <v>0</v>
      </c>
      <c r="N125" s="1">
        <f>N36*VLOOKUP($D125,ExtTruck_Adjust!$B$3:$H$85,6,FALSE)*VLOOKUP(N$91,ExtTruck_Adjust!$B$3:$H$85,7,FALSE)</f>
        <v>0</v>
      </c>
      <c r="O125" s="1">
        <f>O36*VLOOKUP($D125,ExtTruck_Adjust!$B$3:$H$85,6,FALSE)*VLOOKUP(O$91,ExtTruck_Adjust!$B$3:$H$85,7,FALSE)</f>
        <v>0</v>
      </c>
      <c r="P125" s="1">
        <f>P36*VLOOKUP($D125,ExtTruck_Adjust!$B$3:$H$85,6,FALSE)*VLOOKUP(P$91,ExtTruck_Adjust!$B$3:$H$85,7,FALSE)</f>
        <v>0</v>
      </c>
      <c r="Q125" s="1">
        <f>Q36*VLOOKUP($D125,ExtTruck_Adjust!$B$3:$H$85,6,FALSE)*VLOOKUP(Q$91,ExtTruck_Adjust!$B$3:$H$85,7,FALSE)</f>
        <v>0</v>
      </c>
      <c r="R125" s="1">
        <f>R36*VLOOKUP($D125,ExtTruck_Adjust!$B$3:$H$85,6,FALSE)*VLOOKUP(R$91,ExtTruck_Adjust!$B$3:$H$85,7,FALSE)</f>
        <v>0</v>
      </c>
      <c r="S125" s="1">
        <f>S36*VLOOKUP($D125,ExtTruck_Adjust!$B$3:$H$85,6,FALSE)*VLOOKUP(S$91,ExtTruck_Adjust!$B$3:$H$85,7,FALSE)</f>
        <v>0</v>
      </c>
      <c r="T125" s="1">
        <f>T36*VLOOKUP($D125,ExtTruck_Adjust!$B$3:$H$85,6,FALSE)*VLOOKUP(T$91,ExtTruck_Adjust!$B$3:$H$85,7,FALSE)</f>
        <v>0</v>
      </c>
      <c r="U125" s="1">
        <f>U36*VLOOKUP($D125,ExtTruck_Adjust!$B$3:$H$85,6,FALSE)*VLOOKUP(U$91,ExtTruck_Adjust!$B$3:$H$85,7,FALSE)</f>
        <v>0</v>
      </c>
      <c r="V125" s="1">
        <f>V36*VLOOKUP($D125,ExtTruck_Adjust!$B$3:$H$85,6,FALSE)*VLOOKUP(V$91,ExtTruck_Adjust!$B$3:$H$85,7,FALSE)</f>
        <v>0</v>
      </c>
      <c r="W125" s="1">
        <f>W36*VLOOKUP($D125,ExtTruck_Adjust!$B$3:$H$85,6,FALSE)*VLOOKUP(W$91,ExtTruck_Adjust!$B$3:$H$85,7,FALSE)</f>
        <v>0</v>
      </c>
      <c r="X125" s="1">
        <f>X36*VLOOKUP($D125,ExtTruck_Adjust!$B$3:$H$85,6,FALSE)*VLOOKUP(X$91,ExtTruck_Adjust!$B$3:$H$85,7,FALSE)</f>
        <v>0</v>
      </c>
      <c r="Y125" s="1">
        <f>Y36*VLOOKUP($D125,ExtTruck_Adjust!$B$3:$H$85,6,FALSE)*VLOOKUP(Y$91,ExtTruck_Adjust!$B$3:$H$85,7,FALSE)</f>
        <v>0</v>
      </c>
      <c r="Z125" s="1">
        <f>Z36*VLOOKUP($D125,ExtTruck_Adjust!$B$3:$H$85,6,FALSE)*VLOOKUP(Z$91,ExtTruck_Adjust!$B$3:$H$85,7,FALSE)</f>
        <v>0</v>
      </c>
      <c r="AA125" s="1">
        <f>AA36*VLOOKUP($D125,ExtTruck_Adjust!$B$3:$H$85,6,FALSE)*VLOOKUP(AA$91,ExtTruck_Adjust!$B$3:$H$85,7,FALSE)</f>
        <v>0</v>
      </c>
      <c r="AB125" s="1">
        <f>AB36*VLOOKUP($D125,ExtTruck_Adjust!$B$3:$H$85,6,FALSE)*VLOOKUP(AB$91,ExtTruck_Adjust!$B$3:$H$85,7,FALSE)</f>
        <v>0</v>
      </c>
      <c r="AC125" s="1">
        <f>AC36*VLOOKUP($D125,ExtTruck_Adjust!$B$3:$H$85,6,FALSE)*VLOOKUP(AC$91,ExtTruck_Adjust!$B$3:$H$85,7,FALSE)</f>
        <v>0</v>
      </c>
      <c r="AD125" s="1">
        <f>AD36*VLOOKUP($D125,ExtTruck_Adjust!$B$3:$H$85,6,FALSE)*VLOOKUP(AD$91,ExtTruck_Adjust!$B$3:$H$85,7,FALSE)</f>
        <v>0</v>
      </c>
      <c r="AE125" s="1">
        <f>AE36*VLOOKUP($D125,ExtTruck_Adjust!$B$3:$H$85,6,FALSE)*VLOOKUP(AE$91,ExtTruck_Adjust!$B$3:$H$85,7,FALSE)</f>
        <v>0</v>
      </c>
      <c r="AF125" s="1">
        <f>AF36*VLOOKUP($D125,ExtTruck_Adjust!$B$3:$H$85,6,FALSE)*VLOOKUP(AF$91,ExtTruck_Adjust!$B$3:$H$85,7,FALSE)</f>
        <v>0</v>
      </c>
      <c r="AG125" s="1">
        <f>AG36*VLOOKUP($D125,ExtTruck_Adjust!$B$3:$H$85,6,FALSE)*VLOOKUP(AG$91,ExtTruck_Adjust!$B$3:$H$85,7,FALSE)</f>
        <v>0</v>
      </c>
      <c r="AH125" s="1">
        <f>AH36*VLOOKUP($D125,ExtTruck_Adjust!$B$3:$H$85,6,FALSE)*VLOOKUP(AH$91,ExtTruck_Adjust!$B$3:$H$85,7,FALSE)</f>
        <v>0</v>
      </c>
      <c r="AI125" s="1">
        <f>AI36*VLOOKUP($D125,ExtTruck_Adjust!$B$3:$H$85,6,FALSE)*VLOOKUP(AI$91,ExtTruck_Adjust!$B$3:$H$85,7,FALSE)</f>
        <v>0</v>
      </c>
      <c r="AJ125" s="1">
        <f>AJ36*VLOOKUP($D125,ExtTruck_Adjust!$B$3:$H$85,6,FALSE)*VLOOKUP(AJ$91,ExtTruck_Adjust!$B$3:$H$85,7,FALSE)</f>
        <v>0</v>
      </c>
      <c r="AK125" s="1">
        <f>AK36*VLOOKUP($D125,ExtTruck_Adjust!$B$3:$H$85,6,FALSE)*VLOOKUP(AK$91,ExtTruck_Adjust!$B$3:$H$85,7,FALSE)</f>
        <v>2.5106289499971866E-2</v>
      </c>
      <c r="AL125" s="1">
        <f>AL36*VLOOKUP($D125,ExtTruck_Adjust!$B$3:$H$85,6,FALSE)*VLOOKUP(AL$91,ExtTruck_Adjust!$B$3:$H$85,7,FALSE)</f>
        <v>0</v>
      </c>
      <c r="AM125" s="1">
        <f>AM36*VLOOKUP($D125,ExtTruck_Adjust!$B$3:$H$85,6,FALSE)*VLOOKUP(AM$91,ExtTruck_Adjust!$B$3:$H$85,7,FALSE)</f>
        <v>2.8521960045794673E-2</v>
      </c>
      <c r="AN125" s="1">
        <f>AN36*VLOOKUP($D125,ExtTruck_Adjust!$B$3:$H$85,6,FALSE)*VLOOKUP(AN$91,ExtTruck_Adjust!$B$3:$H$85,7,FALSE)</f>
        <v>0</v>
      </c>
      <c r="AO125" s="1">
        <f>AO36*VLOOKUP($D125,ExtTruck_Adjust!$B$3:$H$85,6,FALSE)*VLOOKUP(AO$91,ExtTruck_Adjust!$B$3:$H$85,7,FALSE)</f>
        <v>0</v>
      </c>
      <c r="AP125" s="1">
        <f>AP36*VLOOKUP($D125,ExtTruck_Adjust!$B$3:$H$85,6,FALSE)*VLOOKUP(AP$91,ExtTruck_Adjust!$B$3:$H$85,7,FALSE)</f>
        <v>0</v>
      </c>
      <c r="AQ125" s="1">
        <f>AQ36*VLOOKUP($D125,ExtTruck_Adjust!$B$3:$H$85,6,FALSE)*VLOOKUP(AQ$91,ExtTruck_Adjust!$B$3:$H$85,7,FALSE)</f>
        <v>0</v>
      </c>
      <c r="AR125" s="1">
        <f>AR36*VLOOKUP($D125,ExtTruck_Adjust!$B$3:$H$85,6,FALSE)*VLOOKUP(AR$91,ExtTruck_Adjust!$B$3:$H$85,7,FALSE)</f>
        <v>0</v>
      </c>
      <c r="AS125" s="1">
        <f>AS36*VLOOKUP($D125,ExtTruck_Adjust!$B$3:$H$85,6,FALSE)*VLOOKUP(AS$91,ExtTruck_Adjust!$B$3:$H$85,7,FALSE)</f>
        <v>0</v>
      </c>
      <c r="AT125" s="1">
        <f>AT36*VLOOKUP($D125,ExtTruck_Adjust!$B$3:$H$85,6,FALSE)*VLOOKUP(AT$91,ExtTruck_Adjust!$B$3:$H$85,7,FALSE)</f>
        <v>2.2417533346916723E-5</v>
      </c>
      <c r="AU125" s="1">
        <f>AU36*VLOOKUP($D125,ExtTruck_Adjust!$B$3:$H$85,6,FALSE)*VLOOKUP(AU$91,ExtTruck_Adjust!$B$3:$H$85,7,FALSE)</f>
        <v>0</v>
      </c>
      <c r="AV125" s="1">
        <f>AV36*VLOOKUP($D125,ExtTruck_Adjust!$B$3:$H$85,6,FALSE)*VLOOKUP(AV$91,ExtTruck_Adjust!$B$3:$H$85,7,FALSE)</f>
        <v>0</v>
      </c>
      <c r="AW125" s="1">
        <f>AW36*VLOOKUP($D125,ExtTruck_Adjust!$B$3:$H$85,6,FALSE)*VLOOKUP(AW$91,ExtTruck_Adjust!$B$3:$H$85,7,FALSE)</f>
        <v>0</v>
      </c>
      <c r="AX125" s="1">
        <f>AX36*VLOOKUP($D125,ExtTruck_Adjust!$B$3:$H$85,6,FALSE)*VLOOKUP(AX$91,ExtTruck_Adjust!$B$3:$H$85,7,FALSE)</f>
        <v>0</v>
      </c>
      <c r="AY125" s="1">
        <f>AY36*VLOOKUP($D125,ExtTruck_Adjust!$B$3:$H$85,6,FALSE)*VLOOKUP(AY$91,ExtTruck_Adjust!$B$3:$H$85,7,FALSE)</f>
        <v>0</v>
      </c>
      <c r="AZ125" s="1">
        <f>AZ36*VLOOKUP($D125,ExtTruck_Adjust!$B$3:$H$85,6,FALSE)*VLOOKUP(AZ$91,ExtTruck_Adjust!$B$3:$H$85,7,FALSE)</f>
        <v>0</v>
      </c>
      <c r="BA125" s="1">
        <f>BA36*VLOOKUP($D125,ExtTruck_Adjust!$B$3:$H$85,6,FALSE)*VLOOKUP(BA$91,ExtTruck_Adjust!$B$3:$H$85,7,FALSE)</f>
        <v>0</v>
      </c>
      <c r="BB125" s="1">
        <f>BB36*VLOOKUP($D125,ExtTruck_Adjust!$B$3:$H$85,6,FALSE)*VLOOKUP(BB$91,ExtTruck_Adjust!$B$3:$H$85,7,FALSE)</f>
        <v>0</v>
      </c>
      <c r="BC125" s="1">
        <f>BC36*VLOOKUP($D125,ExtTruck_Adjust!$B$3:$H$85,6,FALSE)*VLOOKUP(BC$91,ExtTruck_Adjust!$B$3:$H$85,7,FALSE)</f>
        <v>0</v>
      </c>
      <c r="BD125" s="1">
        <f>BD36*VLOOKUP($D125,ExtTruck_Adjust!$B$3:$H$85,6,FALSE)*VLOOKUP(BD$91,ExtTruck_Adjust!$B$3:$H$85,7,FALSE)</f>
        <v>0</v>
      </c>
      <c r="BE125" s="1">
        <f>BE36*VLOOKUP($D125,ExtTruck_Adjust!$B$3:$H$85,6,FALSE)*VLOOKUP(BE$91,ExtTruck_Adjust!$B$3:$H$85,7,FALSE)</f>
        <v>0</v>
      </c>
      <c r="BF125" s="1">
        <f>BF36*VLOOKUP($D125,ExtTruck_Adjust!$B$3:$H$85,6,FALSE)*VLOOKUP(BF$91,ExtTruck_Adjust!$B$3:$H$85,7,FALSE)</f>
        <v>0</v>
      </c>
      <c r="BG125" s="1">
        <f>BG36*VLOOKUP($D125,ExtTruck_Adjust!$B$3:$H$85,6,FALSE)*VLOOKUP(BG$91,ExtTruck_Adjust!$B$3:$H$85,7,FALSE)</f>
        <v>0</v>
      </c>
      <c r="BH125" s="1">
        <f>BH36*VLOOKUP($D125,ExtTruck_Adjust!$B$3:$H$85,6,FALSE)*VLOOKUP(BH$91,ExtTruck_Adjust!$B$3:$H$85,7,FALSE)</f>
        <v>6.7860795730586877E-3</v>
      </c>
      <c r="BI125" s="1">
        <f>BI36*VLOOKUP($D125,ExtTruck_Adjust!$B$3:$H$85,6,FALSE)*VLOOKUP(BI$91,ExtTruck_Adjust!$B$3:$H$85,7,FALSE)</f>
        <v>0</v>
      </c>
      <c r="BJ125" s="1">
        <f>BJ36*VLOOKUP($D125,ExtTruck_Adjust!$B$3:$H$85,6,FALSE)*VLOOKUP(BJ$91,ExtTruck_Adjust!$B$3:$H$85,7,FALSE)</f>
        <v>0</v>
      </c>
      <c r="BK125" s="1">
        <f>BK36*VLOOKUP($D125,ExtTruck_Adjust!$B$3:$H$85,6,FALSE)*VLOOKUP(BK$91,ExtTruck_Adjust!$B$3:$H$85,7,FALSE)</f>
        <v>0</v>
      </c>
      <c r="BL125" s="1">
        <f>BL36*VLOOKUP($D125,ExtTruck_Adjust!$B$3:$H$85,6,FALSE)*VLOOKUP(BL$91,ExtTruck_Adjust!$B$3:$H$85,7,FALSE)</f>
        <v>0</v>
      </c>
      <c r="BM125" s="1">
        <f>BM36*VLOOKUP($D125,ExtTruck_Adjust!$B$3:$H$85,6,FALSE)*VLOOKUP(BM$91,ExtTruck_Adjust!$B$3:$H$85,7,FALSE)</f>
        <v>0</v>
      </c>
      <c r="BN125" s="1">
        <f>BN36*VLOOKUP($D125,ExtTruck_Adjust!$B$3:$H$85,6,FALSE)*VLOOKUP(BN$91,ExtTruck_Adjust!$B$3:$H$85,7,FALSE)</f>
        <v>0</v>
      </c>
      <c r="BO125" s="1">
        <f>BO36*VLOOKUP($D125,ExtTruck_Adjust!$B$3:$H$85,6,FALSE)*VLOOKUP(BO$91,ExtTruck_Adjust!$B$3:$H$85,7,FALSE)</f>
        <v>0</v>
      </c>
      <c r="BP125" s="1">
        <f>BP36*VLOOKUP($D125,ExtTruck_Adjust!$B$3:$H$85,6,FALSE)*VLOOKUP(BP$91,ExtTruck_Adjust!$B$3:$H$85,7,FALSE)</f>
        <v>0</v>
      </c>
      <c r="BQ125" s="1">
        <f>BQ36*VLOOKUP($D125,ExtTruck_Adjust!$B$3:$H$85,6,FALSE)*VLOOKUP(BQ$91,ExtTruck_Adjust!$B$3:$H$85,7,FALSE)</f>
        <v>0</v>
      </c>
      <c r="BR125" s="1">
        <f>BR36*VLOOKUP($D125,ExtTruck_Adjust!$B$3:$H$85,6,FALSE)*VLOOKUP(BR$91,ExtTruck_Adjust!$B$3:$H$85,7,FALSE)</f>
        <v>0</v>
      </c>
      <c r="BS125" s="1">
        <f>BS36*VLOOKUP($D125,ExtTruck_Adjust!$B$3:$H$85,6,FALSE)*VLOOKUP(BS$91,ExtTruck_Adjust!$B$3:$H$85,7,FALSE)</f>
        <v>0</v>
      </c>
      <c r="BT125" s="1">
        <f>BT36*VLOOKUP($D125,ExtTruck_Adjust!$B$3:$H$85,6,FALSE)*VLOOKUP(BT$91,ExtTruck_Adjust!$B$3:$H$85,7,FALSE)</f>
        <v>0</v>
      </c>
      <c r="BU125" s="1">
        <f>BU36*VLOOKUP($D125,ExtTruck_Adjust!$B$3:$H$85,6,FALSE)*VLOOKUP(BU$91,ExtTruck_Adjust!$B$3:$H$85,7,FALSE)</f>
        <v>0</v>
      </c>
      <c r="BV125" s="1">
        <f>BV36*VLOOKUP($D125,ExtTruck_Adjust!$B$3:$H$85,6,FALSE)*VLOOKUP(BV$91,ExtTruck_Adjust!$B$3:$H$85,7,FALSE)</f>
        <v>0</v>
      </c>
      <c r="BW125" s="1">
        <f>BW36*VLOOKUP($D125,ExtTruck_Adjust!$B$3:$H$85,6,FALSE)*VLOOKUP(BW$91,ExtTruck_Adjust!$B$3:$H$85,7,FALSE)</f>
        <v>0</v>
      </c>
      <c r="BX125" s="1">
        <f>BX36*VLOOKUP($D125,ExtTruck_Adjust!$B$3:$H$85,6,FALSE)*VLOOKUP(BX$91,ExtTruck_Adjust!$B$3:$H$85,7,FALSE)</f>
        <v>0</v>
      </c>
      <c r="BY125" s="1">
        <f>BY36*VLOOKUP($D125,ExtTruck_Adjust!$B$3:$H$85,6,FALSE)*VLOOKUP(BY$91,ExtTruck_Adjust!$B$3:$H$85,7,FALSE)</f>
        <v>0</v>
      </c>
      <c r="BZ125" s="1">
        <f>BZ36*VLOOKUP($D125,ExtTruck_Adjust!$B$3:$H$85,6,FALSE)*VLOOKUP(BZ$91,ExtTruck_Adjust!$B$3:$H$85,7,FALSE)</f>
        <v>0</v>
      </c>
      <c r="CA125" s="1">
        <f>CA36*VLOOKUP($D125,ExtTruck_Adjust!$B$3:$H$85,6,FALSE)*VLOOKUP(CA$91,ExtTruck_Adjust!$B$3:$H$85,7,FALSE)</f>
        <v>0</v>
      </c>
      <c r="CB125" s="1">
        <f>CB36*VLOOKUP($D125,ExtTruck_Adjust!$B$3:$H$85,6,FALSE)*VLOOKUP(CB$91,ExtTruck_Adjust!$B$3:$H$85,7,FALSE)</f>
        <v>0</v>
      </c>
      <c r="CC125" s="1">
        <f>CC36*VLOOKUP($D125,ExtTruck_Adjust!$B$3:$H$85,6,FALSE)*VLOOKUP(CC$91,ExtTruck_Adjust!$B$3:$H$85,7,FALSE)</f>
        <v>0</v>
      </c>
      <c r="CD125" s="1">
        <f>CD36*VLOOKUP($D125,ExtTruck_Adjust!$B$3:$H$85,6,FALSE)*VLOOKUP(CD$91,ExtTruck_Adjust!$B$3:$H$85,7,FALSE)</f>
        <v>0</v>
      </c>
      <c r="CE125" s="1">
        <f>CE36*VLOOKUP($D125,ExtTruck_Adjust!$B$3:$H$85,6,FALSE)*VLOOKUP(CE$91,ExtTruck_Adjust!$B$3:$H$85,7,FALSE)</f>
        <v>0</v>
      </c>
      <c r="CF125" s="1">
        <f>CF36*VLOOKUP($D125,ExtTruck_Adjust!$B$3:$H$85,6,FALSE)*VLOOKUP(CF$91,ExtTruck_Adjust!$B$3:$H$85,7,FALSE)</f>
        <v>0</v>
      </c>
      <c r="CG125" s="1">
        <f>CG36*VLOOKUP($D125,ExtTruck_Adjust!$B$3:$H$85,6,FALSE)*VLOOKUP(CG$91,ExtTruck_Adjust!$B$3:$H$85,7,FALSE)</f>
        <v>0</v>
      </c>
      <c r="CH125" s="1">
        <f>CH36*VLOOKUP($D125,ExtTruck_Adjust!$B$3:$H$85,6,FALSE)*VLOOKUP(CH$91,ExtTruck_Adjust!$B$3:$H$85,7,FALSE)</f>
        <v>0</v>
      </c>
      <c r="CI125" s="1">
        <f>CI36*VLOOKUP($D125,ExtTruck_Adjust!$B$3:$H$85,6,FALSE)*VLOOKUP(CI$91,ExtTruck_Adjust!$B$3:$H$85,7,FALSE)</f>
        <v>1.1509852385817811E-3</v>
      </c>
      <c r="CJ125" s="1">
        <f>CJ36*VLOOKUP($D125,ExtTruck_Adjust!$B$3:$H$85,6,FALSE)*1</f>
        <v>45.360136375630404</v>
      </c>
      <c r="CK125" s="1">
        <f t="shared" si="5"/>
        <v>45.421724107521158</v>
      </c>
    </row>
    <row r="126" spans="2:89" x14ac:dyDescent="0.25">
      <c r="B126">
        <v>2964</v>
      </c>
      <c r="D126">
        <v>2964</v>
      </c>
      <c r="E126" s="1">
        <f>E37*VLOOKUP($D126,ExtTruck_Adjust!$B$3:$H$85,6,FALSE)*VLOOKUP(E$91,ExtTruck_Adjust!$B$3:$H$85,7,FALSE)</f>
        <v>0</v>
      </c>
      <c r="F126" s="1">
        <f>F37*VLOOKUP($D126,ExtTruck_Adjust!$B$3:$H$85,6,FALSE)*VLOOKUP(F$91,ExtTruck_Adjust!$B$3:$H$85,7,FALSE)</f>
        <v>0</v>
      </c>
      <c r="G126" s="1">
        <f>G37*VLOOKUP($D126,ExtTruck_Adjust!$B$3:$H$85,6,FALSE)*VLOOKUP(G$91,ExtTruck_Adjust!$B$3:$H$85,7,FALSE)</f>
        <v>0</v>
      </c>
      <c r="H126" s="1">
        <f>H37*VLOOKUP($D126,ExtTruck_Adjust!$B$3:$H$85,6,FALSE)*VLOOKUP(H$91,ExtTruck_Adjust!$B$3:$H$85,7,FALSE)</f>
        <v>0</v>
      </c>
      <c r="I126" s="1">
        <f>I37*VLOOKUP($D126,ExtTruck_Adjust!$B$3:$H$85,6,FALSE)*VLOOKUP(I$91,ExtTruck_Adjust!$B$3:$H$85,7,FALSE)</f>
        <v>0</v>
      </c>
      <c r="J126" s="1">
        <f>J37*VLOOKUP($D126,ExtTruck_Adjust!$B$3:$H$85,6,FALSE)*VLOOKUP(J$91,ExtTruck_Adjust!$B$3:$H$85,7,FALSE)</f>
        <v>0</v>
      </c>
      <c r="K126" s="1">
        <f>K37*VLOOKUP($D126,ExtTruck_Adjust!$B$3:$H$85,6,FALSE)*VLOOKUP(K$91,ExtTruck_Adjust!$B$3:$H$85,7,FALSE)</f>
        <v>0</v>
      </c>
      <c r="L126" s="1">
        <f>L37*VLOOKUP($D126,ExtTruck_Adjust!$B$3:$H$85,6,FALSE)*VLOOKUP(L$91,ExtTruck_Adjust!$B$3:$H$85,7,FALSE)</f>
        <v>0</v>
      </c>
      <c r="M126" s="1">
        <f>M37*VLOOKUP($D126,ExtTruck_Adjust!$B$3:$H$85,6,FALSE)*VLOOKUP(M$91,ExtTruck_Adjust!$B$3:$H$85,7,FALSE)</f>
        <v>0</v>
      </c>
      <c r="N126" s="1">
        <f>N37*VLOOKUP($D126,ExtTruck_Adjust!$B$3:$H$85,6,FALSE)*VLOOKUP(N$91,ExtTruck_Adjust!$B$3:$H$85,7,FALSE)</f>
        <v>0</v>
      </c>
      <c r="O126" s="1">
        <f>O37*VLOOKUP($D126,ExtTruck_Adjust!$B$3:$H$85,6,FALSE)*VLOOKUP(O$91,ExtTruck_Adjust!$B$3:$H$85,7,FALSE)</f>
        <v>0</v>
      </c>
      <c r="P126" s="1">
        <f>P37*VLOOKUP($D126,ExtTruck_Adjust!$B$3:$H$85,6,FALSE)*VLOOKUP(P$91,ExtTruck_Adjust!$B$3:$H$85,7,FALSE)</f>
        <v>0</v>
      </c>
      <c r="Q126" s="1">
        <f>Q37*VLOOKUP($D126,ExtTruck_Adjust!$B$3:$H$85,6,FALSE)*VLOOKUP(Q$91,ExtTruck_Adjust!$B$3:$H$85,7,FALSE)</f>
        <v>0</v>
      </c>
      <c r="R126" s="1">
        <f>R37*VLOOKUP($D126,ExtTruck_Adjust!$B$3:$H$85,6,FALSE)*VLOOKUP(R$91,ExtTruck_Adjust!$B$3:$H$85,7,FALSE)</f>
        <v>0</v>
      </c>
      <c r="S126" s="1">
        <f>S37*VLOOKUP($D126,ExtTruck_Adjust!$B$3:$H$85,6,FALSE)*VLOOKUP(S$91,ExtTruck_Adjust!$B$3:$H$85,7,FALSE)</f>
        <v>0</v>
      </c>
      <c r="T126" s="1">
        <f>T37*VLOOKUP($D126,ExtTruck_Adjust!$B$3:$H$85,6,FALSE)*VLOOKUP(T$91,ExtTruck_Adjust!$B$3:$H$85,7,FALSE)</f>
        <v>0</v>
      </c>
      <c r="U126" s="1">
        <f>U37*VLOOKUP($D126,ExtTruck_Adjust!$B$3:$H$85,6,FALSE)*VLOOKUP(U$91,ExtTruck_Adjust!$B$3:$H$85,7,FALSE)</f>
        <v>0</v>
      </c>
      <c r="V126" s="1">
        <f>V37*VLOOKUP($D126,ExtTruck_Adjust!$B$3:$H$85,6,FALSE)*VLOOKUP(V$91,ExtTruck_Adjust!$B$3:$H$85,7,FALSE)</f>
        <v>0</v>
      </c>
      <c r="W126" s="1">
        <f>W37*VLOOKUP($D126,ExtTruck_Adjust!$B$3:$H$85,6,FALSE)*VLOOKUP(W$91,ExtTruck_Adjust!$B$3:$H$85,7,FALSE)</f>
        <v>0</v>
      </c>
      <c r="X126" s="1">
        <f>X37*VLOOKUP($D126,ExtTruck_Adjust!$B$3:$H$85,6,FALSE)*VLOOKUP(X$91,ExtTruck_Adjust!$B$3:$H$85,7,FALSE)</f>
        <v>0</v>
      </c>
      <c r="Y126" s="1">
        <f>Y37*VLOOKUP($D126,ExtTruck_Adjust!$B$3:$H$85,6,FALSE)*VLOOKUP(Y$91,ExtTruck_Adjust!$B$3:$H$85,7,FALSE)</f>
        <v>0</v>
      </c>
      <c r="Z126" s="1">
        <f>Z37*VLOOKUP($D126,ExtTruck_Adjust!$B$3:$H$85,6,FALSE)*VLOOKUP(Z$91,ExtTruck_Adjust!$B$3:$H$85,7,FALSE)</f>
        <v>0</v>
      </c>
      <c r="AA126" s="1">
        <f>AA37*VLOOKUP($D126,ExtTruck_Adjust!$B$3:$H$85,6,FALSE)*VLOOKUP(AA$91,ExtTruck_Adjust!$B$3:$H$85,7,FALSE)</f>
        <v>0</v>
      </c>
      <c r="AB126" s="1">
        <f>AB37*VLOOKUP($D126,ExtTruck_Adjust!$B$3:$H$85,6,FALSE)*VLOOKUP(AB$91,ExtTruck_Adjust!$B$3:$H$85,7,FALSE)</f>
        <v>0</v>
      </c>
      <c r="AC126" s="1">
        <f>AC37*VLOOKUP($D126,ExtTruck_Adjust!$B$3:$H$85,6,FALSE)*VLOOKUP(AC$91,ExtTruck_Adjust!$B$3:$H$85,7,FALSE)</f>
        <v>0</v>
      </c>
      <c r="AD126" s="1">
        <f>AD37*VLOOKUP($D126,ExtTruck_Adjust!$B$3:$H$85,6,FALSE)*VLOOKUP(AD$91,ExtTruck_Adjust!$B$3:$H$85,7,FALSE)</f>
        <v>0</v>
      </c>
      <c r="AE126" s="1">
        <f>AE37*VLOOKUP($D126,ExtTruck_Adjust!$B$3:$H$85,6,FALSE)*VLOOKUP(AE$91,ExtTruck_Adjust!$B$3:$H$85,7,FALSE)</f>
        <v>0</v>
      </c>
      <c r="AF126" s="1">
        <f>AF37*VLOOKUP($D126,ExtTruck_Adjust!$B$3:$H$85,6,FALSE)*VLOOKUP(AF$91,ExtTruck_Adjust!$B$3:$H$85,7,FALSE)</f>
        <v>0</v>
      </c>
      <c r="AG126" s="1">
        <f>AG37*VLOOKUP($D126,ExtTruck_Adjust!$B$3:$H$85,6,FALSE)*VLOOKUP(AG$91,ExtTruck_Adjust!$B$3:$H$85,7,FALSE)</f>
        <v>0</v>
      </c>
      <c r="AH126" s="1">
        <f>AH37*VLOOKUP($D126,ExtTruck_Adjust!$B$3:$H$85,6,FALSE)*VLOOKUP(AH$91,ExtTruck_Adjust!$B$3:$H$85,7,FALSE)</f>
        <v>0</v>
      </c>
      <c r="AI126" s="1">
        <f>AI37*VLOOKUP($D126,ExtTruck_Adjust!$B$3:$H$85,6,FALSE)*VLOOKUP(AI$91,ExtTruck_Adjust!$B$3:$H$85,7,FALSE)</f>
        <v>0.12787686179273747</v>
      </c>
      <c r="AJ126" s="1">
        <f>AJ37*VLOOKUP($D126,ExtTruck_Adjust!$B$3:$H$85,6,FALSE)*VLOOKUP(AJ$91,ExtTruck_Adjust!$B$3:$H$85,7,FALSE)</f>
        <v>0</v>
      </c>
      <c r="AK126" s="1">
        <f>AK37*VLOOKUP($D126,ExtTruck_Adjust!$B$3:$H$85,6,FALSE)*VLOOKUP(AK$91,ExtTruck_Adjust!$B$3:$H$85,7,FALSE)</f>
        <v>0</v>
      </c>
      <c r="AL126" s="1">
        <f>AL37*VLOOKUP($D126,ExtTruck_Adjust!$B$3:$H$85,6,FALSE)*VLOOKUP(AL$91,ExtTruck_Adjust!$B$3:$H$85,7,FALSE)</f>
        <v>9.5224076750968691E-3</v>
      </c>
      <c r="AM126" s="1">
        <f>AM37*VLOOKUP($D126,ExtTruck_Adjust!$B$3:$H$85,6,FALSE)*VLOOKUP(AM$91,ExtTruck_Adjust!$B$3:$H$85,7,FALSE)</f>
        <v>0</v>
      </c>
      <c r="AN126" s="1">
        <f>AN37*VLOOKUP($D126,ExtTruck_Adjust!$B$3:$H$85,6,FALSE)*VLOOKUP(AN$91,ExtTruck_Adjust!$B$3:$H$85,7,FALSE)</f>
        <v>0</v>
      </c>
      <c r="AO126" s="1">
        <f>AO37*VLOOKUP($D126,ExtTruck_Adjust!$B$3:$H$85,6,FALSE)*VLOOKUP(AO$91,ExtTruck_Adjust!$B$3:$H$85,7,FALSE)</f>
        <v>1.1070033879616151E-2</v>
      </c>
      <c r="AP126" s="1">
        <f>AP37*VLOOKUP($D126,ExtTruck_Adjust!$B$3:$H$85,6,FALSE)*VLOOKUP(AP$91,ExtTruck_Adjust!$B$3:$H$85,7,FALSE)</f>
        <v>0</v>
      </c>
      <c r="AQ126" s="1">
        <f>AQ37*VLOOKUP($D126,ExtTruck_Adjust!$B$3:$H$85,6,FALSE)*VLOOKUP(AQ$91,ExtTruck_Adjust!$B$3:$H$85,7,FALSE)</f>
        <v>0</v>
      </c>
      <c r="AR126" s="1">
        <f>AR37*VLOOKUP($D126,ExtTruck_Adjust!$B$3:$H$85,6,FALSE)*VLOOKUP(AR$91,ExtTruck_Adjust!$B$3:$H$85,7,FALSE)</f>
        <v>0</v>
      </c>
      <c r="AS126" s="1">
        <f>AS37*VLOOKUP($D126,ExtTruck_Adjust!$B$3:$H$85,6,FALSE)*VLOOKUP(AS$91,ExtTruck_Adjust!$B$3:$H$85,7,FALSE)</f>
        <v>0</v>
      </c>
      <c r="AT126" s="1">
        <f>AT37*VLOOKUP($D126,ExtTruck_Adjust!$B$3:$H$85,6,FALSE)*VLOOKUP(AT$91,ExtTruck_Adjust!$B$3:$H$85,7,FALSE)</f>
        <v>0</v>
      </c>
      <c r="AU126" s="1">
        <f>AU37*VLOOKUP($D126,ExtTruck_Adjust!$B$3:$H$85,6,FALSE)*VLOOKUP(AU$91,ExtTruck_Adjust!$B$3:$H$85,7,FALSE)</f>
        <v>0</v>
      </c>
      <c r="AV126" s="1">
        <f>AV37*VLOOKUP($D126,ExtTruck_Adjust!$B$3:$H$85,6,FALSE)*VLOOKUP(AV$91,ExtTruck_Adjust!$B$3:$H$85,7,FALSE)</f>
        <v>0</v>
      </c>
      <c r="AW126" s="1">
        <f>AW37*VLOOKUP($D126,ExtTruck_Adjust!$B$3:$H$85,6,FALSE)*VLOOKUP(AW$91,ExtTruck_Adjust!$B$3:$H$85,7,FALSE)</f>
        <v>0</v>
      </c>
      <c r="AX126" s="1">
        <f>AX37*VLOOKUP($D126,ExtTruck_Adjust!$B$3:$H$85,6,FALSE)*VLOOKUP(AX$91,ExtTruck_Adjust!$B$3:$H$85,7,FALSE)</f>
        <v>0</v>
      </c>
      <c r="AY126" s="1">
        <f>AY37*VLOOKUP($D126,ExtTruck_Adjust!$B$3:$H$85,6,FALSE)*VLOOKUP(AY$91,ExtTruck_Adjust!$B$3:$H$85,7,FALSE)</f>
        <v>0</v>
      </c>
      <c r="AZ126" s="1">
        <f>AZ37*VLOOKUP($D126,ExtTruck_Adjust!$B$3:$H$85,6,FALSE)*VLOOKUP(AZ$91,ExtTruck_Adjust!$B$3:$H$85,7,FALSE)</f>
        <v>0</v>
      </c>
      <c r="BA126" s="1">
        <f>BA37*VLOOKUP($D126,ExtTruck_Adjust!$B$3:$H$85,6,FALSE)*VLOOKUP(BA$91,ExtTruck_Adjust!$B$3:$H$85,7,FALSE)</f>
        <v>0</v>
      </c>
      <c r="BB126" s="1">
        <f>BB37*VLOOKUP($D126,ExtTruck_Adjust!$B$3:$H$85,6,FALSE)*VLOOKUP(BB$91,ExtTruck_Adjust!$B$3:$H$85,7,FALSE)</f>
        <v>0</v>
      </c>
      <c r="BC126" s="1">
        <f>BC37*VLOOKUP($D126,ExtTruck_Adjust!$B$3:$H$85,6,FALSE)*VLOOKUP(BC$91,ExtTruck_Adjust!$B$3:$H$85,7,FALSE)</f>
        <v>0</v>
      </c>
      <c r="BD126" s="1">
        <f>BD37*VLOOKUP($D126,ExtTruck_Adjust!$B$3:$H$85,6,FALSE)*VLOOKUP(BD$91,ExtTruck_Adjust!$B$3:$H$85,7,FALSE)</f>
        <v>0</v>
      </c>
      <c r="BE126" s="1">
        <f>BE37*VLOOKUP($D126,ExtTruck_Adjust!$B$3:$H$85,6,FALSE)*VLOOKUP(BE$91,ExtTruck_Adjust!$B$3:$H$85,7,FALSE)</f>
        <v>0</v>
      </c>
      <c r="BF126" s="1">
        <f>BF37*VLOOKUP($D126,ExtTruck_Adjust!$B$3:$H$85,6,FALSE)*VLOOKUP(BF$91,ExtTruck_Adjust!$B$3:$H$85,7,FALSE)</f>
        <v>0</v>
      </c>
      <c r="BG126" s="1">
        <f>BG37*VLOOKUP($D126,ExtTruck_Adjust!$B$3:$H$85,6,FALSE)*VLOOKUP(BG$91,ExtTruck_Adjust!$B$3:$H$85,7,FALSE)</f>
        <v>0</v>
      </c>
      <c r="BH126" s="1">
        <f>BH37*VLOOKUP($D126,ExtTruck_Adjust!$B$3:$H$85,6,FALSE)*VLOOKUP(BH$91,ExtTruck_Adjust!$B$3:$H$85,7,FALSE)</f>
        <v>0</v>
      </c>
      <c r="BI126" s="1">
        <f>BI37*VLOOKUP($D126,ExtTruck_Adjust!$B$3:$H$85,6,FALSE)*VLOOKUP(BI$91,ExtTruck_Adjust!$B$3:$H$85,7,FALSE)</f>
        <v>0</v>
      </c>
      <c r="BJ126" s="1">
        <f>BJ37*VLOOKUP($D126,ExtTruck_Adjust!$B$3:$H$85,6,FALSE)*VLOOKUP(BJ$91,ExtTruck_Adjust!$B$3:$H$85,7,FALSE)</f>
        <v>0</v>
      </c>
      <c r="BK126" s="1">
        <f>BK37*VLOOKUP($D126,ExtTruck_Adjust!$B$3:$H$85,6,FALSE)*VLOOKUP(BK$91,ExtTruck_Adjust!$B$3:$H$85,7,FALSE)</f>
        <v>0</v>
      </c>
      <c r="BL126" s="1">
        <f>BL37*VLOOKUP($D126,ExtTruck_Adjust!$B$3:$H$85,6,FALSE)*VLOOKUP(BL$91,ExtTruck_Adjust!$B$3:$H$85,7,FALSE)</f>
        <v>0</v>
      </c>
      <c r="BM126" s="1">
        <f>BM37*VLOOKUP($D126,ExtTruck_Adjust!$B$3:$H$85,6,FALSE)*VLOOKUP(BM$91,ExtTruck_Adjust!$B$3:$H$85,7,FALSE)</f>
        <v>0</v>
      </c>
      <c r="BN126" s="1">
        <f>BN37*VLOOKUP($D126,ExtTruck_Adjust!$B$3:$H$85,6,FALSE)*VLOOKUP(BN$91,ExtTruck_Adjust!$B$3:$H$85,7,FALSE)</f>
        <v>0</v>
      </c>
      <c r="BO126" s="1">
        <f>BO37*VLOOKUP($D126,ExtTruck_Adjust!$B$3:$H$85,6,FALSE)*VLOOKUP(BO$91,ExtTruck_Adjust!$B$3:$H$85,7,FALSE)</f>
        <v>0</v>
      </c>
      <c r="BP126" s="1">
        <f>BP37*VLOOKUP($D126,ExtTruck_Adjust!$B$3:$H$85,6,FALSE)*VLOOKUP(BP$91,ExtTruck_Adjust!$B$3:$H$85,7,FALSE)</f>
        <v>0</v>
      </c>
      <c r="BQ126" s="1">
        <f>BQ37*VLOOKUP($D126,ExtTruck_Adjust!$B$3:$H$85,6,FALSE)*VLOOKUP(BQ$91,ExtTruck_Adjust!$B$3:$H$85,7,FALSE)</f>
        <v>0</v>
      </c>
      <c r="BR126" s="1">
        <f>BR37*VLOOKUP($D126,ExtTruck_Adjust!$B$3:$H$85,6,FALSE)*VLOOKUP(BR$91,ExtTruck_Adjust!$B$3:$H$85,7,FALSE)</f>
        <v>0</v>
      </c>
      <c r="BS126" s="1">
        <f>BS37*VLOOKUP($D126,ExtTruck_Adjust!$B$3:$H$85,6,FALSE)*VLOOKUP(BS$91,ExtTruck_Adjust!$B$3:$H$85,7,FALSE)</f>
        <v>0</v>
      </c>
      <c r="BT126" s="1">
        <f>BT37*VLOOKUP($D126,ExtTruck_Adjust!$B$3:$H$85,6,FALSE)*VLOOKUP(BT$91,ExtTruck_Adjust!$B$3:$H$85,7,FALSE)</f>
        <v>0</v>
      </c>
      <c r="BU126" s="1">
        <f>BU37*VLOOKUP($D126,ExtTruck_Adjust!$B$3:$H$85,6,FALSE)*VLOOKUP(BU$91,ExtTruck_Adjust!$B$3:$H$85,7,FALSE)</f>
        <v>0</v>
      </c>
      <c r="BV126" s="1">
        <f>BV37*VLOOKUP($D126,ExtTruck_Adjust!$B$3:$H$85,6,FALSE)*VLOOKUP(BV$91,ExtTruck_Adjust!$B$3:$H$85,7,FALSE)</f>
        <v>0</v>
      </c>
      <c r="BW126" s="1">
        <f>BW37*VLOOKUP($D126,ExtTruck_Adjust!$B$3:$H$85,6,FALSE)*VLOOKUP(BW$91,ExtTruck_Adjust!$B$3:$H$85,7,FALSE)</f>
        <v>8.551401488762711E-2</v>
      </c>
      <c r="BX126" s="1">
        <f>BX37*VLOOKUP($D126,ExtTruck_Adjust!$B$3:$H$85,6,FALSE)*VLOOKUP(BX$91,ExtTruck_Adjust!$B$3:$H$85,7,FALSE)</f>
        <v>0</v>
      </c>
      <c r="BY126" s="1">
        <f>BY37*VLOOKUP($D126,ExtTruck_Adjust!$B$3:$H$85,6,FALSE)*VLOOKUP(BY$91,ExtTruck_Adjust!$B$3:$H$85,7,FALSE)</f>
        <v>0</v>
      </c>
      <c r="BZ126" s="1">
        <f>BZ37*VLOOKUP($D126,ExtTruck_Adjust!$B$3:$H$85,6,FALSE)*VLOOKUP(BZ$91,ExtTruck_Adjust!$B$3:$H$85,7,FALSE)</f>
        <v>5.6983248029877122E-2</v>
      </c>
      <c r="CA126" s="1">
        <f>CA37*VLOOKUP($D126,ExtTruck_Adjust!$B$3:$H$85,6,FALSE)*VLOOKUP(CA$91,ExtTruck_Adjust!$B$3:$H$85,7,FALSE)</f>
        <v>0</v>
      </c>
      <c r="CB126" s="1">
        <f>CB37*VLOOKUP($D126,ExtTruck_Adjust!$B$3:$H$85,6,FALSE)*VLOOKUP(CB$91,ExtTruck_Adjust!$B$3:$H$85,7,FALSE)</f>
        <v>0</v>
      </c>
      <c r="CC126" s="1">
        <f>CC37*VLOOKUP($D126,ExtTruck_Adjust!$B$3:$H$85,6,FALSE)*VLOOKUP(CC$91,ExtTruck_Adjust!$B$3:$H$85,7,FALSE)</f>
        <v>0</v>
      </c>
      <c r="CD126" s="1">
        <f>CD37*VLOOKUP($D126,ExtTruck_Adjust!$B$3:$H$85,6,FALSE)*VLOOKUP(CD$91,ExtTruck_Adjust!$B$3:$H$85,7,FALSE)</f>
        <v>0</v>
      </c>
      <c r="CE126" s="1">
        <f>CE37*VLOOKUP($D126,ExtTruck_Adjust!$B$3:$H$85,6,FALSE)*VLOOKUP(CE$91,ExtTruck_Adjust!$B$3:$H$85,7,FALSE)</f>
        <v>0</v>
      </c>
      <c r="CF126" s="1">
        <f>CF37*VLOOKUP($D126,ExtTruck_Adjust!$B$3:$H$85,6,FALSE)*VLOOKUP(CF$91,ExtTruck_Adjust!$B$3:$H$85,7,FALSE)</f>
        <v>0</v>
      </c>
      <c r="CG126" s="1">
        <f>CG37*VLOOKUP($D126,ExtTruck_Adjust!$B$3:$H$85,6,FALSE)*VLOOKUP(CG$91,ExtTruck_Adjust!$B$3:$H$85,7,FALSE)</f>
        <v>0</v>
      </c>
      <c r="CH126" s="1">
        <f>CH37*VLOOKUP($D126,ExtTruck_Adjust!$B$3:$H$85,6,FALSE)*VLOOKUP(CH$91,ExtTruck_Adjust!$B$3:$H$85,7,FALSE)</f>
        <v>0</v>
      </c>
      <c r="CI126" s="1">
        <f>CI37*VLOOKUP($D126,ExtTruck_Adjust!$B$3:$H$85,6,FALSE)*VLOOKUP(CI$91,ExtTruck_Adjust!$B$3:$H$85,7,FALSE)</f>
        <v>0</v>
      </c>
      <c r="CJ126" s="1">
        <f>CJ37*VLOOKUP($D126,ExtTruck_Adjust!$B$3:$H$85,6,FALSE)*1</f>
        <v>10.012489163397767</v>
      </c>
      <c r="CK126" s="1">
        <f t="shared" si="5"/>
        <v>10.303455729662721</v>
      </c>
    </row>
    <row r="127" spans="2:89" x14ac:dyDescent="0.25">
      <c r="B127">
        <v>2965</v>
      </c>
      <c r="D127">
        <v>2965</v>
      </c>
      <c r="E127" s="1">
        <f>E38*VLOOKUP($D127,ExtTruck_Adjust!$B$3:$H$85,6,FALSE)*VLOOKUP(E$91,ExtTruck_Adjust!$B$3:$H$85,7,FALSE)</f>
        <v>0</v>
      </c>
      <c r="F127" s="1">
        <f>F38*VLOOKUP($D127,ExtTruck_Adjust!$B$3:$H$85,6,FALSE)*VLOOKUP(F$91,ExtTruck_Adjust!$B$3:$H$85,7,FALSE)</f>
        <v>0</v>
      </c>
      <c r="G127" s="1">
        <f>G38*VLOOKUP($D127,ExtTruck_Adjust!$B$3:$H$85,6,FALSE)*VLOOKUP(G$91,ExtTruck_Adjust!$B$3:$H$85,7,FALSE)</f>
        <v>0</v>
      </c>
      <c r="H127" s="1">
        <f>H38*VLOOKUP($D127,ExtTruck_Adjust!$B$3:$H$85,6,FALSE)*VLOOKUP(H$91,ExtTruck_Adjust!$B$3:$H$85,7,FALSE)</f>
        <v>0</v>
      </c>
      <c r="I127" s="1">
        <f>I38*VLOOKUP($D127,ExtTruck_Adjust!$B$3:$H$85,6,FALSE)*VLOOKUP(I$91,ExtTruck_Adjust!$B$3:$H$85,7,FALSE)</f>
        <v>0</v>
      </c>
      <c r="J127" s="1">
        <f>J38*VLOOKUP($D127,ExtTruck_Adjust!$B$3:$H$85,6,FALSE)*VLOOKUP(J$91,ExtTruck_Adjust!$B$3:$H$85,7,FALSE)</f>
        <v>0</v>
      </c>
      <c r="K127" s="1">
        <f>K38*VLOOKUP($D127,ExtTruck_Adjust!$B$3:$H$85,6,FALSE)*VLOOKUP(K$91,ExtTruck_Adjust!$B$3:$H$85,7,FALSE)</f>
        <v>0</v>
      </c>
      <c r="L127" s="1">
        <f>L38*VLOOKUP($D127,ExtTruck_Adjust!$B$3:$H$85,6,FALSE)*VLOOKUP(L$91,ExtTruck_Adjust!$B$3:$H$85,7,FALSE)</f>
        <v>0</v>
      </c>
      <c r="M127" s="1">
        <f>M38*VLOOKUP($D127,ExtTruck_Adjust!$B$3:$H$85,6,FALSE)*VLOOKUP(M$91,ExtTruck_Adjust!$B$3:$H$85,7,FALSE)</f>
        <v>0</v>
      </c>
      <c r="N127" s="1">
        <f>N38*VLOOKUP($D127,ExtTruck_Adjust!$B$3:$H$85,6,FALSE)*VLOOKUP(N$91,ExtTruck_Adjust!$B$3:$H$85,7,FALSE)</f>
        <v>0</v>
      </c>
      <c r="O127" s="1">
        <f>O38*VLOOKUP($D127,ExtTruck_Adjust!$B$3:$H$85,6,FALSE)*VLOOKUP(O$91,ExtTruck_Adjust!$B$3:$H$85,7,FALSE)</f>
        <v>0</v>
      </c>
      <c r="P127" s="1">
        <f>P38*VLOOKUP($D127,ExtTruck_Adjust!$B$3:$H$85,6,FALSE)*VLOOKUP(P$91,ExtTruck_Adjust!$B$3:$H$85,7,FALSE)</f>
        <v>0</v>
      </c>
      <c r="Q127" s="1">
        <f>Q38*VLOOKUP($D127,ExtTruck_Adjust!$B$3:$H$85,6,FALSE)*VLOOKUP(Q$91,ExtTruck_Adjust!$B$3:$H$85,7,FALSE)</f>
        <v>0</v>
      </c>
      <c r="R127" s="1">
        <f>R38*VLOOKUP($D127,ExtTruck_Adjust!$B$3:$H$85,6,FALSE)*VLOOKUP(R$91,ExtTruck_Adjust!$B$3:$H$85,7,FALSE)</f>
        <v>0</v>
      </c>
      <c r="S127" s="1">
        <f>S38*VLOOKUP($D127,ExtTruck_Adjust!$B$3:$H$85,6,FALSE)*VLOOKUP(S$91,ExtTruck_Adjust!$B$3:$H$85,7,FALSE)</f>
        <v>0</v>
      </c>
      <c r="T127" s="1">
        <f>T38*VLOOKUP($D127,ExtTruck_Adjust!$B$3:$H$85,6,FALSE)*VLOOKUP(T$91,ExtTruck_Adjust!$B$3:$H$85,7,FALSE)</f>
        <v>0</v>
      </c>
      <c r="U127" s="1">
        <f>U38*VLOOKUP($D127,ExtTruck_Adjust!$B$3:$H$85,6,FALSE)*VLOOKUP(U$91,ExtTruck_Adjust!$B$3:$H$85,7,FALSE)</f>
        <v>0</v>
      </c>
      <c r="V127" s="1">
        <f>V38*VLOOKUP($D127,ExtTruck_Adjust!$B$3:$H$85,6,FALSE)*VLOOKUP(V$91,ExtTruck_Adjust!$B$3:$H$85,7,FALSE)</f>
        <v>0</v>
      </c>
      <c r="W127" s="1">
        <f>W38*VLOOKUP($D127,ExtTruck_Adjust!$B$3:$H$85,6,FALSE)*VLOOKUP(W$91,ExtTruck_Adjust!$B$3:$H$85,7,FALSE)</f>
        <v>0</v>
      </c>
      <c r="X127" s="1">
        <f>X38*VLOOKUP($D127,ExtTruck_Adjust!$B$3:$H$85,6,FALSE)*VLOOKUP(X$91,ExtTruck_Adjust!$B$3:$H$85,7,FALSE)</f>
        <v>0</v>
      </c>
      <c r="Y127" s="1">
        <f>Y38*VLOOKUP($D127,ExtTruck_Adjust!$B$3:$H$85,6,FALSE)*VLOOKUP(Y$91,ExtTruck_Adjust!$B$3:$H$85,7,FALSE)</f>
        <v>0</v>
      </c>
      <c r="Z127" s="1">
        <f>Z38*VLOOKUP($D127,ExtTruck_Adjust!$B$3:$H$85,6,FALSE)*VLOOKUP(Z$91,ExtTruck_Adjust!$B$3:$H$85,7,FALSE)</f>
        <v>0</v>
      </c>
      <c r="AA127" s="1">
        <f>AA38*VLOOKUP($D127,ExtTruck_Adjust!$B$3:$H$85,6,FALSE)*VLOOKUP(AA$91,ExtTruck_Adjust!$B$3:$H$85,7,FALSE)</f>
        <v>0</v>
      </c>
      <c r="AB127" s="1">
        <f>AB38*VLOOKUP($D127,ExtTruck_Adjust!$B$3:$H$85,6,FALSE)*VLOOKUP(AB$91,ExtTruck_Adjust!$B$3:$H$85,7,FALSE)</f>
        <v>0</v>
      </c>
      <c r="AC127" s="1">
        <f>AC38*VLOOKUP($D127,ExtTruck_Adjust!$B$3:$H$85,6,FALSE)*VLOOKUP(AC$91,ExtTruck_Adjust!$B$3:$H$85,7,FALSE)</f>
        <v>0</v>
      </c>
      <c r="AD127" s="1">
        <f>AD38*VLOOKUP($D127,ExtTruck_Adjust!$B$3:$H$85,6,FALSE)*VLOOKUP(AD$91,ExtTruck_Adjust!$B$3:$H$85,7,FALSE)</f>
        <v>0</v>
      </c>
      <c r="AE127" s="1">
        <f>AE38*VLOOKUP($D127,ExtTruck_Adjust!$B$3:$H$85,6,FALSE)*VLOOKUP(AE$91,ExtTruck_Adjust!$B$3:$H$85,7,FALSE)</f>
        <v>0</v>
      </c>
      <c r="AF127" s="1">
        <f>AF38*VLOOKUP($D127,ExtTruck_Adjust!$B$3:$H$85,6,FALSE)*VLOOKUP(AF$91,ExtTruck_Adjust!$B$3:$H$85,7,FALSE)</f>
        <v>0</v>
      </c>
      <c r="AG127" s="1">
        <f>AG38*VLOOKUP($D127,ExtTruck_Adjust!$B$3:$H$85,6,FALSE)*VLOOKUP(AG$91,ExtTruck_Adjust!$B$3:$H$85,7,FALSE)</f>
        <v>0</v>
      </c>
      <c r="AH127" s="1">
        <f>AH38*VLOOKUP($D127,ExtTruck_Adjust!$B$3:$H$85,6,FALSE)*VLOOKUP(AH$91,ExtTruck_Adjust!$B$3:$H$85,7,FALSE)</f>
        <v>0</v>
      </c>
      <c r="AI127" s="1">
        <f>AI38*VLOOKUP($D127,ExtTruck_Adjust!$B$3:$H$85,6,FALSE)*VLOOKUP(AI$91,ExtTruck_Adjust!$B$3:$H$85,7,FALSE)</f>
        <v>0</v>
      </c>
      <c r="AJ127" s="1">
        <f>AJ38*VLOOKUP($D127,ExtTruck_Adjust!$B$3:$H$85,6,FALSE)*VLOOKUP(AJ$91,ExtTruck_Adjust!$B$3:$H$85,7,FALSE)</f>
        <v>0</v>
      </c>
      <c r="AK127" s="1">
        <f>AK38*VLOOKUP($D127,ExtTruck_Adjust!$B$3:$H$85,6,FALSE)*VLOOKUP(AK$91,ExtTruck_Adjust!$B$3:$H$85,7,FALSE)</f>
        <v>0</v>
      </c>
      <c r="AL127" s="1">
        <f>AL38*VLOOKUP($D127,ExtTruck_Adjust!$B$3:$H$85,6,FALSE)*VLOOKUP(AL$91,ExtTruck_Adjust!$B$3:$H$85,7,FALSE)</f>
        <v>0</v>
      </c>
      <c r="AM127" s="1">
        <f>AM38*VLOOKUP($D127,ExtTruck_Adjust!$B$3:$H$85,6,FALSE)*VLOOKUP(AM$91,ExtTruck_Adjust!$B$3:$H$85,7,FALSE)</f>
        <v>0</v>
      </c>
      <c r="AN127" s="1">
        <f>AN38*VLOOKUP($D127,ExtTruck_Adjust!$B$3:$H$85,6,FALSE)*VLOOKUP(AN$91,ExtTruck_Adjust!$B$3:$H$85,7,FALSE)</f>
        <v>0</v>
      </c>
      <c r="AO127" s="1">
        <f>AO38*VLOOKUP($D127,ExtTruck_Adjust!$B$3:$H$85,6,FALSE)*VLOOKUP(AO$91,ExtTruck_Adjust!$B$3:$H$85,7,FALSE)</f>
        <v>0</v>
      </c>
      <c r="AP127" s="1">
        <f>AP38*VLOOKUP($D127,ExtTruck_Adjust!$B$3:$H$85,6,FALSE)*VLOOKUP(AP$91,ExtTruck_Adjust!$B$3:$H$85,7,FALSE)</f>
        <v>0</v>
      </c>
      <c r="AQ127" s="1">
        <f>AQ38*VLOOKUP($D127,ExtTruck_Adjust!$B$3:$H$85,6,FALSE)*VLOOKUP(AQ$91,ExtTruck_Adjust!$B$3:$H$85,7,FALSE)</f>
        <v>0</v>
      </c>
      <c r="AR127" s="1">
        <f>AR38*VLOOKUP($D127,ExtTruck_Adjust!$B$3:$H$85,6,FALSE)*VLOOKUP(AR$91,ExtTruck_Adjust!$B$3:$H$85,7,FALSE)</f>
        <v>0</v>
      </c>
      <c r="AS127" s="1">
        <f>AS38*VLOOKUP($D127,ExtTruck_Adjust!$B$3:$H$85,6,FALSE)*VLOOKUP(AS$91,ExtTruck_Adjust!$B$3:$H$85,7,FALSE)</f>
        <v>0</v>
      </c>
      <c r="AT127" s="1">
        <f>AT38*VLOOKUP($D127,ExtTruck_Adjust!$B$3:$H$85,6,FALSE)*VLOOKUP(AT$91,ExtTruck_Adjust!$B$3:$H$85,7,FALSE)</f>
        <v>0</v>
      </c>
      <c r="AU127" s="1">
        <f>AU38*VLOOKUP($D127,ExtTruck_Adjust!$B$3:$H$85,6,FALSE)*VLOOKUP(AU$91,ExtTruck_Adjust!$B$3:$H$85,7,FALSE)</f>
        <v>0</v>
      </c>
      <c r="AV127" s="1">
        <f>AV38*VLOOKUP($D127,ExtTruck_Adjust!$B$3:$H$85,6,FALSE)*VLOOKUP(AV$91,ExtTruck_Adjust!$B$3:$H$85,7,FALSE)</f>
        <v>0</v>
      </c>
      <c r="AW127" s="1">
        <f>AW38*VLOOKUP($D127,ExtTruck_Adjust!$B$3:$H$85,6,FALSE)*VLOOKUP(AW$91,ExtTruck_Adjust!$B$3:$H$85,7,FALSE)</f>
        <v>0</v>
      </c>
      <c r="AX127" s="1">
        <f>AX38*VLOOKUP($D127,ExtTruck_Adjust!$B$3:$H$85,6,FALSE)*VLOOKUP(AX$91,ExtTruck_Adjust!$B$3:$H$85,7,FALSE)</f>
        <v>0</v>
      </c>
      <c r="AY127" s="1">
        <f>AY38*VLOOKUP($D127,ExtTruck_Adjust!$B$3:$H$85,6,FALSE)*VLOOKUP(AY$91,ExtTruck_Adjust!$B$3:$H$85,7,FALSE)</f>
        <v>0</v>
      </c>
      <c r="AZ127" s="1">
        <f>AZ38*VLOOKUP($D127,ExtTruck_Adjust!$B$3:$H$85,6,FALSE)*VLOOKUP(AZ$91,ExtTruck_Adjust!$B$3:$H$85,7,FALSE)</f>
        <v>0</v>
      </c>
      <c r="BA127" s="1">
        <f>BA38*VLOOKUP($D127,ExtTruck_Adjust!$B$3:$H$85,6,FALSE)*VLOOKUP(BA$91,ExtTruck_Adjust!$B$3:$H$85,7,FALSE)</f>
        <v>0</v>
      </c>
      <c r="BB127" s="1">
        <f>BB38*VLOOKUP($D127,ExtTruck_Adjust!$B$3:$H$85,6,FALSE)*VLOOKUP(BB$91,ExtTruck_Adjust!$B$3:$H$85,7,FALSE)</f>
        <v>0</v>
      </c>
      <c r="BC127" s="1">
        <f>BC38*VLOOKUP($D127,ExtTruck_Adjust!$B$3:$H$85,6,FALSE)*VLOOKUP(BC$91,ExtTruck_Adjust!$B$3:$H$85,7,FALSE)</f>
        <v>0</v>
      </c>
      <c r="BD127" s="1">
        <f>BD38*VLOOKUP($D127,ExtTruck_Adjust!$B$3:$H$85,6,FALSE)*VLOOKUP(BD$91,ExtTruck_Adjust!$B$3:$H$85,7,FALSE)</f>
        <v>0</v>
      </c>
      <c r="BE127" s="1">
        <f>BE38*VLOOKUP($D127,ExtTruck_Adjust!$B$3:$H$85,6,FALSE)*VLOOKUP(BE$91,ExtTruck_Adjust!$B$3:$H$85,7,FALSE)</f>
        <v>0</v>
      </c>
      <c r="BF127" s="1">
        <f>BF38*VLOOKUP($D127,ExtTruck_Adjust!$B$3:$H$85,6,FALSE)*VLOOKUP(BF$91,ExtTruck_Adjust!$B$3:$H$85,7,FALSE)</f>
        <v>0</v>
      </c>
      <c r="BG127" s="1">
        <f>BG38*VLOOKUP($D127,ExtTruck_Adjust!$B$3:$H$85,6,FALSE)*VLOOKUP(BG$91,ExtTruck_Adjust!$B$3:$H$85,7,FALSE)</f>
        <v>0</v>
      </c>
      <c r="BH127" s="1">
        <f>BH38*VLOOKUP($D127,ExtTruck_Adjust!$B$3:$H$85,6,FALSE)*VLOOKUP(BH$91,ExtTruck_Adjust!$B$3:$H$85,7,FALSE)</f>
        <v>0</v>
      </c>
      <c r="BI127" s="1">
        <f>BI38*VLOOKUP($D127,ExtTruck_Adjust!$B$3:$H$85,6,FALSE)*VLOOKUP(BI$91,ExtTruck_Adjust!$B$3:$H$85,7,FALSE)</f>
        <v>0</v>
      </c>
      <c r="BJ127" s="1">
        <f>BJ38*VLOOKUP($D127,ExtTruck_Adjust!$B$3:$H$85,6,FALSE)*VLOOKUP(BJ$91,ExtTruck_Adjust!$B$3:$H$85,7,FALSE)</f>
        <v>0</v>
      </c>
      <c r="BK127" s="1">
        <f>BK38*VLOOKUP($D127,ExtTruck_Adjust!$B$3:$H$85,6,FALSE)*VLOOKUP(BK$91,ExtTruck_Adjust!$B$3:$H$85,7,FALSE)</f>
        <v>0</v>
      </c>
      <c r="BL127" s="1">
        <f>BL38*VLOOKUP($D127,ExtTruck_Adjust!$B$3:$H$85,6,FALSE)*VLOOKUP(BL$91,ExtTruck_Adjust!$B$3:$H$85,7,FALSE)</f>
        <v>0</v>
      </c>
      <c r="BM127" s="1">
        <f>BM38*VLOOKUP($D127,ExtTruck_Adjust!$B$3:$H$85,6,FALSE)*VLOOKUP(BM$91,ExtTruck_Adjust!$B$3:$H$85,7,FALSE)</f>
        <v>0</v>
      </c>
      <c r="BN127" s="1">
        <f>BN38*VLOOKUP($D127,ExtTruck_Adjust!$B$3:$H$85,6,FALSE)*VLOOKUP(BN$91,ExtTruck_Adjust!$B$3:$H$85,7,FALSE)</f>
        <v>0</v>
      </c>
      <c r="BO127" s="1">
        <f>BO38*VLOOKUP($D127,ExtTruck_Adjust!$B$3:$H$85,6,FALSE)*VLOOKUP(BO$91,ExtTruck_Adjust!$B$3:$H$85,7,FALSE)</f>
        <v>0</v>
      </c>
      <c r="BP127" s="1">
        <f>BP38*VLOOKUP($D127,ExtTruck_Adjust!$B$3:$H$85,6,FALSE)*VLOOKUP(BP$91,ExtTruck_Adjust!$B$3:$H$85,7,FALSE)</f>
        <v>0</v>
      </c>
      <c r="BQ127" s="1">
        <f>BQ38*VLOOKUP($D127,ExtTruck_Adjust!$B$3:$H$85,6,FALSE)*VLOOKUP(BQ$91,ExtTruck_Adjust!$B$3:$H$85,7,FALSE)</f>
        <v>0</v>
      </c>
      <c r="BR127" s="1">
        <f>BR38*VLOOKUP($D127,ExtTruck_Adjust!$B$3:$H$85,6,FALSE)*VLOOKUP(BR$91,ExtTruck_Adjust!$B$3:$H$85,7,FALSE)</f>
        <v>0</v>
      </c>
      <c r="BS127" s="1">
        <f>BS38*VLOOKUP($D127,ExtTruck_Adjust!$B$3:$H$85,6,FALSE)*VLOOKUP(BS$91,ExtTruck_Adjust!$B$3:$H$85,7,FALSE)</f>
        <v>0</v>
      </c>
      <c r="BT127" s="1">
        <f>BT38*VLOOKUP($D127,ExtTruck_Adjust!$B$3:$H$85,6,FALSE)*VLOOKUP(BT$91,ExtTruck_Adjust!$B$3:$H$85,7,FALSE)</f>
        <v>0</v>
      </c>
      <c r="BU127" s="1">
        <f>BU38*VLOOKUP($D127,ExtTruck_Adjust!$B$3:$H$85,6,FALSE)*VLOOKUP(BU$91,ExtTruck_Adjust!$B$3:$H$85,7,FALSE)</f>
        <v>0</v>
      </c>
      <c r="BV127" s="1">
        <f>BV38*VLOOKUP($D127,ExtTruck_Adjust!$B$3:$H$85,6,FALSE)*VLOOKUP(BV$91,ExtTruck_Adjust!$B$3:$H$85,7,FALSE)</f>
        <v>0</v>
      </c>
      <c r="BW127" s="1">
        <f>BW38*VLOOKUP($D127,ExtTruck_Adjust!$B$3:$H$85,6,FALSE)*VLOOKUP(BW$91,ExtTruck_Adjust!$B$3:$H$85,7,FALSE)</f>
        <v>0</v>
      </c>
      <c r="BX127" s="1">
        <f>BX38*VLOOKUP($D127,ExtTruck_Adjust!$B$3:$H$85,6,FALSE)*VLOOKUP(BX$91,ExtTruck_Adjust!$B$3:$H$85,7,FALSE)</f>
        <v>0</v>
      </c>
      <c r="BY127" s="1">
        <f>BY38*VLOOKUP($D127,ExtTruck_Adjust!$B$3:$H$85,6,FALSE)*VLOOKUP(BY$91,ExtTruck_Adjust!$B$3:$H$85,7,FALSE)</f>
        <v>0</v>
      </c>
      <c r="BZ127" s="1">
        <f>BZ38*VLOOKUP($D127,ExtTruck_Adjust!$B$3:$H$85,6,FALSE)*VLOOKUP(BZ$91,ExtTruck_Adjust!$B$3:$H$85,7,FALSE)</f>
        <v>0</v>
      </c>
      <c r="CA127" s="1">
        <f>CA38*VLOOKUP($D127,ExtTruck_Adjust!$B$3:$H$85,6,FALSE)*VLOOKUP(CA$91,ExtTruck_Adjust!$B$3:$H$85,7,FALSE)</f>
        <v>0</v>
      </c>
      <c r="CB127" s="1">
        <f>CB38*VLOOKUP($D127,ExtTruck_Adjust!$B$3:$H$85,6,FALSE)*VLOOKUP(CB$91,ExtTruck_Adjust!$B$3:$H$85,7,FALSE)</f>
        <v>0</v>
      </c>
      <c r="CC127" s="1">
        <f>CC38*VLOOKUP($D127,ExtTruck_Adjust!$B$3:$H$85,6,FALSE)*VLOOKUP(CC$91,ExtTruck_Adjust!$B$3:$H$85,7,FALSE)</f>
        <v>0</v>
      </c>
      <c r="CD127" s="1">
        <f>CD38*VLOOKUP($D127,ExtTruck_Adjust!$B$3:$H$85,6,FALSE)*VLOOKUP(CD$91,ExtTruck_Adjust!$B$3:$H$85,7,FALSE)</f>
        <v>0</v>
      </c>
      <c r="CE127" s="1">
        <f>CE38*VLOOKUP($D127,ExtTruck_Adjust!$B$3:$H$85,6,FALSE)*VLOOKUP(CE$91,ExtTruck_Adjust!$B$3:$H$85,7,FALSE)</f>
        <v>0</v>
      </c>
      <c r="CF127" s="1">
        <f>CF38*VLOOKUP($D127,ExtTruck_Adjust!$B$3:$H$85,6,FALSE)*VLOOKUP(CF$91,ExtTruck_Adjust!$B$3:$H$85,7,FALSE)</f>
        <v>0</v>
      </c>
      <c r="CG127" s="1">
        <f>CG38*VLOOKUP($D127,ExtTruck_Adjust!$B$3:$H$85,6,FALSE)*VLOOKUP(CG$91,ExtTruck_Adjust!$B$3:$H$85,7,FALSE)</f>
        <v>0</v>
      </c>
      <c r="CH127" s="1">
        <f>CH38*VLOOKUP($D127,ExtTruck_Adjust!$B$3:$H$85,6,FALSE)*VLOOKUP(CH$91,ExtTruck_Adjust!$B$3:$H$85,7,FALSE)</f>
        <v>0</v>
      </c>
      <c r="CI127" s="1">
        <f>CI38*VLOOKUP($D127,ExtTruck_Adjust!$B$3:$H$85,6,FALSE)*VLOOKUP(CI$91,ExtTruck_Adjust!$B$3:$H$85,7,FALSE)</f>
        <v>0</v>
      </c>
      <c r="CJ127" s="1">
        <f>CJ38*VLOOKUP($D127,ExtTruck_Adjust!$B$3:$H$85,6,FALSE)*1</f>
        <v>8.3000000000000007</v>
      </c>
      <c r="CK127" s="1">
        <f t="shared" si="5"/>
        <v>8.3000000000000007</v>
      </c>
    </row>
    <row r="128" spans="2:89" x14ac:dyDescent="0.25">
      <c r="B128">
        <v>2966</v>
      </c>
      <c r="D128">
        <v>2966</v>
      </c>
      <c r="E128" s="1">
        <f>E39*VLOOKUP($D128,ExtTruck_Adjust!$B$3:$H$85,6,FALSE)*VLOOKUP(E$91,ExtTruck_Adjust!$B$3:$H$85,7,FALSE)</f>
        <v>9.0821949752310574E-2</v>
      </c>
      <c r="F128" s="1">
        <f>F39*VLOOKUP($D128,ExtTruck_Adjust!$B$3:$H$85,6,FALSE)*VLOOKUP(F$91,ExtTruck_Adjust!$B$3:$H$85,7,FALSE)</f>
        <v>1.3529507929373667E-3</v>
      </c>
      <c r="G128" s="1">
        <f>G39*VLOOKUP($D128,ExtTruck_Adjust!$B$3:$H$85,6,FALSE)*VLOOKUP(G$91,ExtTruck_Adjust!$B$3:$H$85,7,FALSE)</f>
        <v>0</v>
      </c>
      <c r="H128" s="1">
        <f>H39*VLOOKUP($D128,ExtTruck_Adjust!$B$3:$H$85,6,FALSE)*VLOOKUP(H$91,ExtTruck_Adjust!$B$3:$H$85,7,FALSE)</f>
        <v>0</v>
      </c>
      <c r="I128" s="1">
        <f>I39*VLOOKUP($D128,ExtTruck_Adjust!$B$3:$H$85,6,FALSE)*VLOOKUP(I$91,ExtTruck_Adjust!$B$3:$H$85,7,FALSE)</f>
        <v>0</v>
      </c>
      <c r="J128" s="1">
        <f>J39*VLOOKUP($D128,ExtTruck_Adjust!$B$3:$H$85,6,FALSE)*VLOOKUP(J$91,ExtTruck_Adjust!$B$3:$H$85,7,FALSE)</f>
        <v>0</v>
      </c>
      <c r="K128" s="1">
        <f>K39*VLOOKUP($D128,ExtTruck_Adjust!$B$3:$H$85,6,FALSE)*VLOOKUP(K$91,ExtTruck_Adjust!$B$3:$H$85,7,FALSE)</f>
        <v>0</v>
      </c>
      <c r="L128" s="1">
        <f>L39*VLOOKUP($D128,ExtTruck_Adjust!$B$3:$H$85,6,FALSE)*VLOOKUP(L$91,ExtTruck_Adjust!$B$3:$H$85,7,FALSE)</f>
        <v>0</v>
      </c>
      <c r="M128" s="1">
        <f>M39*VLOOKUP($D128,ExtTruck_Adjust!$B$3:$H$85,6,FALSE)*VLOOKUP(M$91,ExtTruck_Adjust!$B$3:$H$85,7,FALSE)</f>
        <v>0</v>
      </c>
      <c r="N128" s="1">
        <f>N39*VLOOKUP($D128,ExtTruck_Adjust!$B$3:$H$85,6,FALSE)*VLOOKUP(N$91,ExtTruck_Adjust!$B$3:$H$85,7,FALSE)</f>
        <v>0</v>
      </c>
      <c r="O128" s="1">
        <f>O39*VLOOKUP($D128,ExtTruck_Adjust!$B$3:$H$85,6,FALSE)*VLOOKUP(O$91,ExtTruck_Adjust!$B$3:$H$85,7,FALSE)</f>
        <v>0</v>
      </c>
      <c r="P128" s="1">
        <f>P39*VLOOKUP($D128,ExtTruck_Adjust!$B$3:$H$85,6,FALSE)*VLOOKUP(P$91,ExtTruck_Adjust!$B$3:$H$85,7,FALSE)</f>
        <v>0</v>
      </c>
      <c r="Q128" s="1">
        <f>Q39*VLOOKUP($D128,ExtTruck_Adjust!$B$3:$H$85,6,FALSE)*VLOOKUP(Q$91,ExtTruck_Adjust!$B$3:$H$85,7,FALSE)</f>
        <v>0</v>
      </c>
      <c r="R128" s="1">
        <f>R39*VLOOKUP($D128,ExtTruck_Adjust!$B$3:$H$85,6,FALSE)*VLOOKUP(R$91,ExtTruck_Adjust!$B$3:$H$85,7,FALSE)</f>
        <v>0</v>
      </c>
      <c r="S128" s="1">
        <f>S39*VLOOKUP($D128,ExtTruck_Adjust!$B$3:$H$85,6,FALSE)*VLOOKUP(S$91,ExtTruck_Adjust!$B$3:$H$85,7,FALSE)</f>
        <v>2.2379985340801149E-2</v>
      </c>
      <c r="T128" s="1">
        <f>T39*VLOOKUP($D128,ExtTruck_Adjust!$B$3:$H$85,6,FALSE)*VLOOKUP(T$91,ExtTruck_Adjust!$B$3:$H$85,7,FALSE)</f>
        <v>0</v>
      </c>
      <c r="U128" s="1">
        <f>U39*VLOOKUP($D128,ExtTruck_Adjust!$B$3:$H$85,6,FALSE)*VLOOKUP(U$91,ExtTruck_Adjust!$B$3:$H$85,7,FALSE)</f>
        <v>0</v>
      </c>
      <c r="V128" s="1">
        <f>V39*VLOOKUP($D128,ExtTruck_Adjust!$B$3:$H$85,6,FALSE)*VLOOKUP(V$91,ExtTruck_Adjust!$B$3:$H$85,7,FALSE)</f>
        <v>0</v>
      </c>
      <c r="W128" s="1">
        <f>W39*VLOOKUP($D128,ExtTruck_Adjust!$B$3:$H$85,6,FALSE)*VLOOKUP(W$91,ExtTruck_Adjust!$B$3:$H$85,7,FALSE)</f>
        <v>3.3339654478575782E-3</v>
      </c>
      <c r="X128" s="1">
        <f>X39*VLOOKUP($D128,ExtTruck_Adjust!$B$3:$H$85,6,FALSE)*VLOOKUP(X$91,ExtTruck_Adjust!$B$3:$H$85,7,FALSE)</f>
        <v>1.840051893326866E-4</v>
      </c>
      <c r="Y128" s="1">
        <f>Y39*VLOOKUP($D128,ExtTruck_Adjust!$B$3:$H$85,6,FALSE)*VLOOKUP(Y$91,ExtTruck_Adjust!$B$3:$H$85,7,FALSE)</f>
        <v>2.6630848244918607E-3</v>
      </c>
      <c r="Z128" s="1">
        <f>Z39*VLOOKUP($D128,ExtTruck_Adjust!$B$3:$H$85,6,FALSE)*VLOOKUP(Z$91,ExtTruck_Adjust!$B$3:$H$85,7,FALSE)</f>
        <v>9.6004167264999998E-5</v>
      </c>
      <c r="AA128" s="1">
        <f>AA39*VLOOKUP($D128,ExtTruck_Adjust!$B$3:$H$85,6,FALSE)*VLOOKUP(AA$91,ExtTruck_Adjust!$B$3:$H$85,7,FALSE)</f>
        <v>0</v>
      </c>
      <c r="AB128" s="1">
        <f>AB39*VLOOKUP($D128,ExtTruck_Adjust!$B$3:$H$85,6,FALSE)*VLOOKUP(AB$91,ExtTruck_Adjust!$B$3:$H$85,7,FALSE)</f>
        <v>0</v>
      </c>
      <c r="AC128" s="1">
        <f>AC39*VLOOKUP($D128,ExtTruck_Adjust!$B$3:$H$85,6,FALSE)*VLOOKUP(AC$91,ExtTruck_Adjust!$B$3:$H$85,7,FALSE)</f>
        <v>0</v>
      </c>
      <c r="AD128" s="1">
        <f>AD39*VLOOKUP($D128,ExtTruck_Adjust!$B$3:$H$85,6,FALSE)*VLOOKUP(AD$91,ExtTruck_Adjust!$B$3:$H$85,7,FALSE)</f>
        <v>0</v>
      </c>
      <c r="AE128" s="1">
        <f>AE39*VLOOKUP($D128,ExtTruck_Adjust!$B$3:$H$85,6,FALSE)*VLOOKUP(AE$91,ExtTruck_Adjust!$B$3:$H$85,7,FALSE)</f>
        <v>0</v>
      </c>
      <c r="AF128" s="1">
        <f>AF39*VLOOKUP($D128,ExtTruck_Adjust!$B$3:$H$85,6,FALSE)*VLOOKUP(AF$91,ExtTruck_Adjust!$B$3:$H$85,7,FALSE)</f>
        <v>0</v>
      </c>
      <c r="AG128" s="1">
        <f>AG39*VLOOKUP($D128,ExtTruck_Adjust!$B$3:$H$85,6,FALSE)*VLOOKUP(AG$91,ExtTruck_Adjust!$B$3:$H$85,7,FALSE)</f>
        <v>0</v>
      </c>
      <c r="AH128" s="1">
        <f>AH39*VLOOKUP($D128,ExtTruck_Adjust!$B$3:$H$85,6,FALSE)*VLOOKUP(AH$91,ExtTruck_Adjust!$B$3:$H$85,7,FALSE)</f>
        <v>0</v>
      </c>
      <c r="AI128" s="1">
        <f>AI39*VLOOKUP($D128,ExtTruck_Adjust!$B$3:$H$85,6,FALSE)*VLOOKUP(AI$91,ExtTruck_Adjust!$B$3:$H$85,7,FALSE)</f>
        <v>0.28656520720471784</v>
      </c>
      <c r="AJ128" s="1">
        <f>AJ39*VLOOKUP($D128,ExtTruck_Adjust!$B$3:$H$85,6,FALSE)*VLOOKUP(AJ$91,ExtTruck_Adjust!$B$3:$H$85,7,FALSE)</f>
        <v>0</v>
      </c>
      <c r="AK128" s="1">
        <f>AK39*VLOOKUP($D128,ExtTruck_Adjust!$B$3:$H$85,6,FALSE)*VLOOKUP(AK$91,ExtTruck_Adjust!$B$3:$H$85,7,FALSE)</f>
        <v>2.9499677102005704E-2</v>
      </c>
      <c r="AL128" s="1">
        <f>AL39*VLOOKUP($D128,ExtTruck_Adjust!$B$3:$H$85,6,FALSE)*VLOOKUP(AL$91,ExtTruck_Adjust!$B$3:$H$85,7,FALSE)</f>
        <v>0</v>
      </c>
      <c r="AM128" s="1">
        <f>AM39*VLOOKUP($D128,ExtTruck_Adjust!$B$3:$H$85,6,FALSE)*VLOOKUP(AM$91,ExtTruck_Adjust!$B$3:$H$85,7,FALSE)</f>
        <v>6.5048823053596661E-2</v>
      </c>
      <c r="AN128" s="1">
        <f>AN39*VLOOKUP($D128,ExtTruck_Adjust!$B$3:$H$85,6,FALSE)*VLOOKUP(AN$91,ExtTruck_Adjust!$B$3:$H$85,7,FALSE)</f>
        <v>0</v>
      </c>
      <c r="AO128" s="1">
        <f>AO39*VLOOKUP($D128,ExtTruck_Adjust!$B$3:$H$85,6,FALSE)*VLOOKUP(AO$91,ExtTruck_Adjust!$B$3:$H$85,7,FALSE)</f>
        <v>0</v>
      </c>
      <c r="AP128" s="1">
        <f>AP39*VLOOKUP($D128,ExtTruck_Adjust!$B$3:$H$85,6,FALSE)*VLOOKUP(AP$91,ExtTruck_Adjust!$B$3:$H$85,7,FALSE)</f>
        <v>1.0200156504834804E-4</v>
      </c>
      <c r="AQ128" s="1">
        <f>AQ39*VLOOKUP($D128,ExtTruck_Adjust!$B$3:$H$85,6,FALSE)*VLOOKUP(AQ$91,ExtTruck_Adjust!$B$3:$H$85,7,FALSE)</f>
        <v>0</v>
      </c>
      <c r="AR128" s="1">
        <f>AR39*VLOOKUP($D128,ExtTruck_Adjust!$B$3:$H$85,6,FALSE)*VLOOKUP(AR$91,ExtTruck_Adjust!$B$3:$H$85,7,FALSE)</f>
        <v>0</v>
      </c>
      <c r="AS128" s="1">
        <f>AS39*VLOOKUP($D128,ExtTruck_Adjust!$B$3:$H$85,6,FALSE)*VLOOKUP(AS$91,ExtTruck_Adjust!$B$3:$H$85,7,FALSE)</f>
        <v>0</v>
      </c>
      <c r="AT128" s="1">
        <f>AT39*VLOOKUP($D128,ExtTruck_Adjust!$B$3:$H$85,6,FALSE)*VLOOKUP(AT$91,ExtTruck_Adjust!$B$3:$H$85,7,FALSE)</f>
        <v>4.1778855332577611E-5</v>
      </c>
      <c r="AU128" s="1">
        <f>AU39*VLOOKUP($D128,ExtTruck_Adjust!$B$3:$H$85,6,FALSE)*VLOOKUP(AU$91,ExtTruck_Adjust!$B$3:$H$85,7,FALSE)</f>
        <v>2.8234557223036694E-2</v>
      </c>
      <c r="AV128" s="1">
        <f>AV39*VLOOKUP($D128,ExtTruck_Adjust!$B$3:$H$85,6,FALSE)*VLOOKUP(AV$91,ExtTruck_Adjust!$B$3:$H$85,7,FALSE)</f>
        <v>3.0090675616088964E-3</v>
      </c>
      <c r="AW128" s="1">
        <f>AW39*VLOOKUP($D128,ExtTruck_Adjust!$B$3:$H$85,6,FALSE)*VLOOKUP(AW$91,ExtTruck_Adjust!$B$3:$H$85,7,FALSE)</f>
        <v>0</v>
      </c>
      <c r="AX128" s="1">
        <f>AX39*VLOOKUP($D128,ExtTruck_Adjust!$B$3:$H$85,6,FALSE)*VLOOKUP(AX$91,ExtTruck_Adjust!$B$3:$H$85,7,FALSE)</f>
        <v>3.7507872361089954E-3</v>
      </c>
      <c r="AY128" s="1">
        <f>AY39*VLOOKUP($D128,ExtTruck_Adjust!$B$3:$H$85,6,FALSE)*VLOOKUP(AY$91,ExtTruck_Adjust!$B$3:$H$85,7,FALSE)</f>
        <v>1.0757720663824395E-2</v>
      </c>
      <c r="AZ128" s="1">
        <f>AZ39*VLOOKUP($D128,ExtTruck_Adjust!$B$3:$H$85,6,FALSE)*VLOOKUP(AZ$91,ExtTruck_Adjust!$B$3:$H$85,7,FALSE)</f>
        <v>0</v>
      </c>
      <c r="BA128" s="1">
        <f>BA39*VLOOKUP($D128,ExtTruck_Adjust!$B$3:$H$85,6,FALSE)*VLOOKUP(BA$91,ExtTruck_Adjust!$B$3:$H$85,7,FALSE)</f>
        <v>3.3300606373171977E-4</v>
      </c>
      <c r="BB128" s="1">
        <f>BB39*VLOOKUP($D128,ExtTruck_Adjust!$B$3:$H$85,6,FALSE)*VLOOKUP(BB$91,ExtTruck_Adjust!$B$3:$H$85,7,FALSE)</f>
        <v>1.0000086766838634E-4</v>
      </c>
      <c r="BC128" s="1">
        <f>BC39*VLOOKUP($D128,ExtTruck_Adjust!$B$3:$H$85,6,FALSE)*VLOOKUP(BC$91,ExtTruck_Adjust!$B$3:$H$85,7,FALSE)</f>
        <v>0</v>
      </c>
      <c r="BD128" s="1">
        <f>BD39*VLOOKUP($D128,ExtTruck_Adjust!$B$3:$H$85,6,FALSE)*VLOOKUP(BD$91,ExtTruck_Adjust!$B$3:$H$85,7,FALSE)</f>
        <v>0</v>
      </c>
      <c r="BE128" s="1">
        <f>BE39*VLOOKUP($D128,ExtTruck_Adjust!$B$3:$H$85,6,FALSE)*VLOOKUP(BE$91,ExtTruck_Adjust!$B$3:$H$85,7,FALSE)</f>
        <v>0</v>
      </c>
      <c r="BF128" s="1">
        <f>BF39*VLOOKUP($D128,ExtTruck_Adjust!$B$3:$H$85,6,FALSE)*VLOOKUP(BF$91,ExtTruck_Adjust!$B$3:$H$85,7,FALSE)</f>
        <v>0</v>
      </c>
      <c r="BG128" s="1">
        <f>BG39*VLOOKUP($D128,ExtTruck_Adjust!$B$3:$H$85,6,FALSE)*VLOOKUP(BG$91,ExtTruck_Adjust!$B$3:$H$85,7,FALSE)</f>
        <v>0</v>
      </c>
      <c r="BH128" s="1">
        <f>BH39*VLOOKUP($D128,ExtTruck_Adjust!$B$3:$H$85,6,FALSE)*VLOOKUP(BH$91,ExtTruck_Adjust!$B$3:$H$85,7,FALSE)</f>
        <v>1.6260472839890372E-3</v>
      </c>
      <c r="BI128" s="1">
        <f>BI39*VLOOKUP($D128,ExtTruck_Adjust!$B$3:$H$85,6,FALSE)*VLOOKUP(BI$91,ExtTruck_Adjust!$B$3:$H$85,7,FALSE)</f>
        <v>0</v>
      </c>
      <c r="BJ128" s="1">
        <f>BJ39*VLOOKUP($D128,ExtTruck_Adjust!$B$3:$H$85,6,FALSE)*VLOOKUP(BJ$91,ExtTruck_Adjust!$B$3:$H$85,7,FALSE)</f>
        <v>0</v>
      </c>
      <c r="BK128" s="1">
        <f>BK39*VLOOKUP($D128,ExtTruck_Adjust!$B$3:$H$85,6,FALSE)*VLOOKUP(BK$91,ExtTruck_Adjust!$B$3:$H$85,7,FALSE)</f>
        <v>2.697968683809887E-3</v>
      </c>
      <c r="BL128" s="1">
        <f>BL39*VLOOKUP($D128,ExtTruck_Adjust!$B$3:$H$85,6,FALSE)*VLOOKUP(BL$91,ExtTruck_Adjust!$B$3:$H$85,7,FALSE)</f>
        <v>0</v>
      </c>
      <c r="BM128" s="1">
        <f>BM39*VLOOKUP($D128,ExtTruck_Adjust!$B$3:$H$85,6,FALSE)*VLOOKUP(BM$91,ExtTruck_Adjust!$B$3:$H$85,7,FALSE)</f>
        <v>0</v>
      </c>
      <c r="BN128" s="1">
        <f>BN39*VLOOKUP($D128,ExtTruck_Adjust!$B$3:$H$85,6,FALSE)*VLOOKUP(BN$91,ExtTruck_Adjust!$B$3:$H$85,7,FALSE)</f>
        <v>0</v>
      </c>
      <c r="BO128" s="1">
        <f>BO39*VLOOKUP($D128,ExtTruck_Adjust!$B$3:$H$85,6,FALSE)*VLOOKUP(BO$91,ExtTruck_Adjust!$B$3:$H$85,7,FALSE)</f>
        <v>0</v>
      </c>
      <c r="BP128" s="1">
        <f>BP39*VLOOKUP($D128,ExtTruck_Adjust!$B$3:$H$85,6,FALSE)*VLOOKUP(BP$91,ExtTruck_Adjust!$B$3:$H$85,7,FALSE)</f>
        <v>0</v>
      </c>
      <c r="BQ128" s="1">
        <f>BQ39*VLOOKUP($D128,ExtTruck_Adjust!$B$3:$H$85,6,FALSE)*VLOOKUP(BQ$91,ExtTruck_Adjust!$B$3:$H$85,7,FALSE)</f>
        <v>3.2808843504758226E-2</v>
      </c>
      <c r="BR128" s="1">
        <f>BR39*VLOOKUP($D128,ExtTruck_Adjust!$B$3:$H$85,6,FALSE)*VLOOKUP(BR$91,ExtTruck_Adjust!$B$3:$H$85,7,FALSE)</f>
        <v>6.430139913486682E-4</v>
      </c>
      <c r="BS128" s="1">
        <f>BS39*VLOOKUP($D128,ExtTruck_Adjust!$B$3:$H$85,6,FALSE)*VLOOKUP(BS$91,ExtTruck_Adjust!$B$3:$H$85,7,FALSE)</f>
        <v>1.2550329432330139E-3</v>
      </c>
      <c r="BT128" s="1">
        <f>BT39*VLOOKUP($D128,ExtTruck_Adjust!$B$3:$H$85,6,FALSE)*VLOOKUP(BT$91,ExtTruck_Adjust!$B$3:$H$85,7,FALSE)</f>
        <v>0</v>
      </c>
      <c r="BU128" s="1">
        <f>BU39*VLOOKUP($D128,ExtTruck_Adjust!$B$3:$H$85,6,FALSE)*VLOOKUP(BU$91,ExtTruck_Adjust!$B$3:$H$85,7,FALSE)</f>
        <v>0</v>
      </c>
      <c r="BV128" s="1">
        <f>BV39*VLOOKUP($D128,ExtTruck_Adjust!$B$3:$H$85,6,FALSE)*VLOOKUP(BV$91,ExtTruck_Adjust!$B$3:$H$85,7,FALSE)</f>
        <v>2.1743671357535627E-4</v>
      </c>
      <c r="BW128" s="1">
        <f>BW39*VLOOKUP($D128,ExtTruck_Adjust!$B$3:$H$85,6,FALSE)*VLOOKUP(BW$91,ExtTruck_Adjust!$B$3:$H$85,7,FALSE)</f>
        <v>0.14346883022099557</v>
      </c>
      <c r="BX128" s="1">
        <f>BX39*VLOOKUP($D128,ExtTruck_Adjust!$B$3:$H$85,6,FALSE)*VLOOKUP(BX$91,ExtTruck_Adjust!$B$3:$H$85,7,FALSE)</f>
        <v>0</v>
      </c>
      <c r="BY128" s="1">
        <f>BY39*VLOOKUP($D128,ExtTruck_Adjust!$B$3:$H$85,6,FALSE)*VLOOKUP(BY$91,ExtTruck_Adjust!$B$3:$H$85,7,FALSE)</f>
        <v>3.1996198033562975E-2</v>
      </c>
      <c r="BZ128" s="1">
        <f>BZ39*VLOOKUP($D128,ExtTruck_Adjust!$B$3:$H$85,6,FALSE)*VLOOKUP(BZ$91,ExtTruck_Adjust!$B$3:$H$85,7,FALSE)</f>
        <v>0.27483608882238542</v>
      </c>
      <c r="CA128" s="1">
        <f>CA39*VLOOKUP($D128,ExtTruck_Adjust!$B$3:$H$85,6,FALSE)*VLOOKUP(CA$91,ExtTruck_Adjust!$B$3:$H$85,7,FALSE)</f>
        <v>0</v>
      </c>
      <c r="CB128" s="1">
        <f>CB39*VLOOKUP($D128,ExtTruck_Adjust!$B$3:$H$85,6,FALSE)*VLOOKUP(CB$91,ExtTruck_Adjust!$B$3:$H$85,7,FALSE)</f>
        <v>0</v>
      </c>
      <c r="CC128" s="1">
        <f>CC39*VLOOKUP($D128,ExtTruck_Adjust!$B$3:$H$85,6,FALSE)*VLOOKUP(CC$91,ExtTruck_Adjust!$B$3:$H$85,7,FALSE)</f>
        <v>0</v>
      </c>
      <c r="CD128" s="1">
        <f>CD39*VLOOKUP($D128,ExtTruck_Adjust!$B$3:$H$85,6,FALSE)*VLOOKUP(CD$91,ExtTruck_Adjust!$B$3:$H$85,7,FALSE)</f>
        <v>0</v>
      </c>
      <c r="CE128" s="1">
        <f>CE39*VLOOKUP($D128,ExtTruck_Adjust!$B$3:$H$85,6,FALSE)*VLOOKUP(CE$91,ExtTruck_Adjust!$B$3:$H$85,7,FALSE)</f>
        <v>0</v>
      </c>
      <c r="CF128" s="1">
        <f>CF39*VLOOKUP($D128,ExtTruck_Adjust!$B$3:$H$85,6,FALSE)*VLOOKUP(CF$91,ExtTruck_Adjust!$B$3:$H$85,7,FALSE)</f>
        <v>3.7212546195501014E-5</v>
      </c>
      <c r="CG128" s="1">
        <f>CG39*VLOOKUP($D128,ExtTruck_Adjust!$B$3:$H$85,6,FALSE)*VLOOKUP(CG$91,ExtTruck_Adjust!$B$3:$H$85,7,FALSE)</f>
        <v>0</v>
      </c>
      <c r="CH128" s="1">
        <f>CH39*VLOOKUP($D128,ExtTruck_Adjust!$B$3:$H$85,6,FALSE)*VLOOKUP(CH$91,ExtTruck_Adjust!$B$3:$H$85,7,FALSE)</f>
        <v>0</v>
      </c>
      <c r="CI128" s="1">
        <f>CI39*VLOOKUP($D128,ExtTruck_Adjust!$B$3:$H$85,6,FALSE)*VLOOKUP(CI$91,ExtTruck_Adjust!$B$3:$H$85,7,FALSE)</f>
        <v>9.2600419347613021E-4</v>
      </c>
      <c r="CJ128" s="1">
        <f>CJ39*VLOOKUP($D128,ExtTruck_Adjust!$B$3:$H$85,6,FALSE)*1</f>
        <v>16.252512056984841</v>
      </c>
      <c r="CK128" s="1">
        <f t="shared" si="5"/>
        <v>17.291299306833849</v>
      </c>
    </row>
    <row r="129" spans="2:89" x14ac:dyDescent="0.25">
      <c r="B129">
        <v>2967</v>
      </c>
      <c r="D129">
        <v>2967</v>
      </c>
      <c r="E129" s="1">
        <f>E40*VLOOKUP($D129,ExtTruck_Adjust!$B$3:$H$85,6,FALSE)*VLOOKUP(E$91,ExtTruck_Adjust!$B$3:$H$85,7,FALSE)</f>
        <v>3.9699194511969894E-4</v>
      </c>
      <c r="F129" s="1">
        <f>F40*VLOOKUP($D129,ExtTruck_Adjust!$B$3:$H$85,6,FALSE)*VLOOKUP(F$91,ExtTruck_Adjust!$B$3:$H$85,7,FALSE)</f>
        <v>0</v>
      </c>
      <c r="G129" s="1">
        <f>G40*VLOOKUP($D129,ExtTruck_Adjust!$B$3:$H$85,6,FALSE)*VLOOKUP(G$91,ExtTruck_Adjust!$B$3:$H$85,7,FALSE)</f>
        <v>0</v>
      </c>
      <c r="H129" s="1">
        <f>H40*VLOOKUP($D129,ExtTruck_Adjust!$B$3:$H$85,6,FALSE)*VLOOKUP(H$91,ExtTruck_Adjust!$B$3:$H$85,7,FALSE)</f>
        <v>3.1699783554207435E-4</v>
      </c>
      <c r="I129" s="1">
        <f>I40*VLOOKUP($D129,ExtTruck_Adjust!$B$3:$H$85,6,FALSE)*VLOOKUP(I$91,ExtTruck_Adjust!$B$3:$H$85,7,FALSE)</f>
        <v>0</v>
      </c>
      <c r="J129" s="1">
        <f>J40*VLOOKUP($D129,ExtTruck_Adjust!$B$3:$H$85,6,FALSE)*VLOOKUP(J$91,ExtTruck_Adjust!$B$3:$H$85,7,FALSE)</f>
        <v>0</v>
      </c>
      <c r="K129" s="1">
        <f>K40*VLOOKUP($D129,ExtTruck_Adjust!$B$3:$H$85,6,FALSE)*VLOOKUP(K$91,ExtTruck_Adjust!$B$3:$H$85,7,FALSE)</f>
        <v>0</v>
      </c>
      <c r="L129" s="1">
        <f>L40*VLOOKUP($D129,ExtTruck_Adjust!$B$3:$H$85,6,FALSE)*VLOOKUP(L$91,ExtTruck_Adjust!$B$3:$H$85,7,FALSE)</f>
        <v>0</v>
      </c>
      <c r="M129" s="1">
        <f>M40*VLOOKUP($D129,ExtTruck_Adjust!$B$3:$H$85,6,FALSE)*VLOOKUP(M$91,ExtTruck_Adjust!$B$3:$H$85,7,FALSE)</f>
        <v>0</v>
      </c>
      <c r="N129" s="1">
        <f>N40*VLOOKUP($D129,ExtTruck_Adjust!$B$3:$H$85,6,FALSE)*VLOOKUP(N$91,ExtTruck_Adjust!$B$3:$H$85,7,FALSE)</f>
        <v>0</v>
      </c>
      <c r="O129" s="1">
        <f>O40*VLOOKUP($D129,ExtTruck_Adjust!$B$3:$H$85,6,FALSE)*VLOOKUP(O$91,ExtTruck_Adjust!$B$3:$H$85,7,FALSE)</f>
        <v>0</v>
      </c>
      <c r="P129" s="1">
        <f>P40*VLOOKUP($D129,ExtTruck_Adjust!$B$3:$H$85,6,FALSE)*VLOOKUP(P$91,ExtTruck_Adjust!$B$3:$H$85,7,FALSE)</f>
        <v>0</v>
      </c>
      <c r="Q129" s="1">
        <f>Q40*VLOOKUP($D129,ExtTruck_Adjust!$B$3:$H$85,6,FALSE)*VLOOKUP(Q$91,ExtTruck_Adjust!$B$3:$H$85,7,FALSE)</f>
        <v>0</v>
      </c>
      <c r="R129" s="1">
        <f>R40*VLOOKUP($D129,ExtTruck_Adjust!$B$3:$H$85,6,FALSE)*VLOOKUP(R$91,ExtTruck_Adjust!$B$3:$H$85,7,FALSE)</f>
        <v>0</v>
      </c>
      <c r="S129" s="1">
        <f>S40*VLOOKUP($D129,ExtTruck_Adjust!$B$3:$H$85,6,FALSE)*VLOOKUP(S$91,ExtTruck_Adjust!$B$3:$H$85,7,FALSE)</f>
        <v>0</v>
      </c>
      <c r="T129" s="1">
        <f>T40*VLOOKUP($D129,ExtTruck_Adjust!$B$3:$H$85,6,FALSE)*VLOOKUP(T$91,ExtTruck_Adjust!$B$3:$H$85,7,FALSE)</f>
        <v>0</v>
      </c>
      <c r="U129" s="1">
        <f>U40*VLOOKUP($D129,ExtTruck_Adjust!$B$3:$H$85,6,FALSE)*VLOOKUP(U$91,ExtTruck_Adjust!$B$3:$H$85,7,FALSE)</f>
        <v>0</v>
      </c>
      <c r="V129" s="1">
        <f>V40*VLOOKUP($D129,ExtTruck_Adjust!$B$3:$H$85,6,FALSE)*VLOOKUP(V$91,ExtTruck_Adjust!$B$3:$H$85,7,FALSE)</f>
        <v>0</v>
      </c>
      <c r="W129" s="1">
        <f>W40*VLOOKUP($D129,ExtTruck_Adjust!$B$3:$H$85,6,FALSE)*VLOOKUP(W$91,ExtTruck_Adjust!$B$3:$H$85,7,FALSE)</f>
        <v>0</v>
      </c>
      <c r="X129" s="1">
        <f>X40*VLOOKUP($D129,ExtTruck_Adjust!$B$3:$H$85,6,FALSE)*VLOOKUP(X$91,ExtTruck_Adjust!$B$3:$H$85,7,FALSE)</f>
        <v>0</v>
      </c>
      <c r="Y129" s="1">
        <f>Y40*VLOOKUP($D129,ExtTruck_Adjust!$B$3:$H$85,6,FALSE)*VLOOKUP(Y$91,ExtTruck_Adjust!$B$3:$H$85,7,FALSE)</f>
        <v>0</v>
      </c>
      <c r="Z129" s="1">
        <f>Z40*VLOOKUP($D129,ExtTruck_Adjust!$B$3:$H$85,6,FALSE)*VLOOKUP(Z$91,ExtTruck_Adjust!$B$3:$H$85,7,FALSE)</f>
        <v>0</v>
      </c>
      <c r="AA129" s="1">
        <f>AA40*VLOOKUP($D129,ExtTruck_Adjust!$B$3:$H$85,6,FALSE)*VLOOKUP(AA$91,ExtTruck_Adjust!$B$3:$H$85,7,FALSE)</f>
        <v>0</v>
      </c>
      <c r="AB129" s="1">
        <f>AB40*VLOOKUP($D129,ExtTruck_Adjust!$B$3:$H$85,6,FALSE)*VLOOKUP(AB$91,ExtTruck_Adjust!$B$3:$H$85,7,FALSE)</f>
        <v>0</v>
      </c>
      <c r="AC129" s="1">
        <f>AC40*VLOOKUP($D129,ExtTruck_Adjust!$B$3:$H$85,6,FALSE)*VLOOKUP(AC$91,ExtTruck_Adjust!$B$3:$H$85,7,FALSE)</f>
        <v>0</v>
      </c>
      <c r="AD129" s="1">
        <f>AD40*VLOOKUP($D129,ExtTruck_Adjust!$B$3:$H$85,6,FALSE)*VLOOKUP(AD$91,ExtTruck_Adjust!$B$3:$H$85,7,FALSE)</f>
        <v>0</v>
      </c>
      <c r="AE129" s="1">
        <f>AE40*VLOOKUP($D129,ExtTruck_Adjust!$B$3:$H$85,6,FALSE)*VLOOKUP(AE$91,ExtTruck_Adjust!$B$3:$H$85,7,FALSE)</f>
        <v>0</v>
      </c>
      <c r="AF129" s="1">
        <f>AF40*VLOOKUP($D129,ExtTruck_Adjust!$B$3:$H$85,6,FALSE)*VLOOKUP(AF$91,ExtTruck_Adjust!$B$3:$H$85,7,FALSE)</f>
        <v>0</v>
      </c>
      <c r="AG129" s="1">
        <f>AG40*VLOOKUP($D129,ExtTruck_Adjust!$B$3:$H$85,6,FALSE)*VLOOKUP(AG$91,ExtTruck_Adjust!$B$3:$H$85,7,FALSE)</f>
        <v>0</v>
      </c>
      <c r="AH129" s="1">
        <f>AH40*VLOOKUP($D129,ExtTruck_Adjust!$B$3:$H$85,6,FALSE)*VLOOKUP(AH$91,ExtTruck_Adjust!$B$3:$H$85,7,FALSE)</f>
        <v>5.000032454523018E-6</v>
      </c>
      <c r="AI129" s="1">
        <f>AI40*VLOOKUP($D129,ExtTruck_Adjust!$B$3:$H$85,6,FALSE)*VLOOKUP(AI$91,ExtTruck_Adjust!$B$3:$H$85,7,FALSE)</f>
        <v>4.561441028970244E-3</v>
      </c>
      <c r="AJ129" s="1">
        <f>AJ40*VLOOKUP($D129,ExtTruck_Adjust!$B$3:$H$85,6,FALSE)*VLOOKUP(AJ$91,ExtTruck_Adjust!$B$3:$H$85,7,FALSE)</f>
        <v>0</v>
      </c>
      <c r="AK129" s="1">
        <f>AK40*VLOOKUP($D129,ExtTruck_Adjust!$B$3:$H$85,6,FALSE)*VLOOKUP(AK$91,ExtTruck_Adjust!$B$3:$H$85,7,FALSE)</f>
        <v>3.1369382908314845E-3</v>
      </c>
      <c r="AL129" s="1">
        <f>AL40*VLOOKUP($D129,ExtTruck_Adjust!$B$3:$H$85,6,FALSE)*VLOOKUP(AL$91,ExtTruck_Adjust!$B$3:$H$85,7,FALSE)</f>
        <v>0</v>
      </c>
      <c r="AM129" s="1">
        <f>AM40*VLOOKUP($D129,ExtTruck_Adjust!$B$3:$H$85,6,FALSE)*VLOOKUP(AM$91,ExtTruck_Adjust!$B$3:$H$85,7,FALSE)</f>
        <v>0</v>
      </c>
      <c r="AN129" s="1">
        <f>AN40*VLOOKUP($D129,ExtTruck_Adjust!$B$3:$H$85,6,FALSE)*VLOOKUP(AN$91,ExtTruck_Adjust!$B$3:$H$85,7,FALSE)</f>
        <v>0</v>
      </c>
      <c r="AO129" s="1">
        <f>AO40*VLOOKUP($D129,ExtTruck_Adjust!$B$3:$H$85,6,FALSE)*VLOOKUP(AO$91,ExtTruck_Adjust!$B$3:$H$85,7,FALSE)</f>
        <v>1.5799906355175921E-4</v>
      </c>
      <c r="AP129" s="1">
        <f>AP40*VLOOKUP($D129,ExtTruck_Adjust!$B$3:$H$85,6,FALSE)*VLOOKUP(AP$91,ExtTruck_Adjust!$B$3:$H$85,7,FALSE)</f>
        <v>0</v>
      </c>
      <c r="AQ129" s="1">
        <f>AQ40*VLOOKUP($D129,ExtTruck_Adjust!$B$3:$H$85,6,FALSE)*VLOOKUP(AQ$91,ExtTruck_Adjust!$B$3:$H$85,7,FALSE)</f>
        <v>0</v>
      </c>
      <c r="AR129" s="1">
        <f>AR40*VLOOKUP($D129,ExtTruck_Adjust!$B$3:$H$85,6,FALSE)*VLOOKUP(AR$91,ExtTruck_Adjust!$B$3:$H$85,7,FALSE)</f>
        <v>0</v>
      </c>
      <c r="AS129" s="1">
        <f>AS40*VLOOKUP($D129,ExtTruck_Adjust!$B$3:$H$85,6,FALSE)*VLOOKUP(AS$91,ExtTruck_Adjust!$B$3:$H$85,7,FALSE)</f>
        <v>0</v>
      </c>
      <c r="AT129" s="1">
        <f>AT40*VLOOKUP($D129,ExtTruck_Adjust!$B$3:$H$85,6,FALSE)*VLOOKUP(AT$91,ExtTruck_Adjust!$B$3:$H$85,7,FALSE)</f>
        <v>1.018987579970384E-5</v>
      </c>
      <c r="AU129" s="1">
        <f>AU40*VLOOKUP($D129,ExtTruck_Adjust!$B$3:$H$85,6,FALSE)*VLOOKUP(AU$91,ExtTruck_Adjust!$B$3:$H$85,7,FALSE)</f>
        <v>0</v>
      </c>
      <c r="AV129" s="1">
        <f>AV40*VLOOKUP($D129,ExtTruck_Adjust!$B$3:$H$85,6,FALSE)*VLOOKUP(AV$91,ExtTruck_Adjust!$B$3:$H$85,7,FALSE)</f>
        <v>0</v>
      </c>
      <c r="AW129" s="1">
        <f>AW40*VLOOKUP($D129,ExtTruck_Adjust!$B$3:$H$85,6,FALSE)*VLOOKUP(AW$91,ExtTruck_Adjust!$B$3:$H$85,7,FALSE)</f>
        <v>0</v>
      </c>
      <c r="AX129" s="1">
        <f>AX40*VLOOKUP($D129,ExtTruck_Adjust!$B$3:$H$85,6,FALSE)*VLOOKUP(AX$91,ExtTruck_Adjust!$B$3:$H$85,7,FALSE)</f>
        <v>0</v>
      </c>
      <c r="AY129" s="1">
        <f>AY40*VLOOKUP($D129,ExtTruck_Adjust!$B$3:$H$85,6,FALSE)*VLOOKUP(AY$91,ExtTruck_Adjust!$B$3:$H$85,7,FALSE)</f>
        <v>0</v>
      </c>
      <c r="AZ129" s="1">
        <f>AZ40*VLOOKUP($D129,ExtTruck_Adjust!$B$3:$H$85,6,FALSE)*VLOOKUP(AZ$91,ExtTruck_Adjust!$B$3:$H$85,7,FALSE)</f>
        <v>0</v>
      </c>
      <c r="BA129" s="1">
        <f>BA40*VLOOKUP($D129,ExtTruck_Adjust!$B$3:$H$85,6,FALSE)*VLOOKUP(BA$91,ExtTruck_Adjust!$B$3:$H$85,7,FALSE)</f>
        <v>0</v>
      </c>
      <c r="BB129" s="1">
        <f>BB40*VLOOKUP($D129,ExtTruck_Adjust!$B$3:$H$85,6,FALSE)*VLOOKUP(BB$91,ExtTruck_Adjust!$B$3:$H$85,7,FALSE)</f>
        <v>0</v>
      </c>
      <c r="BC129" s="1">
        <f>BC40*VLOOKUP($D129,ExtTruck_Adjust!$B$3:$H$85,6,FALSE)*VLOOKUP(BC$91,ExtTruck_Adjust!$B$3:$H$85,7,FALSE)</f>
        <v>0</v>
      </c>
      <c r="BD129" s="1">
        <f>BD40*VLOOKUP($D129,ExtTruck_Adjust!$B$3:$H$85,6,FALSE)*VLOOKUP(BD$91,ExtTruck_Adjust!$B$3:$H$85,7,FALSE)</f>
        <v>0</v>
      </c>
      <c r="BE129" s="1">
        <f>BE40*VLOOKUP($D129,ExtTruck_Adjust!$B$3:$H$85,6,FALSE)*VLOOKUP(BE$91,ExtTruck_Adjust!$B$3:$H$85,7,FALSE)</f>
        <v>0</v>
      </c>
      <c r="BF129" s="1">
        <f>BF40*VLOOKUP($D129,ExtTruck_Adjust!$B$3:$H$85,6,FALSE)*VLOOKUP(BF$91,ExtTruck_Adjust!$B$3:$H$85,7,FALSE)</f>
        <v>0</v>
      </c>
      <c r="BG129" s="1">
        <f>BG40*VLOOKUP($D129,ExtTruck_Adjust!$B$3:$H$85,6,FALSE)*VLOOKUP(BG$91,ExtTruck_Adjust!$B$3:$H$85,7,FALSE)</f>
        <v>1.5700166322263643E-4</v>
      </c>
      <c r="BH129" s="1">
        <f>BH40*VLOOKUP($D129,ExtTruck_Adjust!$B$3:$H$85,6,FALSE)*VLOOKUP(BH$91,ExtTruck_Adjust!$B$3:$H$85,7,FALSE)</f>
        <v>7.4001506188138102E-5</v>
      </c>
      <c r="BI129" s="1">
        <f>BI40*VLOOKUP($D129,ExtTruck_Adjust!$B$3:$H$85,6,FALSE)*VLOOKUP(BI$91,ExtTruck_Adjust!$B$3:$H$85,7,FALSE)</f>
        <v>0</v>
      </c>
      <c r="BJ129" s="1">
        <f>BJ40*VLOOKUP($D129,ExtTruck_Adjust!$B$3:$H$85,6,FALSE)*VLOOKUP(BJ$91,ExtTruck_Adjust!$B$3:$H$85,7,FALSE)</f>
        <v>0</v>
      </c>
      <c r="BK129" s="1">
        <f>BK40*VLOOKUP($D129,ExtTruck_Adjust!$B$3:$H$85,6,FALSE)*VLOOKUP(BK$91,ExtTruck_Adjust!$B$3:$H$85,7,FALSE)</f>
        <v>0</v>
      </c>
      <c r="BL129" s="1">
        <f>BL40*VLOOKUP($D129,ExtTruck_Adjust!$B$3:$H$85,6,FALSE)*VLOOKUP(BL$91,ExtTruck_Adjust!$B$3:$H$85,7,FALSE)</f>
        <v>0</v>
      </c>
      <c r="BM129" s="1">
        <f>BM40*VLOOKUP($D129,ExtTruck_Adjust!$B$3:$H$85,6,FALSE)*VLOOKUP(BM$91,ExtTruck_Adjust!$B$3:$H$85,7,FALSE)</f>
        <v>0</v>
      </c>
      <c r="BN129" s="1">
        <f>BN40*VLOOKUP($D129,ExtTruck_Adjust!$B$3:$H$85,6,FALSE)*VLOOKUP(BN$91,ExtTruck_Adjust!$B$3:$H$85,7,FALSE)</f>
        <v>0</v>
      </c>
      <c r="BO129" s="1">
        <f>BO40*VLOOKUP($D129,ExtTruck_Adjust!$B$3:$H$85,6,FALSE)*VLOOKUP(BO$91,ExtTruck_Adjust!$B$3:$H$85,7,FALSE)</f>
        <v>0</v>
      </c>
      <c r="BP129" s="1">
        <f>BP40*VLOOKUP($D129,ExtTruck_Adjust!$B$3:$H$85,6,FALSE)*VLOOKUP(BP$91,ExtTruck_Adjust!$B$3:$H$85,7,FALSE)</f>
        <v>0</v>
      </c>
      <c r="BQ129" s="1">
        <f>BQ40*VLOOKUP($D129,ExtTruck_Adjust!$B$3:$H$85,6,FALSE)*VLOOKUP(BQ$91,ExtTruck_Adjust!$B$3:$H$85,7,FALSE)</f>
        <v>6.5375095579075304E-3</v>
      </c>
      <c r="BR129" s="1">
        <f>BR40*VLOOKUP($D129,ExtTruck_Adjust!$B$3:$H$85,6,FALSE)*VLOOKUP(BR$91,ExtTruck_Adjust!$B$3:$H$85,7,FALSE)</f>
        <v>6.0000782009897235E-5</v>
      </c>
      <c r="BS129" s="1">
        <f>BS40*VLOOKUP($D129,ExtTruck_Adjust!$B$3:$H$85,6,FALSE)*VLOOKUP(BS$91,ExtTruck_Adjust!$B$3:$H$85,7,FALSE)</f>
        <v>0</v>
      </c>
      <c r="BT129" s="1">
        <f>BT40*VLOOKUP($D129,ExtTruck_Adjust!$B$3:$H$85,6,FALSE)*VLOOKUP(BT$91,ExtTruck_Adjust!$B$3:$H$85,7,FALSE)</f>
        <v>0</v>
      </c>
      <c r="BU129" s="1">
        <f>BU40*VLOOKUP($D129,ExtTruck_Adjust!$B$3:$H$85,6,FALSE)*VLOOKUP(BU$91,ExtTruck_Adjust!$B$3:$H$85,7,FALSE)</f>
        <v>2.309990886806606E-4</v>
      </c>
      <c r="BV129" s="1">
        <f>BV40*VLOOKUP($D129,ExtTruck_Adjust!$B$3:$H$85,6,FALSE)*VLOOKUP(BV$91,ExtTruck_Adjust!$B$3:$H$85,7,FALSE)</f>
        <v>2.2257107176919643E-5</v>
      </c>
      <c r="BW129" s="1">
        <f>BW40*VLOOKUP($D129,ExtTruck_Adjust!$B$3:$H$85,6,FALSE)*VLOOKUP(BW$91,ExtTruck_Adjust!$B$3:$H$85,7,FALSE)</f>
        <v>4.4094030851893584E-4</v>
      </c>
      <c r="BX129" s="1">
        <f>BX40*VLOOKUP($D129,ExtTruck_Adjust!$B$3:$H$85,6,FALSE)*VLOOKUP(BX$91,ExtTruck_Adjust!$B$3:$H$85,7,FALSE)</f>
        <v>2.3500801630655307E-4</v>
      </c>
      <c r="BY129" s="1">
        <f>BY40*VLOOKUP($D129,ExtTruck_Adjust!$B$3:$H$85,6,FALSE)*VLOOKUP(BY$91,ExtTruck_Adjust!$B$3:$H$85,7,FALSE)</f>
        <v>1.4011788413071361E-4</v>
      </c>
      <c r="BZ129" s="1">
        <f>BZ40*VLOOKUP($D129,ExtTruck_Adjust!$B$3:$H$85,6,FALSE)*VLOOKUP(BZ$91,ExtTruck_Adjust!$B$3:$H$85,7,FALSE)</f>
        <v>0</v>
      </c>
      <c r="CA129" s="1">
        <f>CA40*VLOOKUP($D129,ExtTruck_Adjust!$B$3:$H$85,6,FALSE)*VLOOKUP(CA$91,ExtTruck_Adjust!$B$3:$H$85,7,FALSE)</f>
        <v>0</v>
      </c>
      <c r="CB129" s="1">
        <f>CB40*VLOOKUP($D129,ExtTruck_Adjust!$B$3:$H$85,6,FALSE)*VLOOKUP(CB$91,ExtTruck_Adjust!$B$3:$H$85,7,FALSE)</f>
        <v>0</v>
      </c>
      <c r="CC129" s="1">
        <f>CC40*VLOOKUP($D129,ExtTruck_Adjust!$B$3:$H$85,6,FALSE)*VLOOKUP(CC$91,ExtTruck_Adjust!$B$3:$H$85,7,FALSE)</f>
        <v>7.4108494001398032E-4</v>
      </c>
      <c r="CD129" s="1">
        <f>CD40*VLOOKUP($D129,ExtTruck_Adjust!$B$3:$H$85,6,FALSE)*VLOOKUP(CD$91,ExtTruck_Adjust!$B$3:$H$85,7,FALSE)</f>
        <v>3.9701267877803679E-4</v>
      </c>
      <c r="CE129" s="1">
        <f>CE40*VLOOKUP($D129,ExtTruck_Adjust!$B$3:$H$85,6,FALSE)*VLOOKUP(CE$91,ExtTruck_Adjust!$B$3:$H$85,7,FALSE)</f>
        <v>0</v>
      </c>
      <c r="CF129" s="1">
        <f>CF40*VLOOKUP($D129,ExtTruck_Adjust!$B$3:$H$85,6,FALSE)*VLOOKUP(CF$91,ExtTruck_Adjust!$B$3:$H$85,7,FALSE)</f>
        <v>0</v>
      </c>
      <c r="CG129" s="1">
        <f>CG40*VLOOKUP($D129,ExtTruck_Adjust!$B$3:$H$85,6,FALSE)*VLOOKUP(CG$91,ExtTruck_Adjust!$B$3:$H$85,7,FALSE)</f>
        <v>9.5003952193945665E-5</v>
      </c>
      <c r="CH129" s="1">
        <f>CH40*VLOOKUP($D129,ExtTruck_Adjust!$B$3:$H$85,6,FALSE)*VLOOKUP(CH$91,ExtTruck_Adjust!$B$3:$H$85,7,FALSE)</f>
        <v>0</v>
      </c>
      <c r="CI129" s="1">
        <f>CI40*VLOOKUP($D129,ExtTruck_Adjust!$B$3:$H$85,6,FALSE)*VLOOKUP(CI$91,ExtTruck_Adjust!$B$3:$H$85,7,FALSE)</f>
        <v>1.6599930325747348E-4</v>
      </c>
      <c r="CJ129" s="1">
        <f>CJ40*VLOOKUP($D129,ExtTruck_Adjust!$B$3:$H$85,6,FALSE)*1</f>
        <v>6.7821279579481359</v>
      </c>
      <c r="CK129" s="1">
        <f t="shared" si="5"/>
        <v>6.8000104528087908</v>
      </c>
    </row>
    <row r="130" spans="2:89" x14ac:dyDescent="0.25">
      <c r="B130">
        <v>2968</v>
      </c>
      <c r="D130">
        <v>2968</v>
      </c>
      <c r="E130" s="1">
        <f>E41*VLOOKUP($D130,ExtTruck_Adjust!$B$3:$H$85,6,FALSE)*VLOOKUP(E$91,ExtTruck_Adjust!$B$3:$H$85,7,FALSE)</f>
        <v>0</v>
      </c>
      <c r="F130" s="1">
        <f>F41*VLOOKUP($D130,ExtTruck_Adjust!$B$3:$H$85,6,FALSE)*VLOOKUP(F$91,ExtTruck_Adjust!$B$3:$H$85,7,FALSE)</f>
        <v>0</v>
      </c>
      <c r="G130" s="1">
        <f>G41*VLOOKUP($D130,ExtTruck_Adjust!$B$3:$H$85,6,FALSE)*VLOOKUP(G$91,ExtTruck_Adjust!$B$3:$H$85,7,FALSE)</f>
        <v>0</v>
      </c>
      <c r="H130" s="1">
        <f>H41*VLOOKUP($D130,ExtTruck_Adjust!$B$3:$H$85,6,FALSE)*VLOOKUP(H$91,ExtTruck_Adjust!$B$3:$H$85,7,FALSE)</f>
        <v>0</v>
      </c>
      <c r="I130" s="1">
        <f>I41*VLOOKUP($D130,ExtTruck_Adjust!$B$3:$H$85,6,FALSE)*VLOOKUP(I$91,ExtTruck_Adjust!$B$3:$H$85,7,FALSE)</f>
        <v>0</v>
      </c>
      <c r="J130" s="1">
        <f>J41*VLOOKUP($D130,ExtTruck_Adjust!$B$3:$H$85,6,FALSE)*VLOOKUP(J$91,ExtTruck_Adjust!$B$3:$H$85,7,FALSE)</f>
        <v>0</v>
      </c>
      <c r="K130" s="1">
        <f>K41*VLOOKUP($D130,ExtTruck_Adjust!$B$3:$H$85,6,FALSE)*VLOOKUP(K$91,ExtTruck_Adjust!$B$3:$H$85,7,FALSE)</f>
        <v>0</v>
      </c>
      <c r="L130" s="1">
        <f>L41*VLOOKUP($D130,ExtTruck_Adjust!$B$3:$H$85,6,FALSE)*VLOOKUP(L$91,ExtTruck_Adjust!$B$3:$H$85,7,FALSE)</f>
        <v>0</v>
      </c>
      <c r="M130" s="1">
        <f>M41*VLOOKUP($D130,ExtTruck_Adjust!$B$3:$H$85,6,FALSE)*VLOOKUP(M$91,ExtTruck_Adjust!$B$3:$H$85,7,FALSE)</f>
        <v>0</v>
      </c>
      <c r="N130" s="1">
        <f>N41*VLOOKUP($D130,ExtTruck_Adjust!$B$3:$H$85,6,FALSE)*VLOOKUP(N$91,ExtTruck_Adjust!$B$3:$H$85,7,FALSE)</f>
        <v>0</v>
      </c>
      <c r="O130" s="1">
        <f>O41*VLOOKUP($D130,ExtTruck_Adjust!$B$3:$H$85,6,FALSE)*VLOOKUP(O$91,ExtTruck_Adjust!$B$3:$H$85,7,FALSE)</f>
        <v>0</v>
      </c>
      <c r="P130" s="1">
        <f>P41*VLOOKUP($D130,ExtTruck_Adjust!$B$3:$H$85,6,FALSE)*VLOOKUP(P$91,ExtTruck_Adjust!$B$3:$H$85,7,FALSE)</f>
        <v>0</v>
      </c>
      <c r="Q130" s="1">
        <f>Q41*VLOOKUP($D130,ExtTruck_Adjust!$B$3:$H$85,6,FALSE)*VLOOKUP(Q$91,ExtTruck_Adjust!$B$3:$H$85,7,FALSE)</f>
        <v>0</v>
      </c>
      <c r="R130" s="1">
        <f>R41*VLOOKUP($D130,ExtTruck_Adjust!$B$3:$H$85,6,FALSE)*VLOOKUP(R$91,ExtTruck_Adjust!$B$3:$H$85,7,FALSE)</f>
        <v>0</v>
      </c>
      <c r="S130" s="1">
        <f>S41*VLOOKUP($D130,ExtTruck_Adjust!$B$3:$H$85,6,FALSE)*VLOOKUP(S$91,ExtTruck_Adjust!$B$3:$H$85,7,FALSE)</f>
        <v>0</v>
      </c>
      <c r="T130" s="1">
        <f>T41*VLOOKUP($D130,ExtTruck_Adjust!$B$3:$H$85,6,FALSE)*VLOOKUP(T$91,ExtTruck_Adjust!$B$3:$H$85,7,FALSE)</f>
        <v>0</v>
      </c>
      <c r="U130" s="1">
        <f>U41*VLOOKUP($D130,ExtTruck_Adjust!$B$3:$H$85,6,FALSE)*VLOOKUP(U$91,ExtTruck_Adjust!$B$3:$H$85,7,FALSE)</f>
        <v>0</v>
      </c>
      <c r="V130" s="1">
        <f>V41*VLOOKUP($D130,ExtTruck_Adjust!$B$3:$H$85,6,FALSE)*VLOOKUP(V$91,ExtTruck_Adjust!$B$3:$H$85,7,FALSE)</f>
        <v>0</v>
      </c>
      <c r="W130" s="1">
        <f>W41*VLOOKUP($D130,ExtTruck_Adjust!$B$3:$H$85,6,FALSE)*VLOOKUP(W$91,ExtTruck_Adjust!$B$3:$H$85,7,FALSE)</f>
        <v>0</v>
      </c>
      <c r="X130" s="1">
        <f>X41*VLOOKUP($D130,ExtTruck_Adjust!$B$3:$H$85,6,FALSE)*VLOOKUP(X$91,ExtTruck_Adjust!$B$3:$H$85,7,FALSE)</f>
        <v>0</v>
      </c>
      <c r="Y130" s="1">
        <f>Y41*VLOOKUP($D130,ExtTruck_Adjust!$B$3:$H$85,6,FALSE)*VLOOKUP(Y$91,ExtTruck_Adjust!$B$3:$H$85,7,FALSE)</f>
        <v>0</v>
      </c>
      <c r="Z130" s="1">
        <f>Z41*VLOOKUP($D130,ExtTruck_Adjust!$B$3:$H$85,6,FALSE)*VLOOKUP(Z$91,ExtTruck_Adjust!$B$3:$H$85,7,FALSE)</f>
        <v>0</v>
      </c>
      <c r="AA130" s="1">
        <f>AA41*VLOOKUP($D130,ExtTruck_Adjust!$B$3:$H$85,6,FALSE)*VLOOKUP(AA$91,ExtTruck_Adjust!$B$3:$H$85,7,FALSE)</f>
        <v>0</v>
      </c>
      <c r="AB130" s="1">
        <f>AB41*VLOOKUP($D130,ExtTruck_Adjust!$B$3:$H$85,6,FALSE)*VLOOKUP(AB$91,ExtTruck_Adjust!$B$3:$H$85,7,FALSE)</f>
        <v>0</v>
      </c>
      <c r="AC130" s="1">
        <f>AC41*VLOOKUP($D130,ExtTruck_Adjust!$B$3:$H$85,6,FALSE)*VLOOKUP(AC$91,ExtTruck_Adjust!$B$3:$H$85,7,FALSE)</f>
        <v>0</v>
      </c>
      <c r="AD130" s="1">
        <f>AD41*VLOOKUP($D130,ExtTruck_Adjust!$B$3:$H$85,6,FALSE)*VLOOKUP(AD$91,ExtTruck_Adjust!$B$3:$H$85,7,FALSE)</f>
        <v>0</v>
      </c>
      <c r="AE130" s="1">
        <f>AE41*VLOOKUP($D130,ExtTruck_Adjust!$B$3:$H$85,6,FALSE)*VLOOKUP(AE$91,ExtTruck_Adjust!$B$3:$H$85,7,FALSE)</f>
        <v>0</v>
      </c>
      <c r="AF130" s="1">
        <f>AF41*VLOOKUP($D130,ExtTruck_Adjust!$B$3:$H$85,6,FALSE)*VLOOKUP(AF$91,ExtTruck_Adjust!$B$3:$H$85,7,FALSE)</f>
        <v>0</v>
      </c>
      <c r="AG130" s="1">
        <f>AG41*VLOOKUP($D130,ExtTruck_Adjust!$B$3:$H$85,6,FALSE)*VLOOKUP(AG$91,ExtTruck_Adjust!$B$3:$H$85,7,FALSE)</f>
        <v>0</v>
      </c>
      <c r="AH130" s="1">
        <f>AH41*VLOOKUP($D130,ExtTruck_Adjust!$B$3:$H$85,6,FALSE)*VLOOKUP(AH$91,ExtTruck_Adjust!$B$3:$H$85,7,FALSE)</f>
        <v>0</v>
      </c>
      <c r="AI130" s="1">
        <f>AI41*VLOOKUP($D130,ExtTruck_Adjust!$B$3:$H$85,6,FALSE)*VLOOKUP(AI$91,ExtTruck_Adjust!$B$3:$H$85,7,FALSE)</f>
        <v>0</v>
      </c>
      <c r="AJ130" s="1">
        <f>AJ41*VLOOKUP($D130,ExtTruck_Adjust!$B$3:$H$85,6,FALSE)*VLOOKUP(AJ$91,ExtTruck_Adjust!$B$3:$H$85,7,FALSE)</f>
        <v>0</v>
      </c>
      <c r="AK130" s="1">
        <f>AK41*VLOOKUP($D130,ExtTruck_Adjust!$B$3:$H$85,6,FALSE)*VLOOKUP(AK$91,ExtTruck_Adjust!$B$3:$H$85,7,FALSE)</f>
        <v>0</v>
      </c>
      <c r="AL130" s="1">
        <f>AL41*VLOOKUP($D130,ExtTruck_Adjust!$B$3:$H$85,6,FALSE)*VLOOKUP(AL$91,ExtTruck_Adjust!$B$3:$H$85,7,FALSE)</f>
        <v>0</v>
      </c>
      <c r="AM130" s="1">
        <f>AM41*VLOOKUP($D130,ExtTruck_Adjust!$B$3:$H$85,6,FALSE)*VLOOKUP(AM$91,ExtTruck_Adjust!$B$3:$H$85,7,FALSE)</f>
        <v>0</v>
      </c>
      <c r="AN130" s="1">
        <f>AN41*VLOOKUP($D130,ExtTruck_Adjust!$B$3:$H$85,6,FALSE)*VLOOKUP(AN$91,ExtTruck_Adjust!$B$3:$H$85,7,FALSE)</f>
        <v>0</v>
      </c>
      <c r="AO130" s="1">
        <f>AO41*VLOOKUP($D130,ExtTruck_Adjust!$B$3:$H$85,6,FALSE)*VLOOKUP(AO$91,ExtTruck_Adjust!$B$3:$H$85,7,FALSE)</f>
        <v>0</v>
      </c>
      <c r="AP130" s="1">
        <f>AP41*VLOOKUP($D130,ExtTruck_Adjust!$B$3:$H$85,6,FALSE)*VLOOKUP(AP$91,ExtTruck_Adjust!$B$3:$H$85,7,FALSE)</f>
        <v>0</v>
      </c>
      <c r="AQ130" s="1">
        <f>AQ41*VLOOKUP($D130,ExtTruck_Adjust!$B$3:$H$85,6,FALSE)*VLOOKUP(AQ$91,ExtTruck_Adjust!$B$3:$H$85,7,FALSE)</f>
        <v>0</v>
      </c>
      <c r="AR130" s="1">
        <f>AR41*VLOOKUP($D130,ExtTruck_Adjust!$B$3:$H$85,6,FALSE)*VLOOKUP(AR$91,ExtTruck_Adjust!$B$3:$H$85,7,FALSE)</f>
        <v>0</v>
      </c>
      <c r="AS130" s="1">
        <f>AS41*VLOOKUP($D130,ExtTruck_Adjust!$B$3:$H$85,6,FALSE)*VLOOKUP(AS$91,ExtTruck_Adjust!$B$3:$H$85,7,FALSE)</f>
        <v>0</v>
      </c>
      <c r="AT130" s="1">
        <f>AT41*VLOOKUP($D130,ExtTruck_Adjust!$B$3:$H$85,6,FALSE)*VLOOKUP(AT$91,ExtTruck_Adjust!$B$3:$H$85,7,FALSE)</f>
        <v>0</v>
      </c>
      <c r="AU130" s="1">
        <f>AU41*VLOOKUP($D130,ExtTruck_Adjust!$B$3:$H$85,6,FALSE)*VLOOKUP(AU$91,ExtTruck_Adjust!$B$3:$H$85,7,FALSE)</f>
        <v>0</v>
      </c>
      <c r="AV130" s="1">
        <f>AV41*VLOOKUP($D130,ExtTruck_Adjust!$B$3:$H$85,6,FALSE)*VLOOKUP(AV$91,ExtTruck_Adjust!$B$3:$H$85,7,FALSE)</f>
        <v>0</v>
      </c>
      <c r="AW130" s="1">
        <f>AW41*VLOOKUP($D130,ExtTruck_Adjust!$B$3:$H$85,6,FALSE)*VLOOKUP(AW$91,ExtTruck_Adjust!$B$3:$H$85,7,FALSE)</f>
        <v>0</v>
      </c>
      <c r="AX130" s="1">
        <f>AX41*VLOOKUP($D130,ExtTruck_Adjust!$B$3:$H$85,6,FALSE)*VLOOKUP(AX$91,ExtTruck_Adjust!$B$3:$H$85,7,FALSE)</f>
        <v>0</v>
      </c>
      <c r="AY130" s="1">
        <f>AY41*VLOOKUP($D130,ExtTruck_Adjust!$B$3:$H$85,6,FALSE)*VLOOKUP(AY$91,ExtTruck_Adjust!$B$3:$H$85,7,FALSE)</f>
        <v>0</v>
      </c>
      <c r="AZ130" s="1">
        <f>AZ41*VLOOKUP($D130,ExtTruck_Adjust!$B$3:$H$85,6,FALSE)*VLOOKUP(AZ$91,ExtTruck_Adjust!$B$3:$H$85,7,FALSE)</f>
        <v>0</v>
      </c>
      <c r="BA130" s="1">
        <f>BA41*VLOOKUP($D130,ExtTruck_Adjust!$B$3:$H$85,6,FALSE)*VLOOKUP(BA$91,ExtTruck_Adjust!$B$3:$H$85,7,FALSE)</f>
        <v>0</v>
      </c>
      <c r="BB130" s="1">
        <f>BB41*VLOOKUP($D130,ExtTruck_Adjust!$B$3:$H$85,6,FALSE)*VLOOKUP(BB$91,ExtTruck_Adjust!$B$3:$H$85,7,FALSE)</f>
        <v>0</v>
      </c>
      <c r="BC130" s="1">
        <f>BC41*VLOOKUP($D130,ExtTruck_Adjust!$B$3:$H$85,6,FALSE)*VLOOKUP(BC$91,ExtTruck_Adjust!$B$3:$H$85,7,FALSE)</f>
        <v>0</v>
      </c>
      <c r="BD130" s="1">
        <f>BD41*VLOOKUP($D130,ExtTruck_Adjust!$B$3:$H$85,6,FALSE)*VLOOKUP(BD$91,ExtTruck_Adjust!$B$3:$H$85,7,FALSE)</f>
        <v>0</v>
      </c>
      <c r="BE130" s="1">
        <f>BE41*VLOOKUP($D130,ExtTruck_Adjust!$B$3:$H$85,6,FALSE)*VLOOKUP(BE$91,ExtTruck_Adjust!$B$3:$H$85,7,FALSE)</f>
        <v>0</v>
      </c>
      <c r="BF130" s="1">
        <f>BF41*VLOOKUP($D130,ExtTruck_Adjust!$B$3:$H$85,6,FALSE)*VLOOKUP(BF$91,ExtTruck_Adjust!$B$3:$H$85,7,FALSE)</f>
        <v>0</v>
      </c>
      <c r="BG130" s="1">
        <f>BG41*VLOOKUP($D130,ExtTruck_Adjust!$B$3:$H$85,6,FALSE)*VLOOKUP(BG$91,ExtTruck_Adjust!$B$3:$H$85,7,FALSE)</f>
        <v>0</v>
      </c>
      <c r="BH130" s="1">
        <f>BH41*VLOOKUP($D130,ExtTruck_Adjust!$B$3:$H$85,6,FALSE)*VLOOKUP(BH$91,ExtTruck_Adjust!$B$3:$H$85,7,FALSE)</f>
        <v>0</v>
      </c>
      <c r="BI130" s="1">
        <f>BI41*VLOOKUP($D130,ExtTruck_Adjust!$B$3:$H$85,6,FALSE)*VLOOKUP(BI$91,ExtTruck_Adjust!$B$3:$H$85,7,FALSE)</f>
        <v>0</v>
      </c>
      <c r="BJ130" s="1">
        <f>BJ41*VLOOKUP($D130,ExtTruck_Adjust!$B$3:$H$85,6,FALSE)*VLOOKUP(BJ$91,ExtTruck_Adjust!$B$3:$H$85,7,FALSE)</f>
        <v>0</v>
      </c>
      <c r="BK130" s="1">
        <f>BK41*VLOOKUP($D130,ExtTruck_Adjust!$B$3:$H$85,6,FALSE)*VLOOKUP(BK$91,ExtTruck_Adjust!$B$3:$H$85,7,FALSE)</f>
        <v>0</v>
      </c>
      <c r="BL130" s="1">
        <f>BL41*VLOOKUP($D130,ExtTruck_Adjust!$B$3:$H$85,6,FALSE)*VLOOKUP(BL$91,ExtTruck_Adjust!$B$3:$H$85,7,FALSE)</f>
        <v>0</v>
      </c>
      <c r="BM130" s="1">
        <f>BM41*VLOOKUP($D130,ExtTruck_Adjust!$B$3:$H$85,6,FALSE)*VLOOKUP(BM$91,ExtTruck_Adjust!$B$3:$H$85,7,FALSE)</f>
        <v>0</v>
      </c>
      <c r="BN130" s="1">
        <f>BN41*VLOOKUP($D130,ExtTruck_Adjust!$B$3:$H$85,6,FALSE)*VLOOKUP(BN$91,ExtTruck_Adjust!$B$3:$H$85,7,FALSE)</f>
        <v>0</v>
      </c>
      <c r="BO130" s="1">
        <f>BO41*VLOOKUP($D130,ExtTruck_Adjust!$B$3:$H$85,6,FALSE)*VLOOKUP(BO$91,ExtTruck_Adjust!$B$3:$H$85,7,FALSE)</f>
        <v>0</v>
      </c>
      <c r="BP130" s="1">
        <f>BP41*VLOOKUP($D130,ExtTruck_Adjust!$B$3:$H$85,6,FALSE)*VLOOKUP(BP$91,ExtTruck_Adjust!$B$3:$H$85,7,FALSE)</f>
        <v>0</v>
      </c>
      <c r="BQ130" s="1">
        <f>BQ41*VLOOKUP($D130,ExtTruck_Adjust!$B$3:$H$85,6,FALSE)*VLOOKUP(BQ$91,ExtTruck_Adjust!$B$3:$H$85,7,FALSE)</f>
        <v>0</v>
      </c>
      <c r="BR130" s="1">
        <f>BR41*VLOOKUP($D130,ExtTruck_Adjust!$B$3:$H$85,6,FALSE)*VLOOKUP(BR$91,ExtTruck_Adjust!$B$3:$H$85,7,FALSE)</f>
        <v>0</v>
      </c>
      <c r="BS130" s="1">
        <f>BS41*VLOOKUP($D130,ExtTruck_Adjust!$B$3:$H$85,6,FALSE)*VLOOKUP(BS$91,ExtTruck_Adjust!$B$3:$H$85,7,FALSE)</f>
        <v>0</v>
      </c>
      <c r="BT130" s="1">
        <f>BT41*VLOOKUP($D130,ExtTruck_Adjust!$B$3:$H$85,6,FALSE)*VLOOKUP(BT$91,ExtTruck_Adjust!$B$3:$H$85,7,FALSE)</f>
        <v>0</v>
      </c>
      <c r="BU130" s="1">
        <f>BU41*VLOOKUP($D130,ExtTruck_Adjust!$B$3:$H$85,6,FALSE)*VLOOKUP(BU$91,ExtTruck_Adjust!$B$3:$H$85,7,FALSE)</f>
        <v>0</v>
      </c>
      <c r="BV130" s="1">
        <f>BV41*VLOOKUP($D130,ExtTruck_Adjust!$B$3:$H$85,6,FALSE)*VLOOKUP(BV$91,ExtTruck_Adjust!$B$3:$H$85,7,FALSE)</f>
        <v>0</v>
      </c>
      <c r="BW130" s="1">
        <f>BW41*VLOOKUP($D130,ExtTruck_Adjust!$B$3:$H$85,6,FALSE)*VLOOKUP(BW$91,ExtTruck_Adjust!$B$3:$H$85,7,FALSE)</f>
        <v>0</v>
      </c>
      <c r="BX130" s="1">
        <f>BX41*VLOOKUP($D130,ExtTruck_Adjust!$B$3:$H$85,6,FALSE)*VLOOKUP(BX$91,ExtTruck_Adjust!$B$3:$H$85,7,FALSE)</f>
        <v>0</v>
      </c>
      <c r="BY130" s="1">
        <f>BY41*VLOOKUP($D130,ExtTruck_Adjust!$B$3:$H$85,6,FALSE)*VLOOKUP(BY$91,ExtTruck_Adjust!$B$3:$H$85,7,FALSE)</f>
        <v>0</v>
      </c>
      <c r="BZ130" s="1">
        <f>BZ41*VLOOKUP($D130,ExtTruck_Adjust!$B$3:$H$85,6,FALSE)*VLOOKUP(BZ$91,ExtTruck_Adjust!$B$3:$H$85,7,FALSE)</f>
        <v>0</v>
      </c>
      <c r="CA130" s="1">
        <f>CA41*VLOOKUP($D130,ExtTruck_Adjust!$B$3:$H$85,6,FALSE)*VLOOKUP(CA$91,ExtTruck_Adjust!$B$3:$H$85,7,FALSE)</f>
        <v>0</v>
      </c>
      <c r="CB130" s="1">
        <f>CB41*VLOOKUP($D130,ExtTruck_Adjust!$B$3:$H$85,6,FALSE)*VLOOKUP(CB$91,ExtTruck_Adjust!$B$3:$H$85,7,FALSE)</f>
        <v>0</v>
      </c>
      <c r="CC130" s="1">
        <f>CC41*VLOOKUP($D130,ExtTruck_Adjust!$B$3:$H$85,6,FALSE)*VLOOKUP(CC$91,ExtTruck_Adjust!$B$3:$H$85,7,FALSE)</f>
        <v>0</v>
      </c>
      <c r="CD130" s="1">
        <f>CD41*VLOOKUP($D130,ExtTruck_Adjust!$B$3:$H$85,6,FALSE)*VLOOKUP(CD$91,ExtTruck_Adjust!$B$3:$H$85,7,FALSE)</f>
        <v>0</v>
      </c>
      <c r="CE130" s="1">
        <f>CE41*VLOOKUP($D130,ExtTruck_Adjust!$B$3:$H$85,6,FALSE)*VLOOKUP(CE$91,ExtTruck_Adjust!$B$3:$H$85,7,FALSE)</f>
        <v>0</v>
      </c>
      <c r="CF130" s="1">
        <f>CF41*VLOOKUP($D130,ExtTruck_Adjust!$B$3:$H$85,6,FALSE)*VLOOKUP(CF$91,ExtTruck_Adjust!$B$3:$H$85,7,FALSE)</f>
        <v>0</v>
      </c>
      <c r="CG130" s="1">
        <f>CG41*VLOOKUP($D130,ExtTruck_Adjust!$B$3:$H$85,6,FALSE)*VLOOKUP(CG$91,ExtTruck_Adjust!$B$3:$H$85,7,FALSE)</f>
        <v>0</v>
      </c>
      <c r="CH130" s="1">
        <f>CH41*VLOOKUP($D130,ExtTruck_Adjust!$B$3:$H$85,6,FALSE)*VLOOKUP(CH$91,ExtTruck_Adjust!$B$3:$H$85,7,FALSE)</f>
        <v>0</v>
      </c>
      <c r="CI130" s="1">
        <f>CI41*VLOOKUP($D130,ExtTruck_Adjust!$B$3:$H$85,6,FALSE)*VLOOKUP(CI$91,ExtTruck_Adjust!$B$3:$H$85,7,FALSE)</f>
        <v>0</v>
      </c>
      <c r="CJ130" s="1">
        <f>CJ41*VLOOKUP($D130,ExtTruck_Adjust!$B$3:$H$85,6,FALSE)*1</f>
        <v>25.55</v>
      </c>
      <c r="CK130" s="1">
        <f t="shared" si="5"/>
        <v>25.55</v>
      </c>
    </row>
    <row r="131" spans="2:89" x14ac:dyDescent="0.25">
      <c r="B131">
        <v>2969</v>
      </c>
      <c r="D131">
        <v>2969</v>
      </c>
      <c r="E131" s="1">
        <f>E42*VLOOKUP($D131,ExtTruck_Adjust!$B$3:$H$85,6,FALSE)*VLOOKUP(E$91,ExtTruck_Adjust!$B$3:$H$85,7,FALSE)</f>
        <v>0</v>
      </c>
      <c r="F131" s="1">
        <f>F42*VLOOKUP($D131,ExtTruck_Adjust!$B$3:$H$85,6,FALSE)*VLOOKUP(F$91,ExtTruck_Adjust!$B$3:$H$85,7,FALSE)</f>
        <v>0</v>
      </c>
      <c r="G131" s="1">
        <f>G42*VLOOKUP($D131,ExtTruck_Adjust!$B$3:$H$85,6,FALSE)*VLOOKUP(G$91,ExtTruck_Adjust!$B$3:$H$85,7,FALSE)</f>
        <v>0</v>
      </c>
      <c r="H131" s="1">
        <f>H42*VLOOKUP($D131,ExtTruck_Adjust!$B$3:$H$85,6,FALSE)*VLOOKUP(H$91,ExtTruck_Adjust!$B$3:$H$85,7,FALSE)</f>
        <v>0</v>
      </c>
      <c r="I131" s="1">
        <f>I42*VLOOKUP($D131,ExtTruck_Adjust!$B$3:$H$85,6,FALSE)*VLOOKUP(I$91,ExtTruck_Adjust!$B$3:$H$85,7,FALSE)</f>
        <v>0</v>
      </c>
      <c r="J131" s="1">
        <f>J42*VLOOKUP($D131,ExtTruck_Adjust!$B$3:$H$85,6,FALSE)*VLOOKUP(J$91,ExtTruck_Adjust!$B$3:$H$85,7,FALSE)</f>
        <v>0</v>
      </c>
      <c r="K131" s="1">
        <f>K42*VLOOKUP($D131,ExtTruck_Adjust!$B$3:$H$85,6,FALSE)*VLOOKUP(K$91,ExtTruck_Adjust!$B$3:$H$85,7,FALSE)</f>
        <v>0</v>
      </c>
      <c r="L131" s="1">
        <f>L42*VLOOKUP($D131,ExtTruck_Adjust!$B$3:$H$85,6,FALSE)*VLOOKUP(L$91,ExtTruck_Adjust!$B$3:$H$85,7,FALSE)</f>
        <v>0</v>
      </c>
      <c r="M131" s="1">
        <f>M42*VLOOKUP($D131,ExtTruck_Adjust!$B$3:$H$85,6,FALSE)*VLOOKUP(M$91,ExtTruck_Adjust!$B$3:$H$85,7,FALSE)</f>
        <v>0</v>
      </c>
      <c r="N131" s="1">
        <f>N42*VLOOKUP($D131,ExtTruck_Adjust!$B$3:$H$85,6,FALSE)*VLOOKUP(N$91,ExtTruck_Adjust!$B$3:$H$85,7,FALSE)</f>
        <v>0</v>
      </c>
      <c r="O131" s="1">
        <f>O42*VLOOKUP($D131,ExtTruck_Adjust!$B$3:$H$85,6,FALSE)*VLOOKUP(O$91,ExtTruck_Adjust!$B$3:$H$85,7,FALSE)</f>
        <v>0</v>
      </c>
      <c r="P131" s="1">
        <f>P42*VLOOKUP($D131,ExtTruck_Adjust!$B$3:$H$85,6,FALSE)*VLOOKUP(P$91,ExtTruck_Adjust!$B$3:$H$85,7,FALSE)</f>
        <v>0</v>
      </c>
      <c r="Q131" s="1">
        <f>Q42*VLOOKUP($D131,ExtTruck_Adjust!$B$3:$H$85,6,FALSE)*VLOOKUP(Q$91,ExtTruck_Adjust!$B$3:$H$85,7,FALSE)</f>
        <v>0</v>
      </c>
      <c r="R131" s="1">
        <f>R42*VLOOKUP($D131,ExtTruck_Adjust!$B$3:$H$85,6,FALSE)*VLOOKUP(R$91,ExtTruck_Adjust!$B$3:$H$85,7,FALSE)</f>
        <v>0</v>
      </c>
      <c r="S131" s="1">
        <f>S42*VLOOKUP($D131,ExtTruck_Adjust!$B$3:$H$85,6,FALSE)*VLOOKUP(S$91,ExtTruck_Adjust!$B$3:$H$85,7,FALSE)</f>
        <v>0</v>
      </c>
      <c r="T131" s="1">
        <f>T42*VLOOKUP($D131,ExtTruck_Adjust!$B$3:$H$85,6,FALSE)*VLOOKUP(T$91,ExtTruck_Adjust!$B$3:$H$85,7,FALSE)</f>
        <v>0</v>
      </c>
      <c r="U131" s="1">
        <f>U42*VLOOKUP($D131,ExtTruck_Adjust!$B$3:$H$85,6,FALSE)*VLOOKUP(U$91,ExtTruck_Adjust!$B$3:$H$85,7,FALSE)</f>
        <v>0</v>
      </c>
      <c r="V131" s="1">
        <f>V42*VLOOKUP($D131,ExtTruck_Adjust!$B$3:$H$85,6,FALSE)*VLOOKUP(V$91,ExtTruck_Adjust!$B$3:$H$85,7,FALSE)</f>
        <v>0</v>
      </c>
      <c r="W131" s="1">
        <f>W42*VLOOKUP($D131,ExtTruck_Adjust!$B$3:$H$85,6,FALSE)*VLOOKUP(W$91,ExtTruck_Adjust!$B$3:$H$85,7,FALSE)</f>
        <v>0</v>
      </c>
      <c r="X131" s="1">
        <f>X42*VLOOKUP($D131,ExtTruck_Adjust!$B$3:$H$85,6,FALSE)*VLOOKUP(X$91,ExtTruck_Adjust!$B$3:$H$85,7,FALSE)</f>
        <v>0</v>
      </c>
      <c r="Y131" s="1">
        <f>Y42*VLOOKUP($D131,ExtTruck_Adjust!$B$3:$H$85,6,FALSE)*VLOOKUP(Y$91,ExtTruck_Adjust!$B$3:$H$85,7,FALSE)</f>
        <v>0</v>
      </c>
      <c r="Z131" s="1">
        <f>Z42*VLOOKUP($D131,ExtTruck_Adjust!$B$3:$H$85,6,FALSE)*VLOOKUP(Z$91,ExtTruck_Adjust!$B$3:$H$85,7,FALSE)</f>
        <v>0</v>
      </c>
      <c r="AA131" s="1">
        <f>AA42*VLOOKUP($D131,ExtTruck_Adjust!$B$3:$H$85,6,FALSE)*VLOOKUP(AA$91,ExtTruck_Adjust!$B$3:$H$85,7,FALSE)</f>
        <v>0</v>
      </c>
      <c r="AB131" s="1">
        <f>AB42*VLOOKUP($D131,ExtTruck_Adjust!$B$3:$H$85,6,FALSE)*VLOOKUP(AB$91,ExtTruck_Adjust!$B$3:$H$85,7,FALSE)</f>
        <v>0</v>
      </c>
      <c r="AC131" s="1">
        <f>AC42*VLOOKUP($D131,ExtTruck_Adjust!$B$3:$H$85,6,FALSE)*VLOOKUP(AC$91,ExtTruck_Adjust!$B$3:$H$85,7,FALSE)</f>
        <v>0</v>
      </c>
      <c r="AD131" s="1">
        <f>AD42*VLOOKUP($D131,ExtTruck_Adjust!$B$3:$H$85,6,FALSE)*VLOOKUP(AD$91,ExtTruck_Adjust!$B$3:$H$85,7,FALSE)</f>
        <v>0</v>
      </c>
      <c r="AE131" s="1">
        <f>AE42*VLOOKUP($D131,ExtTruck_Adjust!$B$3:$H$85,6,FALSE)*VLOOKUP(AE$91,ExtTruck_Adjust!$B$3:$H$85,7,FALSE)</f>
        <v>0</v>
      </c>
      <c r="AF131" s="1">
        <f>AF42*VLOOKUP($D131,ExtTruck_Adjust!$B$3:$H$85,6,FALSE)*VLOOKUP(AF$91,ExtTruck_Adjust!$B$3:$H$85,7,FALSE)</f>
        <v>0</v>
      </c>
      <c r="AG131" s="1">
        <f>AG42*VLOOKUP($D131,ExtTruck_Adjust!$B$3:$H$85,6,FALSE)*VLOOKUP(AG$91,ExtTruck_Adjust!$B$3:$H$85,7,FALSE)</f>
        <v>0</v>
      </c>
      <c r="AH131" s="1">
        <f>AH42*VLOOKUP($D131,ExtTruck_Adjust!$B$3:$H$85,6,FALSE)*VLOOKUP(AH$91,ExtTruck_Adjust!$B$3:$H$85,7,FALSE)</f>
        <v>0</v>
      </c>
      <c r="AI131" s="1">
        <f>AI42*VLOOKUP($D131,ExtTruck_Adjust!$B$3:$H$85,6,FALSE)*VLOOKUP(AI$91,ExtTruck_Adjust!$B$3:$H$85,7,FALSE)</f>
        <v>0</v>
      </c>
      <c r="AJ131" s="1">
        <f>AJ42*VLOOKUP($D131,ExtTruck_Adjust!$B$3:$H$85,6,FALSE)*VLOOKUP(AJ$91,ExtTruck_Adjust!$B$3:$H$85,7,FALSE)</f>
        <v>0</v>
      </c>
      <c r="AK131" s="1">
        <f>AK42*VLOOKUP($D131,ExtTruck_Adjust!$B$3:$H$85,6,FALSE)*VLOOKUP(AK$91,ExtTruck_Adjust!$B$3:$H$85,7,FALSE)</f>
        <v>0</v>
      </c>
      <c r="AL131" s="1">
        <f>AL42*VLOOKUP($D131,ExtTruck_Adjust!$B$3:$H$85,6,FALSE)*VLOOKUP(AL$91,ExtTruck_Adjust!$B$3:$H$85,7,FALSE)</f>
        <v>0</v>
      </c>
      <c r="AM131" s="1">
        <f>AM42*VLOOKUP($D131,ExtTruck_Adjust!$B$3:$H$85,6,FALSE)*VLOOKUP(AM$91,ExtTruck_Adjust!$B$3:$H$85,7,FALSE)</f>
        <v>0</v>
      </c>
      <c r="AN131" s="1">
        <f>AN42*VLOOKUP($D131,ExtTruck_Adjust!$B$3:$H$85,6,FALSE)*VLOOKUP(AN$91,ExtTruck_Adjust!$B$3:$H$85,7,FALSE)</f>
        <v>0</v>
      </c>
      <c r="AO131" s="1">
        <f>AO42*VLOOKUP($D131,ExtTruck_Adjust!$B$3:$H$85,6,FALSE)*VLOOKUP(AO$91,ExtTruck_Adjust!$B$3:$H$85,7,FALSE)</f>
        <v>0</v>
      </c>
      <c r="AP131" s="1">
        <f>AP42*VLOOKUP($D131,ExtTruck_Adjust!$B$3:$H$85,6,FALSE)*VLOOKUP(AP$91,ExtTruck_Adjust!$B$3:$H$85,7,FALSE)</f>
        <v>0</v>
      </c>
      <c r="AQ131" s="1">
        <f>AQ42*VLOOKUP($D131,ExtTruck_Adjust!$B$3:$H$85,6,FALSE)*VLOOKUP(AQ$91,ExtTruck_Adjust!$B$3:$H$85,7,FALSE)</f>
        <v>0</v>
      </c>
      <c r="AR131" s="1">
        <f>AR42*VLOOKUP($D131,ExtTruck_Adjust!$B$3:$H$85,6,FALSE)*VLOOKUP(AR$91,ExtTruck_Adjust!$B$3:$H$85,7,FALSE)</f>
        <v>0</v>
      </c>
      <c r="AS131" s="1">
        <f>AS42*VLOOKUP($D131,ExtTruck_Adjust!$B$3:$H$85,6,FALSE)*VLOOKUP(AS$91,ExtTruck_Adjust!$B$3:$H$85,7,FALSE)</f>
        <v>0.14120979354646152</v>
      </c>
      <c r="AT131" s="1">
        <f>AT42*VLOOKUP($D131,ExtTruck_Adjust!$B$3:$H$85,6,FALSE)*VLOOKUP(AT$91,ExtTruck_Adjust!$B$3:$H$85,7,FALSE)</f>
        <v>0</v>
      </c>
      <c r="AU131" s="1">
        <f>AU42*VLOOKUP($D131,ExtTruck_Adjust!$B$3:$H$85,6,FALSE)*VLOOKUP(AU$91,ExtTruck_Adjust!$B$3:$H$85,7,FALSE)</f>
        <v>0</v>
      </c>
      <c r="AV131" s="1">
        <f>AV42*VLOOKUP($D131,ExtTruck_Adjust!$B$3:$H$85,6,FALSE)*VLOOKUP(AV$91,ExtTruck_Adjust!$B$3:$H$85,7,FALSE)</f>
        <v>0</v>
      </c>
      <c r="AW131" s="1">
        <f>AW42*VLOOKUP($D131,ExtTruck_Adjust!$B$3:$H$85,6,FALSE)*VLOOKUP(AW$91,ExtTruck_Adjust!$B$3:$H$85,7,FALSE)</f>
        <v>0</v>
      </c>
      <c r="AX131" s="1">
        <f>AX42*VLOOKUP($D131,ExtTruck_Adjust!$B$3:$H$85,6,FALSE)*VLOOKUP(AX$91,ExtTruck_Adjust!$B$3:$H$85,7,FALSE)</f>
        <v>0</v>
      </c>
      <c r="AY131" s="1">
        <f>AY42*VLOOKUP($D131,ExtTruck_Adjust!$B$3:$H$85,6,FALSE)*VLOOKUP(AY$91,ExtTruck_Adjust!$B$3:$H$85,7,FALSE)</f>
        <v>0</v>
      </c>
      <c r="AZ131" s="1">
        <f>AZ42*VLOOKUP($D131,ExtTruck_Adjust!$B$3:$H$85,6,FALSE)*VLOOKUP(AZ$91,ExtTruck_Adjust!$B$3:$H$85,7,FALSE)</f>
        <v>0</v>
      </c>
      <c r="BA131" s="1">
        <f>BA42*VLOOKUP($D131,ExtTruck_Adjust!$B$3:$H$85,6,FALSE)*VLOOKUP(BA$91,ExtTruck_Adjust!$B$3:$H$85,7,FALSE)</f>
        <v>0</v>
      </c>
      <c r="BB131" s="1">
        <f>BB42*VLOOKUP($D131,ExtTruck_Adjust!$B$3:$H$85,6,FALSE)*VLOOKUP(BB$91,ExtTruck_Adjust!$B$3:$H$85,7,FALSE)</f>
        <v>0</v>
      </c>
      <c r="BC131" s="1">
        <f>BC42*VLOOKUP($D131,ExtTruck_Adjust!$B$3:$H$85,6,FALSE)*VLOOKUP(BC$91,ExtTruck_Adjust!$B$3:$H$85,7,FALSE)</f>
        <v>0</v>
      </c>
      <c r="BD131" s="1">
        <f>BD42*VLOOKUP($D131,ExtTruck_Adjust!$B$3:$H$85,6,FALSE)*VLOOKUP(BD$91,ExtTruck_Adjust!$B$3:$H$85,7,FALSE)</f>
        <v>0</v>
      </c>
      <c r="BE131" s="1">
        <f>BE42*VLOOKUP($D131,ExtTruck_Adjust!$B$3:$H$85,6,FALSE)*VLOOKUP(BE$91,ExtTruck_Adjust!$B$3:$H$85,7,FALSE)</f>
        <v>0</v>
      </c>
      <c r="BF131" s="1">
        <f>BF42*VLOOKUP($D131,ExtTruck_Adjust!$B$3:$H$85,6,FALSE)*VLOOKUP(BF$91,ExtTruck_Adjust!$B$3:$H$85,7,FALSE)</f>
        <v>0</v>
      </c>
      <c r="BG131" s="1">
        <f>BG42*VLOOKUP($D131,ExtTruck_Adjust!$B$3:$H$85,6,FALSE)*VLOOKUP(BG$91,ExtTruck_Adjust!$B$3:$H$85,7,FALSE)</f>
        <v>0</v>
      </c>
      <c r="BH131" s="1">
        <f>BH42*VLOOKUP($D131,ExtTruck_Adjust!$B$3:$H$85,6,FALSE)*VLOOKUP(BH$91,ExtTruck_Adjust!$B$3:$H$85,7,FALSE)</f>
        <v>0</v>
      </c>
      <c r="BI131" s="1">
        <f>BI42*VLOOKUP($D131,ExtTruck_Adjust!$B$3:$H$85,6,FALSE)*VLOOKUP(BI$91,ExtTruck_Adjust!$B$3:$H$85,7,FALSE)</f>
        <v>0</v>
      </c>
      <c r="BJ131" s="1">
        <f>BJ42*VLOOKUP($D131,ExtTruck_Adjust!$B$3:$H$85,6,FALSE)*VLOOKUP(BJ$91,ExtTruck_Adjust!$B$3:$H$85,7,FALSE)</f>
        <v>0</v>
      </c>
      <c r="BK131" s="1">
        <f>BK42*VLOOKUP($D131,ExtTruck_Adjust!$B$3:$H$85,6,FALSE)*VLOOKUP(BK$91,ExtTruck_Adjust!$B$3:$H$85,7,FALSE)</f>
        <v>0</v>
      </c>
      <c r="BL131" s="1">
        <f>BL42*VLOOKUP($D131,ExtTruck_Adjust!$B$3:$H$85,6,FALSE)*VLOOKUP(BL$91,ExtTruck_Adjust!$B$3:$H$85,7,FALSE)</f>
        <v>0</v>
      </c>
      <c r="BM131" s="1">
        <f>BM42*VLOOKUP($D131,ExtTruck_Adjust!$B$3:$H$85,6,FALSE)*VLOOKUP(BM$91,ExtTruck_Adjust!$B$3:$H$85,7,FALSE)</f>
        <v>0</v>
      </c>
      <c r="BN131" s="1">
        <f>BN42*VLOOKUP($D131,ExtTruck_Adjust!$B$3:$H$85,6,FALSE)*VLOOKUP(BN$91,ExtTruck_Adjust!$B$3:$H$85,7,FALSE)</f>
        <v>0</v>
      </c>
      <c r="BO131" s="1">
        <f>BO42*VLOOKUP($D131,ExtTruck_Adjust!$B$3:$H$85,6,FALSE)*VLOOKUP(BO$91,ExtTruck_Adjust!$B$3:$H$85,7,FALSE)</f>
        <v>0</v>
      </c>
      <c r="BP131" s="1">
        <f>BP42*VLOOKUP($D131,ExtTruck_Adjust!$B$3:$H$85,6,FALSE)*VLOOKUP(BP$91,ExtTruck_Adjust!$B$3:$H$85,7,FALSE)</f>
        <v>0</v>
      </c>
      <c r="BQ131" s="1">
        <f>BQ42*VLOOKUP($D131,ExtTruck_Adjust!$B$3:$H$85,6,FALSE)*VLOOKUP(BQ$91,ExtTruck_Adjust!$B$3:$H$85,7,FALSE)</f>
        <v>0</v>
      </c>
      <c r="BR131" s="1">
        <f>BR42*VLOOKUP($D131,ExtTruck_Adjust!$B$3:$H$85,6,FALSE)*VLOOKUP(BR$91,ExtTruck_Adjust!$B$3:$H$85,7,FALSE)</f>
        <v>0</v>
      </c>
      <c r="BS131" s="1">
        <f>BS42*VLOOKUP($D131,ExtTruck_Adjust!$B$3:$H$85,6,FALSE)*VLOOKUP(BS$91,ExtTruck_Adjust!$B$3:$H$85,7,FALSE)</f>
        <v>0</v>
      </c>
      <c r="BT131" s="1">
        <f>BT42*VLOOKUP($D131,ExtTruck_Adjust!$B$3:$H$85,6,FALSE)*VLOOKUP(BT$91,ExtTruck_Adjust!$B$3:$H$85,7,FALSE)</f>
        <v>0</v>
      </c>
      <c r="BU131" s="1">
        <f>BU42*VLOOKUP($D131,ExtTruck_Adjust!$B$3:$H$85,6,FALSE)*VLOOKUP(BU$91,ExtTruck_Adjust!$B$3:$H$85,7,FALSE)</f>
        <v>0</v>
      </c>
      <c r="BV131" s="1">
        <f>BV42*VLOOKUP($D131,ExtTruck_Adjust!$B$3:$H$85,6,FALSE)*VLOOKUP(BV$91,ExtTruck_Adjust!$B$3:$H$85,7,FALSE)</f>
        <v>0</v>
      </c>
      <c r="BW131" s="1">
        <f>BW42*VLOOKUP($D131,ExtTruck_Adjust!$B$3:$H$85,6,FALSE)*VLOOKUP(BW$91,ExtTruck_Adjust!$B$3:$H$85,7,FALSE)</f>
        <v>0</v>
      </c>
      <c r="BX131" s="1">
        <f>BX42*VLOOKUP($D131,ExtTruck_Adjust!$B$3:$H$85,6,FALSE)*VLOOKUP(BX$91,ExtTruck_Adjust!$B$3:$H$85,7,FALSE)</f>
        <v>0</v>
      </c>
      <c r="BY131" s="1">
        <f>BY42*VLOOKUP($D131,ExtTruck_Adjust!$B$3:$H$85,6,FALSE)*VLOOKUP(BY$91,ExtTruck_Adjust!$B$3:$H$85,7,FALSE)</f>
        <v>0</v>
      </c>
      <c r="BZ131" s="1">
        <f>BZ42*VLOOKUP($D131,ExtTruck_Adjust!$B$3:$H$85,6,FALSE)*VLOOKUP(BZ$91,ExtTruck_Adjust!$B$3:$H$85,7,FALSE)</f>
        <v>0</v>
      </c>
      <c r="CA131" s="1">
        <f>CA42*VLOOKUP($D131,ExtTruck_Adjust!$B$3:$H$85,6,FALSE)*VLOOKUP(CA$91,ExtTruck_Adjust!$B$3:$H$85,7,FALSE)</f>
        <v>0</v>
      </c>
      <c r="CB131" s="1">
        <f>CB42*VLOOKUP($D131,ExtTruck_Adjust!$B$3:$H$85,6,FALSE)*VLOOKUP(CB$91,ExtTruck_Adjust!$B$3:$H$85,7,FALSE)</f>
        <v>0</v>
      </c>
      <c r="CC131" s="1">
        <f>CC42*VLOOKUP($D131,ExtTruck_Adjust!$B$3:$H$85,6,FALSE)*VLOOKUP(CC$91,ExtTruck_Adjust!$B$3:$H$85,7,FALSE)</f>
        <v>0</v>
      </c>
      <c r="CD131" s="1">
        <f>CD42*VLOOKUP($D131,ExtTruck_Adjust!$B$3:$H$85,6,FALSE)*VLOOKUP(CD$91,ExtTruck_Adjust!$B$3:$H$85,7,FALSE)</f>
        <v>0</v>
      </c>
      <c r="CE131" s="1">
        <f>CE42*VLOOKUP($D131,ExtTruck_Adjust!$B$3:$H$85,6,FALSE)*VLOOKUP(CE$91,ExtTruck_Adjust!$B$3:$H$85,7,FALSE)</f>
        <v>0</v>
      </c>
      <c r="CF131" s="1">
        <f>CF42*VLOOKUP($D131,ExtTruck_Adjust!$B$3:$H$85,6,FALSE)*VLOOKUP(CF$91,ExtTruck_Adjust!$B$3:$H$85,7,FALSE)</f>
        <v>0</v>
      </c>
      <c r="CG131" s="1">
        <f>CG42*VLOOKUP($D131,ExtTruck_Adjust!$B$3:$H$85,6,FALSE)*VLOOKUP(CG$91,ExtTruck_Adjust!$B$3:$H$85,7,FALSE)</f>
        <v>0</v>
      </c>
      <c r="CH131" s="1">
        <f>CH42*VLOOKUP($D131,ExtTruck_Adjust!$B$3:$H$85,6,FALSE)*VLOOKUP(CH$91,ExtTruck_Adjust!$B$3:$H$85,7,FALSE)</f>
        <v>0</v>
      </c>
      <c r="CI131" s="1">
        <f>CI42*VLOOKUP($D131,ExtTruck_Adjust!$B$3:$H$85,6,FALSE)*VLOOKUP(CI$91,ExtTruck_Adjust!$B$3:$H$85,7,FALSE)</f>
        <v>0</v>
      </c>
      <c r="CJ131" s="1">
        <f>CJ42*VLOOKUP($D131,ExtTruck_Adjust!$B$3:$H$85,6,FALSE)*1</f>
        <v>4.4171719451436884</v>
      </c>
      <c r="CK131" s="1">
        <f t="shared" si="5"/>
        <v>4.5583817386901497</v>
      </c>
    </row>
    <row r="132" spans="2:89" x14ac:dyDescent="0.25">
      <c r="B132">
        <v>2970</v>
      </c>
      <c r="D132">
        <v>2970</v>
      </c>
      <c r="E132" s="1">
        <f>E43*VLOOKUP($D132,ExtTruck_Adjust!$B$3:$H$85,6,FALSE)*VLOOKUP(E$91,ExtTruck_Adjust!$B$3:$H$85,7,FALSE)</f>
        <v>0</v>
      </c>
      <c r="F132" s="1">
        <f>F43*VLOOKUP($D132,ExtTruck_Adjust!$B$3:$H$85,6,FALSE)*VLOOKUP(F$91,ExtTruck_Adjust!$B$3:$H$85,7,FALSE)</f>
        <v>0</v>
      </c>
      <c r="G132" s="1">
        <f>G43*VLOOKUP($D132,ExtTruck_Adjust!$B$3:$H$85,6,FALSE)*VLOOKUP(G$91,ExtTruck_Adjust!$B$3:$H$85,7,FALSE)</f>
        <v>0</v>
      </c>
      <c r="H132" s="1">
        <f>H43*VLOOKUP($D132,ExtTruck_Adjust!$B$3:$H$85,6,FALSE)*VLOOKUP(H$91,ExtTruck_Adjust!$B$3:$H$85,7,FALSE)</f>
        <v>0</v>
      </c>
      <c r="I132" s="1">
        <f>I43*VLOOKUP($D132,ExtTruck_Adjust!$B$3:$H$85,6,FALSE)*VLOOKUP(I$91,ExtTruck_Adjust!$B$3:$H$85,7,FALSE)</f>
        <v>0</v>
      </c>
      <c r="J132" s="1">
        <f>J43*VLOOKUP($D132,ExtTruck_Adjust!$B$3:$H$85,6,FALSE)*VLOOKUP(J$91,ExtTruck_Adjust!$B$3:$H$85,7,FALSE)</f>
        <v>0</v>
      </c>
      <c r="K132" s="1">
        <f>K43*VLOOKUP($D132,ExtTruck_Adjust!$B$3:$H$85,6,FALSE)*VLOOKUP(K$91,ExtTruck_Adjust!$B$3:$H$85,7,FALSE)</f>
        <v>0</v>
      </c>
      <c r="L132" s="1">
        <f>L43*VLOOKUP($D132,ExtTruck_Adjust!$B$3:$H$85,6,FALSE)*VLOOKUP(L$91,ExtTruck_Adjust!$B$3:$H$85,7,FALSE)</f>
        <v>0</v>
      </c>
      <c r="M132" s="1">
        <f>M43*VLOOKUP($D132,ExtTruck_Adjust!$B$3:$H$85,6,FALSE)*VLOOKUP(M$91,ExtTruck_Adjust!$B$3:$H$85,7,FALSE)</f>
        <v>0</v>
      </c>
      <c r="N132" s="1">
        <f>N43*VLOOKUP($D132,ExtTruck_Adjust!$B$3:$H$85,6,FALSE)*VLOOKUP(N$91,ExtTruck_Adjust!$B$3:$H$85,7,FALSE)</f>
        <v>0</v>
      </c>
      <c r="O132" s="1">
        <f>O43*VLOOKUP($D132,ExtTruck_Adjust!$B$3:$H$85,6,FALSE)*VLOOKUP(O$91,ExtTruck_Adjust!$B$3:$H$85,7,FALSE)</f>
        <v>0</v>
      </c>
      <c r="P132" s="1">
        <f>P43*VLOOKUP($D132,ExtTruck_Adjust!$B$3:$H$85,6,FALSE)*VLOOKUP(P$91,ExtTruck_Adjust!$B$3:$H$85,7,FALSE)</f>
        <v>0</v>
      </c>
      <c r="Q132" s="1">
        <f>Q43*VLOOKUP($D132,ExtTruck_Adjust!$B$3:$H$85,6,FALSE)*VLOOKUP(Q$91,ExtTruck_Adjust!$B$3:$H$85,7,FALSE)</f>
        <v>0</v>
      </c>
      <c r="R132" s="1">
        <f>R43*VLOOKUP($D132,ExtTruck_Adjust!$B$3:$H$85,6,FALSE)*VLOOKUP(R$91,ExtTruck_Adjust!$B$3:$H$85,7,FALSE)</f>
        <v>0</v>
      </c>
      <c r="S132" s="1">
        <f>S43*VLOOKUP($D132,ExtTruck_Adjust!$B$3:$H$85,6,FALSE)*VLOOKUP(S$91,ExtTruck_Adjust!$B$3:$H$85,7,FALSE)</f>
        <v>0</v>
      </c>
      <c r="T132" s="1">
        <f>T43*VLOOKUP($D132,ExtTruck_Adjust!$B$3:$H$85,6,FALSE)*VLOOKUP(T$91,ExtTruck_Adjust!$B$3:$H$85,7,FALSE)</f>
        <v>0</v>
      </c>
      <c r="U132" s="1">
        <f>U43*VLOOKUP($D132,ExtTruck_Adjust!$B$3:$H$85,6,FALSE)*VLOOKUP(U$91,ExtTruck_Adjust!$B$3:$H$85,7,FALSE)</f>
        <v>0</v>
      </c>
      <c r="V132" s="1">
        <f>V43*VLOOKUP($D132,ExtTruck_Adjust!$B$3:$H$85,6,FALSE)*VLOOKUP(V$91,ExtTruck_Adjust!$B$3:$H$85,7,FALSE)</f>
        <v>0</v>
      </c>
      <c r="W132" s="1">
        <f>W43*VLOOKUP($D132,ExtTruck_Adjust!$B$3:$H$85,6,FALSE)*VLOOKUP(W$91,ExtTruck_Adjust!$B$3:$H$85,7,FALSE)</f>
        <v>0</v>
      </c>
      <c r="X132" s="1">
        <f>X43*VLOOKUP($D132,ExtTruck_Adjust!$B$3:$H$85,6,FALSE)*VLOOKUP(X$91,ExtTruck_Adjust!$B$3:$H$85,7,FALSE)</f>
        <v>0</v>
      </c>
      <c r="Y132" s="1">
        <f>Y43*VLOOKUP($D132,ExtTruck_Adjust!$B$3:$H$85,6,FALSE)*VLOOKUP(Y$91,ExtTruck_Adjust!$B$3:$H$85,7,FALSE)</f>
        <v>0</v>
      </c>
      <c r="Z132" s="1">
        <f>Z43*VLOOKUP($D132,ExtTruck_Adjust!$B$3:$H$85,6,FALSE)*VLOOKUP(Z$91,ExtTruck_Adjust!$B$3:$H$85,7,FALSE)</f>
        <v>0</v>
      </c>
      <c r="AA132" s="1">
        <f>AA43*VLOOKUP($D132,ExtTruck_Adjust!$B$3:$H$85,6,FALSE)*VLOOKUP(AA$91,ExtTruck_Adjust!$B$3:$H$85,7,FALSE)</f>
        <v>0</v>
      </c>
      <c r="AB132" s="1">
        <f>AB43*VLOOKUP($D132,ExtTruck_Adjust!$B$3:$H$85,6,FALSE)*VLOOKUP(AB$91,ExtTruck_Adjust!$B$3:$H$85,7,FALSE)</f>
        <v>0</v>
      </c>
      <c r="AC132" s="1">
        <f>AC43*VLOOKUP($D132,ExtTruck_Adjust!$B$3:$H$85,6,FALSE)*VLOOKUP(AC$91,ExtTruck_Adjust!$B$3:$H$85,7,FALSE)</f>
        <v>0</v>
      </c>
      <c r="AD132" s="1">
        <f>AD43*VLOOKUP($D132,ExtTruck_Adjust!$B$3:$H$85,6,FALSE)*VLOOKUP(AD$91,ExtTruck_Adjust!$B$3:$H$85,7,FALSE)</f>
        <v>0</v>
      </c>
      <c r="AE132" s="1">
        <f>AE43*VLOOKUP($D132,ExtTruck_Adjust!$B$3:$H$85,6,FALSE)*VLOOKUP(AE$91,ExtTruck_Adjust!$B$3:$H$85,7,FALSE)</f>
        <v>0</v>
      </c>
      <c r="AF132" s="1">
        <f>AF43*VLOOKUP($D132,ExtTruck_Adjust!$B$3:$H$85,6,FALSE)*VLOOKUP(AF$91,ExtTruck_Adjust!$B$3:$H$85,7,FALSE)</f>
        <v>0</v>
      </c>
      <c r="AG132" s="1">
        <f>AG43*VLOOKUP($D132,ExtTruck_Adjust!$B$3:$H$85,6,FALSE)*VLOOKUP(AG$91,ExtTruck_Adjust!$B$3:$H$85,7,FALSE)</f>
        <v>0</v>
      </c>
      <c r="AH132" s="1">
        <f>AH43*VLOOKUP($D132,ExtTruck_Adjust!$B$3:$H$85,6,FALSE)*VLOOKUP(AH$91,ExtTruck_Adjust!$B$3:$H$85,7,FALSE)</f>
        <v>0</v>
      </c>
      <c r="AI132" s="1">
        <f>AI43*VLOOKUP($D132,ExtTruck_Adjust!$B$3:$H$85,6,FALSE)*VLOOKUP(AI$91,ExtTruck_Adjust!$B$3:$H$85,7,FALSE)</f>
        <v>0</v>
      </c>
      <c r="AJ132" s="1">
        <f>AJ43*VLOOKUP($D132,ExtTruck_Adjust!$B$3:$H$85,6,FALSE)*VLOOKUP(AJ$91,ExtTruck_Adjust!$B$3:$H$85,7,FALSE)</f>
        <v>0</v>
      </c>
      <c r="AK132" s="1">
        <f>AK43*VLOOKUP($D132,ExtTruck_Adjust!$B$3:$H$85,6,FALSE)*VLOOKUP(AK$91,ExtTruck_Adjust!$B$3:$H$85,7,FALSE)</f>
        <v>0</v>
      </c>
      <c r="AL132" s="1">
        <f>AL43*VLOOKUP($D132,ExtTruck_Adjust!$B$3:$H$85,6,FALSE)*VLOOKUP(AL$91,ExtTruck_Adjust!$B$3:$H$85,7,FALSE)</f>
        <v>0</v>
      </c>
      <c r="AM132" s="1">
        <f>AM43*VLOOKUP($D132,ExtTruck_Adjust!$B$3:$H$85,6,FALSE)*VLOOKUP(AM$91,ExtTruck_Adjust!$B$3:$H$85,7,FALSE)</f>
        <v>0</v>
      </c>
      <c r="AN132" s="1">
        <f>AN43*VLOOKUP($D132,ExtTruck_Adjust!$B$3:$H$85,6,FALSE)*VLOOKUP(AN$91,ExtTruck_Adjust!$B$3:$H$85,7,FALSE)</f>
        <v>0</v>
      </c>
      <c r="AO132" s="1">
        <f>AO43*VLOOKUP($D132,ExtTruck_Adjust!$B$3:$H$85,6,FALSE)*VLOOKUP(AO$91,ExtTruck_Adjust!$B$3:$H$85,7,FALSE)</f>
        <v>0</v>
      </c>
      <c r="AP132" s="1">
        <f>AP43*VLOOKUP($D132,ExtTruck_Adjust!$B$3:$H$85,6,FALSE)*VLOOKUP(AP$91,ExtTruck_Adjust!$B$3:$H$85,7,FALSE)</f>
        <v>0</v>
      </c>
      <c r="AQ132" s="1">
        <f>AQ43*VLOOKUP($D132,ExtTruck_Adjust!$B$3:$H$85,6,FALSE)*VLOOKUP(AQ$91,ExtTruck_Adjust!$B$3:$H$85,7,FALSE)</f>
        <v>0</v>
      </c>
      <c r="AR132" s="1">
        <f>AR43*VLOOKUP($D132,ExtTruck_Adjust!$B$3:$H$85,6,FALSE)*VLOOKUP(AR$91,ExtTruck_Adjust!$B$3:$H$85,7,FALSE)</f>
        <v>3.892482963114817E-2</v>
      </c>
      <c r="AS132" s="1">
        <f>AS43*VLOOKUP($D132,ExtTruck_Adjust!$B$3:$H$85,6,FALSE)*VLOOKUP(AS$91,ExtTruck_Adjust!$B$3:$H$85,7,FALSE)</f>
        <v>0</v>
      </c>
      <c r="AT132" s="1">
        <f>AT43*VLOOKUP($D132,ExtTruck_Adjust!$B$3:$H$85,6,FALSE)*VLOOKUP(AT$91,ExtTruck_Adjust!$B$3:$H$85,7,FALSE)</f>
        <v>0</v>
      </c>
      <c r="AU132" s="1">
        <f>AU43*VLOOKUP($D132,ExtTruck_Adjust!$B$3:$H$85,6,FALSE)*VLOOKUP(AU$91,ExtTruck_Adjust!$B$3:$H$85,7,FALSE)</f>
        <v>0.35280132656905078</v>
      </c>
      <c r="AV132" s="1">
        <f>AV43*VLOOKUP($D132,ExtTruck_Adjust!$B$3:$H$85,6,FALSE)*VLOOKUP(AV$91,ExtTruck_Adjust!$B$3:$H$85,7,FALSE)</f>
        <v>2.0463124510288089E-2</v>
      </c>
      <c r="AW132" s="1">
        <f>AW43*VLOOKUP($D132,ExtTruck_Adjust!$B$3:$H$85,6,FALSE)*VLOOKUP(AW$91,ExtTruck_Adjust!$B$3:$H$85,7,FALSE)</f>
        <v>5.4387031033397336E-2</v>
      </c>
      <c r="AX132" s="1">
        <f>AX43*VLOOKUP($D132,ExtTruck_Adjust!$B$3:$H$85,6,FALSE)*VLOOKUP(AX$91,ExtTruck_Adjust!$B$3:$H$85,7,FALSE)</f>
        <v>5.5443753645753789E-2</v>
      </c>
      <c r="AY132" s="1">
        <f>AY43*VLOOKUP($D132,ExtTruck_Adjust!$B$3:$H$85,6,FALSE)*VLOOKUP(AY$91,ExtTruck_Adjust!$B$3:$H$85,7,FALSE)</f>
        <v>0</v>
      </c>
      <c r="AZ132" s="1">
        <f>AZ43*VLOOKUP($D132,ExtTruck_Adjust!$B$3:$H$85,6,FALSE)*VLOOKUP(AZ$91,ExtTruck_Adjust!$B$3:$H$85,7,FALSE)</f>
        <v>0</v>
      </c>
      <c r="BA132" s="1">
        <f>BA43*VLOOKUP($D132,ExtTruck_Adjust!$B$3:$H$85,6,FALSE)*VLOOKUP(BA$91,ExtTruck_Adjust!$B$3:$H$85,7,FALSE)</f>
        <v>4.5743673934025293E-2</v>
      </c>
      <c r="BB132" s="1">
        <f>BB43*VLOOKUP($D132,ExtTruck_Adjust!$B$3:$H$85,6,FALSE)*VLOOKUP(BB$91,ExtTruck_Adjust!$B$3:$H$85,7,FALSE)</f>
        <v>5.0026507447995521E-6</v>
      </c>
      <c r="BC132" s="1">
        <f>BC43*VLOOKUP($D132,ExtTruck_Adjust!$B$3:$H$85,6,FALSE)*VLOOKUP(BC$91,ExtTruck_Adjust!$B$3:$H$85,7,FALSE)</f>
        <v>0</v>
      </c>
      <c r="BD132" s="1">
        <f>BD43*VLOOKUP($D132,ExtTruck_Adjust!$B$3:$H$85,6,FALSE)*VLOOKUP(BD$91,ExtTruck_Adjust!$B$3:$H$85,7,FALSE)</f>
        <v>0</v>
      </c>
      <c r="BE132" s="1">
        <f>BE43*VLOOKUP($D132,ExtTruck_Adjust!$B$3:$H$85,6,FALSE)*VLOOKUP(BE$91,ExtTruck_Adjust!$B$3:$H$85,7,FALSE)</f>
        <v>0</v>
      </c>
      <c r="BF132" s="1">
        <f>BF43*VLOOKUP($D132,ExtTruck_Adjust!$B$3:$H$85,6,FALSE)*VLOOKUP(BF$91,ExtTruck_Adjust!$B$3:$H$85,7,FALSE)</f>
        <v>0</v>
      </c>
      <c r="BG132" s="1">
        <f>BG43*VLOOKUP($D132,ExtTruck_Adjust!$B$3:$H$85,6,FALSE)*VLOOKUP(BG$91,ExtTruck_Adjust!$B$3:$H$85,7,FALSE)</f>
        <v>0</v>
      </c>
      <c r="BH132" s="1">
        <f>BH43*VLOOKUP($D132,ExtTruck_Adjust!$B$3:$H$85,6,FALSE)*VLOOKUP(BH$91,ExtTruck_Adjust!$B$3:$H$85,7,FALSE)</f>
        <v>0</v>
      </c>
      <c r="BI132" s="1">
        <f>BI43*VLOOKUP($D132,ExtTruck_Adjust!$B$3:$H$85,6,FALSE)*VLOOKUP(BI$91,ExtTruck_Adjust!$B$3:$H$85,7,FALSE)</f>
        <v>0</v>
      </c>
      <c r="BJ132" s="1">
        <f>BJ43*VLOOKUP($D132,ExtTruck_Adjust!$B$3:$H$85,6,FALSE)*VLOOKUP(BJ$91,ExtTruck_Adjust!$B$3:$H$85,7,FALSE)</f>
        <v>0</v>
      </c>
      <c r="BK132" s="1">
        <f>BK43*VLOOKUP($D132,ExtTruck_Adjust!$B$3:$H$85,6,FALSE)*VLOOKUP(BK$91,ExtTruck_Adjust!$B$3:$H$85,7,FALSE)</f>
        <v>0</v>
      </c>
      <c r="BL132" s="1">
        <f>BL43*VLOOKUP($D132,ExtTruck_Adjust!$B$3:$H$85,6,FALSE)*VLOOKUP(BL$91,ExtTruck_Adjust!$B$3:$H$85,7,FALSE)</f>
        <v>0</v>
      </c>
      <c r="BM132" s="1">
        <f>BM43*VLOOKUP($D132,ExtTruck_Adjust!$B$3:$H$85,6,FALSE)*VLOOKUP(BM$91,ExtTruck_Adjust!$B$3:$H$85,7,FALSE)</f>
        <v>0</v>
      </c>
      <c r="BN132" s="1">
        <f>BN43*VLOOKUP($D132,ExtTruck_Adjust!$B$3:$H$85,6,FALSE)*VLOOKUP(BN$91,ExtTruck_Adjust!$B$3:$H$85,7,FALSE)</f>
        <v>0</v>
      </c>
      <c r="BO132" s="1">
        <f>BO43*VLOOKUP($D132,ExtTruck_Adjust!$B$3:$H$85,6,FALSE)*VLOOKUP(BO$91,ExtTruck_Adjust!$B$3:$H$85,7,FALSE)</f>
        <v>0</v>
      </c>
      <c r="BP132" s="1">
        <f>BP43*VLOOKUP($D132,ExtTruck_Adjust!$B$3:$H$85,6,FALSE)*VLOOKUP(BP$91,ExtTruck_Adjust!$B$3:$H$85,7,FALSE)</f>
        <v>0</v>
      </c>
      <c r="BQ132" s="1">
        <f>BQ43*VLOOKUP($D132,ExtTruck_Adjust!$B$3:$H$85,6,FALSE)*VLOOKUP(BQ$91,ExtTruck_Adjust!$B$3:$H$85,7,FALSE)</f>
        <v>0</v>
      </c>
      <c r="BR132" s="1">
        <f>BR43*VLOOKUP($D132,ExtTruck_Adjust!$B$3:$H$85,6,FALSE)*VLOOKUP(BR$91,ExtTruck_Adjust!$B$3:$H$85,7,FALSE)</f>
        <v>0</v>
      </c>
      <c r="BS132" s="1">
        <f>BS43*VLOOKUP($D132,ExtTruck_Adjust!$B$3:$H$85,6,FALSE)*VLOOKUP(BS$91,ExtTruck_Adjust!$B$3:$H$85,7,FALSE)</f>
        <v>0</v>
      </c>
      <c r="BT132" s="1">
        <f>BT43*VLOOKUP($D132,ExtTruck_Adjust!$B$3:$H$85,6,FALSE)*VLOOKUP(BT$91,ExtTruck_Adjust!$B$3:$H$85,7,FALSE)</f>
        <v>3.3192958209721682E-3</v>
      </c>
      <c r="BU132" s="1">
        <f>BU43*VLOOKUP($D132,ExtTruck_Adjust!$B$3:$H$85,6,FALSE)*VLOOKUP(BU$91,ExtTruck_Adjust!$B$3:$H$85,7,FALSE)</f>
        <v>0</v>
      </c>
      <c r="BV132" s="1">
        <f>BV43*VLOOKUP($D132,ExtTruck_Adjust!$B$3:$H$85,6,FALSE)*VLOOKUP(BV$91,ExtTruck_Adjust!$B$3:$H$85,7,FALSE)</f>
        <v>0</v>
      </c>
      <c r="BW132" s="1">
        <f>BW43*VLOOKUP($D132,ExtTruck_Adjust!$B$3:$H$85,6,FALSE)*VLOOKUP(BW$91,ExtTruck_Adjust!$B$3:$H$85,7,FALSE)</f>
        <v>0</v>
      </c>
      <c r="BX132" s="1">
        <f>BX43*VLOOKUP($D132,ExtTruck_Adjust!$B$3:$H$85,6,FALSE)*VLOOKUP(BX$91,ExtTruck_Adjust!$B$3:$H$85,7,FALSE)</f>
        <v>0</v>
      </c>
      <c r="BY132" s="1">
        <f>BY43*VLOOKUP($D132,ExtTruck_Adjust!$B$3:$H$85,6,FALSE)*VLOOKUP(BY$91,ExtTruck_Adjust!$B$3:$H$85,7,FALSE)</f>
        <v>0</v>
      </c>
      <c r="BZ132" s="1">
        <f>BZ43*VLOOKUP($D132,ExtTruck_Adjust!$B$3:$H$85,6,FALSE)*VLOOKUP(BZ$91,ExtTruck_Adjust!$B$3:$H$85,7,FALSE)</f>
        <v>0</v>
      </c>
      <c r="CA132" s="1">
        <f>CA43*VLOOKUP($D132,ExtTruck_Adjust!$B$3:$H$85,6,FALSE)*VLOOKUP(CA$91,ExtTruck_Adjust!$B$3:$H$85,7,FALSE)</f>
        <v>0</v>
      </c>
      <c r="CB132" s="1">
        <f>CB43*VLOOKUP($D132,ExtTruck_Adjust!$B$3:$H$85,6,FALSE)*VLOOKUP(CB$91,ExtTruck_Adjust!$B$3:$H$85,7,FALSE)</f>
        <v>0</v>
      </c>
      <c r="CC132" s="1">
        <f>CC43*VLOOKUP($D132,ExtTruck_Adjust!$B$3:$H$85,6,FALSE)*VLOOKUP(CC$91,ExtTruck_Adjust!$B$3:$H$85,7,FALSE)</f>
        <v>0</v>
      </c>
      <c r="CD132" s="1">
        <f>CD43*VLOOKUP($D132,ExtTruck_Adjust!$B$3:$H$85,6,FALSE)*VLOOKUP(CD$91,ExtTruck_Adjust!$B$3:$H$85,7,FALSE)</f>
        <v>0</v>
      </c>
      <c r="CE132" s="1">
        <f>CE43*VLOOKUP($D132,ExtTruck_Adjust!$B$3:$H$85,6,FALSE)*VLOOKUP(CE$91,ExtTruck_Adjust!$B$3:$H$85,7,FALSE)</f>
        <v>0</v>
      </c>
      <c r="CF132" s="1">
        <f>CF43*VLOOKUP($D132,ExtTruck_Adjust!$B$3:$H$85,6,FALSE)*VLOOKUP(CF$91,ExtTruck_Adjust!$B$3:$H$85,7,FALSE)</f>
        <v>2.4850162869975489E-4</v>
      </c>
      <c r="CG132" s="1">
        <f>CG43*VLOOKUP($D132,ExtTruck_Adjust!$B$3:$H$85,6,FALSE)*VLOOKUP(CG$91,ExtTruck_Adjust!$B$3:$H$85,7,FALSE)</f>
        <v>0</v>
      </c>
      <c r="CH132" s="1">
        <f>CH43*VLOOKUP($D132,ExtTruck_Adjust!$B$3:$H$85,6,FALSE)*VLOOKUP(CH$91,ExtTruck_Adjust!$B$3:$H$85,7,FALSE)</f>
        <v>0</v>
      </c>
      <c r="CI132" s="1">
        <f>CI43*VLOOKUP($D132,ExtTruck_Adjust!$B$3:$H$85,6,FALSE)*VLOOKUP(CI$91,ExtTruck_Adjust!$B$3:$H$85,7,FALSE)</f>
        <v>0</v>
      </c>
      <c r="CJ132" s="1">
        <f>CJ43*VLOOKUP($D132,ExtTruck_Adjust!$B$3:$H$85,6,FALSE)*1</f>
        <v>5.3786658966209409</v>
      </c>
      <c r="CK132" s="1">
        <f t="shared" si="5"/>
        <v>5.950002436045021</v>
      </c>
    </row>
    <row r="133" spans="2:89" x14ac:dyDescent="0.25">
      <c r="B133">
        <v>2971</v>
      </c>
      <c r="D133">
        <v>2971</v>
      </c>
      <c r="E133" s="1">
        <f>E44*VLOOKUP($D133,ExtTruck_Adjust!$B$3:$H$85,6,FALSE)*VLOOKUP(E$91,ExtTruck_Adjust!$B$3:$H$85,7,FALSE)</f>
        <v>7.6212387471955083E-5</v>
      </c>
      <c r="F133" s="1">
        <f>F44*VLOOKUP($D133,ExtTruck_Adjust!$B$3:$H$85,6,FALSE)*VLOOKUP(F$91,ExtTruck_Adjust!$B$3:$H$85,7,FALSE)</f>
        <v>7.6210496988031529E-5</v>
      </c>
      <c r="G133" s="1">
        <f>G44*VLOOKUP($D133,ExtTruck_Adjust!$B$3:$H$85,6,FALSE)*VLOOKUP(G$91,ExtTruck_Adjust!$B$3:$H$85,7,FALSE)</f>
        <v>0</v>
      </c>
      <c r="H133" s="1">
        <f>H44*VLOOKUP($D133,ExtTruck_Adjust!$B$3:$H$85,6,FALSE)*VLOOKUP(H$91,ExtTruck_Adjust!$B$3:$H$85,7,FALSE)</f>
        <v>7.0196564992419864E-5</v>
      </c>
      <c r="I133" s="1">
        <f>I44*VLOOKUP($D133,ExtTruck_Adjust!$B$3:$H$85,6,FALSE)*VLOOKUP(I$91,ExtTruck_Adjust!$B$3:$H$85,7,FALSE)</f>
        <v>0</v>
      </c>
      <c r="J133" s="1">
        <f>J44*VLOOKUP($D133,ExtTruck_Adjust!$B$3:$H$85,6,FALSE)*VLOOKUP(J$91,ExtTruck_Adjust!$B$3:$H$85,7,FALSE)</f>
        <v>0</v>
      </c>
      <c r="K133" s="1">
        <f>K44*VLOOKUP($D133,ExtTruck_Adjust!$B$3:$H$85,6,FALSE)*VLOOKUP(K$91,ExtTruck_Adjust!$B$3:$H$85,7,FALSE)</f>
        <v>0</v>
      </c>
      <c r="L133" s="1">
        <f>L44*VLOOKUP($D133,ExtTruck_Adjust!$B$3:$H$85,6,FALSE)*VLOOKUP(L$91,ExtTruck_Adjust!$B$3:$H$85,7,FALSE)</f>
        <v>3.0084526799100497E-6</v>
      </c>
      <c r="M133" s="1">
        <f>M44*VLOOKUP($D133,ExtTruck_Adjust!$B$3:$H$85,6,FALSE)*VLOOKUP(M$91,ExtTruck_Adjust!$B$3:$H$85,7,FALSE)</f>
        <v>0</v>
      </c>
      <c r="N133" s="1">
        <f>N44*VLOOKUP($D133,ExtTruck_Adjust!$B$3:$H$85,6,FALSE)*VLOOKUP(N$91,ExtTruck_Adjust!$B$3:$H$85,7,FALSE)</f>
        <v>0</v>
      </c>
      <c r="O133" s="1">
        <f>O44*VLOOKUP($D133,ExtTruck_Adjust!$B$3:$H$85,6,FALSE)*VLOOKUP(O$91,ExtTruck_Adjust!$B$3:$H$85,7,FALSE)</f>
        <v>0</v>
      </c>
      <c r="P133" s="1">
        <f>P44*VLOOKUP($D133,ExtTruck_Adjust!$B$3:$H$85,6,FALSE)*VLOOKUP(P$91,ExtTruck_Adjust!$B$3:$H$85,7,FALSE)</f>
        <v>0</v>
      </c>
      <c r="Q133" s="1">
        <f>Q44*VLOOKUP($D133,ExtTruck_Adjust!$B$3:$H$85,6,FALSE)*VLOOKUP(Q$91,ExtTruck_Adjust!$B$3:$H$85,7,FALSE)</f>
        <v>0</v>
      </c>
      <c r="R133" s="1">
        <f>R44*VLOOKUP($D133,ExtTruck_Adjust!$B$3:$H$85,6,FALSE)*VLOOKUP(R$91,ExtTruck_Adjust!$B$3:$H$85,7,FALSE)</f>
        <v>0</v>
      </c>
      <c r="S133" s="1">
        <f>S44*VLOOKUP($D133,ExtTruck_Adjust!$B$3:$H$85,6,FALSE)*VLOOKUP(S$91,ExtTruck_Adjust!$B$3:$H$85,7,FALSE)</f>
        <v>8.0733058408002814E-4</v>
      </c>
      <c r="T133" s="1">
        <f>T44*VLOOKUP($D133,ExtTruck_Adjust!$B$3:$H$85,6,FALSE)*VLOOKUP(T$91,ExtTruck_Adjust!$B$3:$H$85,7,FALSE)</f>
        <v>1.1334393267266617E-2</v>
      </c>
      <c r="U133" s="1">
        <f>U44*VLOOKUP($D133,ExtTruck_Adjust!$B$3:$H$85,6,FALSE)*VLOOKUP(U$91,ExtTruck_Adjust!$B$3:$H$85,7,FALSE)</f>
        <v>0</v>
      </c>
      <c r="V133" s="1">
        <f>V44*VLOOKUP($D133,ExtTruck_Adjust!$B$3:$H$85,6,FALSE)*VLOOKUP(V$91,ExtTruck_Adjust!$B$3:$H$85,7,FALSE)</f>
        <v>0</v>
      </c>
      <c r="W133" s="1">
        <f>W44*VLOOKUP($D133,ExtTruck_Adjust!$B$3:$H$85,6,FALSE)*VLOOKUP(W$91,ExtTruck_Adjust!$B$3:$H$85,7,FALSE)</f>
        <v>3.0083873264174344E-5</v>
      </c>
      <c r="X133" s="1">
        <f>X44*VLOOKUP($D133,ExtTruck_Adjust!$B$3:$H$85,6,FALSE)*VLOOKUP(X$91,ExtTruck_Adjust!$B$3:$H$85,7,FALSE)</f>
        <v>3.8107709106137435E-5</v>
      </c>
      <c r="Y133" s="1">
        <f>Y44*VLOOKUP($D133,ExtTruck_Adjust!$B$3:$H$85,6,FALSE)*VLOOKUP(Y$91,ExtTruck_Adjust!$B$3:$H$85,7,FALSE)</f>
        <v>1.9053924099339122E-5</v>
      </c>
      <c r="Z133" s="1">
        <f>Z44*VLOOKUP($D133,ExtTruck_Adjust!$B$3:$H$85,6,FALSE)*VLOOKUP(Z$91,ExtTruck_Adjust!$B$3:$H$85,7,FALSE)</f>
        <v>5.0142484947390432E-6</v>
      </c>
      <c r="AA133" s="1">
        <f>AA44*VLOOKUP($D133,ExtTruck_Adjust!$B$3:$H$85,6,FALSE)*VLOOKUP(AA$91,ExtTruck_Adjust!$B$3:$H$85,7,FALSE)</f>
        <v>0</v>
      </c>
      <c r="AB133" s="1">
        <f>AB44*VLOOKUP($D133,ExtTruck_Adjust!$B$3:$H$85,6,FALSE)*VLOOKUP(AB$91,ExtTruck_Adjust!$B$3:$H$85,7,FALSE)</f>
        <v>0</v>
      </c>
      <c r="AC133" s="1">
        <f>AC44*VLOOKUP($D133,ExtTruck_Adjust!$B$3:$H$85,6,FALSE)*VLOOKUP(AC$91,ExtTruck_Adjust!$B$3:$H$85,7,FALSE)</f>
        <v>0</v>
      </c>
      <c r="AD133" s="1">
        <f>AD44*VLOOKUP($D133,ExtTruck_Adjust!$B$3:$H$85,6,FALSE)*VLOOKUP(AD$91,ExtTruck_Adjust!$B$3:$H$85,7,FALSE)</f>
        <v>0</v>
      </c>
      <c r="AE133" s="1">
        <f>AE44*VLOOKUP($D133,ExtTruck_Adjust!$B$3:$H$85,6,FALSE)*VLOOKUP(AE$91,ExtTruck_Adjust!$B$3:$H$85,7,FALSE)</f>
        <v>0</v>
      </c>
      <c r="AF133" s="1">
        <f>AF44*VLOOKUP($D133,ExtTruck_Adjust!$B$3:$H$85,6,FALSE)*VLOOKUP(AF$91,ExtTruck_Adjust!$B$3:$H$85,7,FALSE)</f>
        <v>0</v>
      </c>
      <c r="AG133" s="1">
        <f>AG44*VLOOKUP($D133,ExtTruck_Adjust!$B$3:$H$85,6,FALSE)*VLOOKUP(AG$91,ExtTruck_Adjust!$B$3:$H$85,7,FALSE)</f>
        <v>0</v>
      </c>
      <c r="AH133" s="1">
        <f>AH44*VLOOKUP($D133,ExtTruck_Adjust!$B$3:$H$85,6,FALSE)*VLOOKUP(AH$91,ExtTruck_Adjust!$B$3:$H$85,7,FALSE)</f>
        <v>0</v>
      </c>
      <c r="AI133" s="1">
        <f>AI44*VLOOKUP($D133,ExtTruck_Adjust!$B$3:$H$85,6,FALSE)*VLOOKUP(AI$91,ExtTruck_Adjust!$B$3:$H$85,7,FALSE)</f>
        <v>1.1784214664589685E-3</v>
      </c>
      <c r="AJ133" s="1">
        <f>AJ44*VLOOKUP($D133,ExtTruck_Adjust!$B$3:$H$85,6,FALSE)*VLOOKUP(AJ$91,ExtTruck_Adjust!$B$3:$H$85,7,FALSE)</f>
        <v>0</v>
      </c>
      <c r="AK133" s="1">
        <f>AK44*VLOOKUP($D133,ExtTruck_Adjust!$B$3:$H$85,6,FALSE)*VLOOKUP(AK$91,ExtTruck_Adjust!$B$3:$H$85,7,FALSE)</f>
        <v>0</v>
      </c>
      <c r="AL133" s="1">
        <f>AL44*VLOOKUP($D133,ExtTruck_Adjust!$B$3:$H$85,6,FALSE)*VLOOKUP(AL$91,ExtTruck_Adjust!$B$3:$H$85,7,FALSE)</f>
        <v>1.9053288753559571E-5</v>
      </c>
      <c r="AM133" s="1">
        <f>AM44*VLOOKUP($D133,ExtTruck_Adjust!$B$3:$H$85,6,FALSE)*VLOOKUP(AM$91,ExtTruck_Adjust!$B$3:$H$85,7,FALSE)</f>
        <v>0</v>
      </c>
      <c r="AN133" s="1">
        <f>AN44*VLOOKUP($D133,ExtTruck_Adjust!$B$3:$H$85,6,FALSE)*VLOOKUP(AN$91,ExtTruck_Adjust!$B$3:$H$85,7,FALSE)</f>
        <v>0</v>
      </c>
      <c r="AO133" s="1">
        <f>AO44*VLOOKUP($D133,ExtTruck_Adjust!$B$3:$H$85,6,FALSE)*VLOOKUP(AO$91,ExtTruck_Adjust!$B$3:$H$85,7,FALSE)</f>
        <v>3.4095505147010197E-5</v>
      </c>
      <c r="AP133" s="1">
        <f>AP44*VLOOKUP($D133,ExtTruck_Adjust!$B$3:$H$85,6,FALSE)*VLOOKUP(AP$91,ExtTruck_Adjust!$B$3:$H$85,7,FALSE)</f>
        <v>1.2033858657509024E-5</v>
      </c>
      <c r="AQ133" s="1">
        <f>AQ44*VLOOKUP($D133,ExtTruck_Adjust!$B$3:$H$85,6,FALSE)*VLOOKUP(AQ$91,ExtTruck_Adjust!$B$3:$H$85,7,FALSE)</f>
        <v>0</v>
      </c>
      <c r="AR133" s="1">
        <f>AR44*VLOOKUP($D133,ExtTruck_Adjust!$B$3:$H$85,6,FALSE)*VLOOKUP(AR$91,ExtTruck_Adjust!$B$3:$H$85,7,FALSE)</f>
        <v>0</v>
      </c>
      <c r="AS133" s="1">
        <f>AS44*VLOOKUP($D133,ExtTruck_Adjust!$B$3:$H$85,6,FALSE)*VLOOKUP(AS$91,ExtTruck_Adjust!$B$3:$H$85,7,FALSE)</f>
        <v>0</v>
      </c>
      <c r="AT133" s="1">
        <f>AT44*VLOOKUP($D133,ExtTruck_Adjust!$B$3:$H$85,6,FALSE)*VLOOKUP(AT$91,ExtTruck_Adjust!$B$3:$H$85,7,FALSE)</f>
        <v>0</v>
      </c>
      <c r="AU133" s="1">
        <f>AU44*VLOOKUP($D133,ExtTruck_Adjust!$B$3:$H$85,6,FALSE)*VLOOKUP(AU$91,ExtTruck_Adjust!$B$3:$H$85,7,FALSE)</f>
        <v>2.0829432919503739E-3</v>
      </c>
      <c r="AV133" s="1">
        <f>AV44*VLOOKUP($D133,ExtTruck_Adjust!$B$3:$H$85,6,FALSE)*VLOOKUP(AV$91,ExtTruck_Adjust!$B$3:$H$85,7,FALSE)</f>
        <v>2.6875808739469626E-4</v>
      </c>
      <c r="AW133" s="1">
        <f>AW44*VLOOKUP($D133,ExtTruck_Adjust!$B$3:$H$85,6,FALSE)*VLOOKUP(AW$91,ExtTruck_Adjust!$B$3:$H$85,7,FALSE)</f>
        <v>0</v>
      </c>
      <c r="AX133" s="1">
        <f>AX44*VLOOKUP($D133,ExtTruck_Adjust!$B$3:$H$85,6,FALSE)*VLOOKUP(AX$91,ExtTruck_Adjust!$B$3:$H$85,7,FALSE)</f>
        <v>4.7730866063172149E-4</v>
      </c>
      <c r="AY133" s="1">
        <f>AY44*VLOOKUP($D133,ExtTruck_Adjust!$B$3:$H$85,6,FALSE)*VLOOKUP(AY$91,ExtTruck_Adjust!$B$3:$H$85,7,FALSE)</f>
        <v>6.8195387867592462E-5</v>
      </c>
      <c r="AZ133" s="1">
        <f>AZ44*VLOOKUP($D133,ExtTruck_Adjust!$B$3:$H$85,6,FALSE)*VLOOKUP(AZ$91,ExtTruck_Adjust!$B$3:$H$85,7,FALSE)</f>
        <v>2.2062125155220524E-5</v>
      </c>
      <c r="BA133" s="1">
        <f>BA44*VLOOKUP($D133,ExtTruck_Adjust!$B$3:$H$85,6,FALSE)*VLOOKUP(BA$91,ExtTruck_Adjust!$B$3:$H$85,7,FALSE)</f>
        <v>0</v>
      </c>
      <c r="BB133" s="1">
        <f>BB44*VLOOKUP($D133,ExtTruck_Adjust!$B$3:$H$85,6,FALSE)*VLOOKUP(BB$91,ExtTruck_Adjust!$B$3:$H$85,7,FALSE)</f>
        <v>6.0168892149390453E-6</v>
      </c>
      <c r="BC133" s="1">
        <f>BC44*VLOOKUP($D133,ExtTruck_Adjust!$B$3:$H$85,6,FALSE)*VLOOKUP(BC$91,ExtTruck_Adjust!$B$3:$H$85,7,FALSE)</f>
        <v>0</v>
      </c>
      <c r="BD133" s="1">
        <f>BD44*VLOOKUP($D133,ExtTruck_Adjust!$B$3:$H$85,6,FALSE)*VLOOKUP(BD$91,ExtTruck_Adjust!$B$3:$H$85,7,FALSE)</f>
        <v>0</v>
      </c>
      <c r="BE133" s="1">
        <f>BE44*VLOOKUP($D133,ExtTruck_Adjust!$B$3:$H$85,6,FALSE)*VLOOKUP(BE$91,ExtTruck_Adjust!$B$3:$H$85,7,FALSE)</f>
        <v>0</v>
      </c>
      <c r="BF133" s="1">
        <f>BF44*VLOOKUP($D133,ExtTruck_Adjust!$B$3:$H$85,6,FALSE)*VLOOKUP(BF$91,ExtTruck_Adjust!$B$3:$H$85,7,FALSE)</f>
        <v>0</v>
      </c>
      <c r="BG133" s="1">
        <f>BG44*VLOOKUP($D133,ExtTruck_Adjust!$B$3:$H$85,6,FALSE)*VLOOKUP(BG$91,ExtTruck_Adjust!$B$3:$H$85,7,FALSE)</f>
        <v>0.15678976785292628</v>
      </c>
      <c r="BH133" s="1">
        <f>BH44*VLOOKUP($D133,ExtTruck_Adjust!$B$3:$H$85,6,FALSE)*VLOOKUP(BH$91,ExtTruck_Adjust!$B$3:$H$85,7,FALSE)</f>
        <v>0</v>
      </c>
      <c r="BI133" s="1">
        <f>BI44*VLOOKUP($D133,ExtTruck_Adjust!$B$3:$H$85,6,FALSE)*VLOOKUP(BI$91,ExtTruck_Adjust!$B$3:$H$85,7,FALSE)</f>
        <v>0</v>
      </c>
      <c r="BJ133" s="1">
        <f>BJ44*VLOOKUP($D133,ExtTruck_Adjust!$B$3:$H$85,6,FALSE)*VLOOKUP(BJ$91,ExtTruck_Adjust!$B$3:$H$85,7,FALSE)</f>
        <v>0</v>
      </c>
      <c r="BK133" s="1">
        <f>BK44*VLOOKUP($D133,ExtTruck_Adjust!$B$3:$H$85,6,FALSE)*VLOOKUP(BK$91,ExtTruck_Adjust!$B$3:$H$85,7,FALSE)</f>
        <v>3.3894455058765591E-4</v>
      </c>
      <c r="BL133" s="1">
        <f>BL44*VLOOKUP($D133,ExtTruck_Adjust!$B$3:$H$85,6,FALSE)*VLOOKUP(BL$91,ExtTruck_Adjust!$B$3:$H$85,7,FALSE)</f>
        <v>3.098683081334397E-4</v>
      </c>
      <c r="BM133" s="1">
        <f>BM44*VLOOKUP($D133,ExtTruck_Adjust!$B$3:$H$85,6,FALSE)*VLOOKUP(BM$91,ExtTruck_Adjust!$B$3:$H$85,7,FALSE)</f>
        <v>0</v>
      </c>
      <c r="BN133" s="1">
        <f>BN44*VLOOKUP($D133,ExtTruck_Adjust!$B$3:$H$85,6,FALSE)*VLOOKUP(BN$91,ExtTruck_Adjust!$B$3:$H$85,7,FALSE)</f>
        <v>0</v>
      </c>
      <c r="BO133" s="1">
        <f>BO44*VLOOKUP($D133,ExtTruck_Adjust!$B$3:$H$85,6,FALSE)*VLOOKUP(BO$91,ExtTruck_Adjust!$B$3:$H$85,7,FALSE)</f>
        <v>0</v>
      </c>
      <c r="BP133" s="1">
        <f>BP44*VLOOKUP($D133,ExtTruck_Adjust!$B$3:$H$85,6,FALSE)*VLOOKUP(BP$91,ExtTruck_Adjust!$B$3:$H$85,7,FALSE)</f>
        <v>0</v>
      </c>
      <c r="BQ133" s="1">
        <f>BQ44*VLOOKUP($D133,ExtTruck_Adjust!$B$3:$H$85,6,FALSE)*VLOOKUP(BQ$91,ExtTruck_Adjust!$B$3:$H$85,7,FALSE)</f>
        <v>8.4664234464956311E-3</v>
      </c>
      <c r="BR133" s="1">
        <f>BR44*VLOOKUP($D133,ExtTruck_Adjust!$B$3:$H$85,6,FALSE)*VLOOKUP(BR$91,ExtTruck_Adjust!$B$3:$H$85,7,FALSE)</f>
        <v>0</v>
      </c>
      <c r="BS133" s="1">
        <f>BS44*VLOOKUP($D133,ExtTruck_Adjust!$B$3:$H$85,6,FALSE)*VLOOKUP(BS$91,ExtTruck_Adjust!$B$3:$H$85,7,FALSE)</f>
        <v>2.8370131180948579E-3</v>
      </c>
      <c r="BT133" s="1">
        <f>BT44*VLOOKUP($D133,ExtTruck_Adjust!$B$3:$H$85,6,FALSE)*VLOOKUP(BT$91,ExtTruck_Adjust!$B$3:$H$85,7,FALSE)</f>
        <v>0</v>
      </c>
      <c r="BU133" s="1">
        <f>BU44*VLOOKUP($D133,ExtTruck_Adjust!$B$3:$H$85,6,FALSE)*VLOOKUP(BU$91,ExtTruck_Adjust!$B$3:$H$85,7,FALSE)</f>
        <v>0</v>
      </c>
      <c r="BV133" s="1">
        <f>BV44*VLOOKUP($D133,ExtTruck_Adjust!$B$3:$H$85,6,FALSE)*VLOOKUP(BV$91,ExtTruck_Adjust!$B$3:$H$85,7,FALSE)</f>
        <v>0</v>
      </c>
      <c r="BW133" s="1">
        <f>BW44*VLOOKUP($D133,ExtTruck_Adjust!$B$3:$H$85,6,FALSE)*VLOOKUP(BW$91,ExtTruck_Adjust!$B$3:$H$85,7,FALSE)</f>
        <v>1.0929203090756441E-4</v>
      </c>
      <c r="BX133" s="1">
        <f>BX44*VLOOKUP($D133,ExtTruck_Adjust!$B$3:$H$85,6,FALSE)*VLOOKUP(BX$91,ExtTruck_Adjust!$B$3:$H$85,7,FALSE)</f>
        <v>5.0142456322424368E-5</v>
      </c>
      <c r="BY133" s="1">
        <f>BY44*VLOOKUP($D133,ExtTruck_Adjust!$B$3:$H$85,6,FALSE)*VLOOKUP(BY$91,ExtTruck_Adjust!$B$3:$H$85,7,FALSE)</f>
        <v>2.7098801592287881E-5</v>
      </c>
      <c r="BZ133" s="1">
        <f>BZ44*VLOOKUP($D133,ExtTruck_Adjust!$B$3:$H$85,6,FALSE)*VLOOKUP(BZ$91,ExtTruck_Adjust!$B$3:$H$85,7,FALSE)</f>
        <v>0</v>
      </c>
      <c r="CA133" s="1">
        <f>CA44*VLOOKUP($D133,ExtTruck_Adjust!$B$3:$H$85,6,FALSE)*VLOOKUP(CA$91,ExtTruck_Adjust!$B$3:$H$85,7,FALSE)</f>
        <v>0</v>
      </c>
      <c r="CB133" s="1">
        <f>CB44*VLOOKUP($D133,ExtTruck_Adjust!$B$3:$H$85,6,FALSE)*VLOOKUP(CB$91,ExtTruck_Adjust!$B$3:$H$85,7,FALSE)</f>
        <v>0</v>
      </c>
      <c r="CC133" s="1">
        <f>CC44*VLOOKUP($D133,ExtTruck_Adjust!$B$3:$H$85,6,FALSE)*VLOOKUP(CC$91,ExtTruck_Adjust!$B$3:$H$85,7,FALSE)</f>
        <v>1.2436330388658869E-4</v>
      </c>
      <c r="CD133" s="1">
        <f>CD44*VLOOKUP($D133,ExtTruck_Adjust!$B$3:$H$85,6,FALSE)*VLOOKUP(CD$91,ExtTruck_Adjust!$B$3:$H$85,7,FALSE)</f>
        <v>1.0630177615415641E-4</v>
      </c>
      <c r="CE133" s="1">
        <f>CE44*VLOOKUP($D133,ExtTruck_Adjust!$B$3:$H$85,6,FALSE)*VLOOKUP(CE$91,ExtTruck_Adjust!$B$3:$H$85,7,FALSE)</f>
        <v>0</v>
      </c>
      <c r="CF133" s="1">
        <f>CF44*VLOOKUP($D133,ExtTruck_Adjust!$B$3:$H$85,6,FALSE)*VLOOKUP(CF$91,ExtTruck_Adjust!$B$3:$H$85,7,FALSE)</f>
        <v>2.4993692108514742E-4</v>
      </c>
      <c r="CG133" s="1">
        <f>CG44*VLOOKUP($D133,ExtTruck_Adjust!$B$3:$H$85,6,FALSE)*VLOOKUP(CG$91,ExtTruck_Adjust!$B$3:$H$85,7,FALSE)</f>
        <v>0</v>
      </c>
      <c r="CH133" s="1">
        <f>CH44*VLOOKUP($D133,ExtTruck_Adjust!$B$3:$H$85,6,FALSE)*VLOOKUP(CH$91,ExtTruck_Adjust!$B$3:$H$85,7,FALSE)</f>
        <v>2.2010436296127545E-3</v>
      </c>
      <c r="CI133" s="1">
        <f>CI44*VLOOKUP($D133,ExtTruck_Adjust!$B$3:$H$85,6,FALSE)*VLOOKUP(CI$91,ExtTruck_Adjust!$B$3:$H$85,7,FALSE)</f>
        <v>0</v>
      </c>
      <c r="CJ133" s="1">
        <f>CJ44*VLOOKUP($D133,ExtTruck_Adjust!$B$3:$H$85,6,FALSE)*1</f>
        <v>5.1517240644973024</v>
      </c>
      <c r="CK133" s="1">
        <f t="shared" si="5"/>
        <v>5.3399627607627762</v>
      </c>
    </row>
    <row r="134" spans="2:89" x14ac:dyDescent="0.25">
      <c r="B134">
        <v>2972</v>
      </c>
      <c r="D134">
        <v>2972</v>
      </c>
      <c r="E134" s="1">
        <f>E45*VLOOKUP($D134,ExtTruck_Adjust!$B$3:$H$85,6,FALSE)*VLOOKUP(E$91,ExtTruck_Adjust!$B$3:$H$85,7,FALSE)</f>
        <v>9.7787708907951382E-2</v>
      </c>
      <c r="F134" s="1">
        <f>F45*VLOOKUP($D134,ExtTruck_Adjust!$B$3:$H$85,6,FALSE)*VLOOKUP(F$91,ExtTruck_Adjust!$B$3:$H$85,7,FALSE)</f>
        <v>1.3788501795818663E-2</v>
      </c>
      <c r="G134" s="1">
        <f>G45*VLOOKUP($D134,ExtTruck_Adjust!$B$3:$H$85,6,FALSE)*VLOOKUP(G$91,ExtTruck_Adjust!$B$3:$H$85,7,FALSE)</f>
        <v>0</v>
      </c>
      <c r="H134" s="1">
        <f>H45*VLOOKUP($D134,ExtTruck_Adjust!$B$3:$H$85,6,FALSE)*VLOOKUP(H$91,ExtTruck_Adjust!$B$3:$H$85,7,FALSE)</f>
        <v>7.0823878795930009E-2</v>
      </c>
      <c r="I134" s="1">
        <f>I45*VLOOKUP($D134,ExtTruck_Adjust!$B$3:$H$85,6,FALSE)*VLOOKUP(I$91,ExtTruck_Adjust!$B$3:$H$85,7,FALSE)</f>
        <v>0</v>
      </c>
      <c r="J134" s="1">
        <f>J45*VLOOKUP($D134,ExtTruck_Adjust!$B$3:$H$85,6,FALSE)*VLOOKUP(J$91,ExtTruck_Adjust!$B$3:$H$85,7,FALSE)</f>
        <v>0</v>
      </c>
      <c r="K134" s="1">
        <f>K45*VLOOKUP($D134,ExtTruck_Adjust!$B$3:$H$85,6,FALSE)*VLOOKUP(K$91,ExtTruck_Adjust!$B$3:$H$85,7,FALSE)</f>
        <v>0</v>
      </c>
      <c r="L134" s="1">
        <f>L45*VLOOKUP($D134,ExtTruck_Adjust!$B$3:$H$85,6,FALSE)*VLOOKUP(L$91,ExtTruck_Adjust!$B$3:$H$85,7,FALSE)</f>
        <v>7.4650038451085868E-3</v>
      </c>
      <c r="M134" s="1">
        <f>M45*VLOOKUP($D134,ExtTruck_Adjust!$B$3:$H$85,6,FALSE)*VLOOKUP(M$91,ExtTruck_Adjust!$B$3:$H$85,7,FALSE)</f>
        <v>0</v>
      </c>
      <c r="N134" s="1">
        <f>N45*VLOOKUP($D134,ExtTruck_Adjust!$B$3:$H$85,6,FALSE)*VLOOKUP(N$91,ExtTruck_Adjust!$B$3:$H$85,7,FALSE)</f>
        <v>0</v>
      </c>
      <c r="O134" s="1">
        <f>O45*VLOOKUP($D134,ExtTruck_Adjust!$B$3:$H$85,6,FALSE)*VLOOKUP(O$91,ExtTruck_Adjust!$B$3:$H$85,7,FALSE)</f>
        <v>0</v>
      </c>
      <c r="P134" s="1">
        <f>P45*VLOOKUP($D134,ExtTruck_Adjust!$B$3:$H$85,6,FALSE)*VLOOKUP(P$91,ExtTruck_Adjust!$B$3:$H$85,7,FALSE)</f>
        <v>0</v>
      </c>
      <c r="Q134" s="1">
        <f>Q45*VLOOKUP($D134,ExtTruck_Adjust!$B$3:$H$85,6,FALSE)*VLOOKUP(Q$91,ExtTruck_Adjust!$B$3:$H$85,7,FALSE)</f>
        <v>0</v>
      </c>
      <c r="R134" s="1">
        <f>R45*VLOOKUP($D134,ExtTruck_Adjust!$B$3:$H$85,6,FALSE)*VLOOKUP(R$91,ExtTruck_Adjust!$B$3:$H$85,7,FALSE)</f>
        <v>0</v>
      </c>
      <c r="S134" s="1">
        <f>S45*VLOOKUP($D134,ExtTruck_Adjust!$B$3:$H$85,6,FALSE)*VLOOKUP(S$91,ExtTruck_Adjust!$B$3:$H$85,7,FALSE)</f>
        <v>0</v>
      </c>
      <c r="T134" s="1">
        <f>T45*VLOOKUP($D134,ExtTruck_Adjust!$B$3:$H$85,6,FALSE)*VLOOKUP(T$91,ExtTruck_Adjust!$B$3:$H$85,7,FALSE)</f>
        <v>0</v>
      </c>
      <c r="U134" s="1">
        <f>U45*VLOOKUP($D134,ExtTruck_Adjust!$B$3:$H$85,6,FALSE)*VLOOKUP(U$91,ExtTruck_Adjust!$B$3:$H$85,7,FALSE)</f>
        <v>0</v>
      </c>
      <c r="V134" s="1">
        <f>V45*VLOOKUP($D134,ExtTruck_Adjust!$B$3:$H$85,6,FALSE)*VLOOKUP(V$91,ExtTruck_Adjust!$B$3:$H$85,7,FALSE)</f>
        <v>2.8456737429332752E-3</v>
      </c>
      <c r="W134" s="1">
        <f>W45*VLOOKUP($D134,ExtTruck_Adjust!$B$3:$H$85,6,FALSE)*VLOOKUP(W$91,ExtTruck_Adjust!$B$3:$H$85,7,FALSE)</f>
        <v>0</v>
      </c>
      <c r="X134" s="1">
        <f>X45*VLOOKUP($D134,ExtTruck_Adjust!$B$3:$H$85,6,FALSE)*VLOOKUP(X$91,ExtTruck_Adjust!$B$3:$H$85,7,FALSE)</f>
        <v>3.8520508561885068E-2</v>
      </c>
      <c r="Y134" s="1">
        <f>Y45*VLOOKUP($D134,ExtTruck_Adjust!$B$3:$H$85,6,FALSE)*VLOOKUP(Y$91,ExtTruck_Adjust!$B$3:$H$85,7,FALSE)</f>
        <v>0</v>
      </c>
      <c r="Z134" s="1">
        <f>Z45*VLOOKUP($D134,ExtTruck_Adjust!$B$3:$H$85,6,FALSE)*VLOOKUP(Z$91,ExtTruck_Adjust!$B$3:$H$85,7,FALSE)</f>
        <v>9.0990774318815755E-4</v>
      </c>
      <c r="AA134" s="1">
        <f>AA45*VLOOKUP($D134,ExtTruck_Adjust!$B$3:$H$85,6,FALSE)*VLOOKUP(AA$91,ExtTruck_Adjust!$B$3:$H$85,7,FALSE)</f>
        <v>0</v>
      </c>
      <c r="AB134" s="1">
        <f>AB45*VLOOKUP($D134,ExtTruck_Adjust!$B$3:$H$85,6,FALSE)*VLOOKUP(AB$91,ExtTruck_Adjust!$B$3:$H$85,7,FALSE)</f>
        <v>0</v>
      </c>
      <c r="AC134" s="1">
        <f>AC45*VLOOKUP($D134,ExtTruck_Adjust!$B$3:$H$85,6,FALSE)*VLOOKUP(AC$91,ExtTruck_Adjust!$B$3:$H$85,7,FALSE)</f>
        <v>0</v>
      </c>
      <c r="AD134" s="1">
        <f>AD45*VLOOKUP($D134,ExtTruck_Adjust!$B$3:$H$85,6,FALSE)*VLOOKUP(AD$91,ExtTruck_Adjust!$B$3:$H$85,7,FALSE)</f>
        <v>0</v>
      </c>
      <c r="AE134" s="1">
        <f>AE45*VLOOKUP($D134,ExtTruck_Adjust!$B$3:$H$85,6,FALSE)*VLOOKUP(AE$91,ExtTruck_Adjust!$B$3:$H$85,7,FALSE)</f>
        <v>0</v>
      </c>
      <c r="AF134" s="1">
        <f>AF45*VLOOKUP($D134,ExtTruck_Adjust!$B$3:$H$85,6,FALSE)*VLOOKUP(AF$91,ExtTruck_Adjust!$B$3:$H$85,7,FALSE)</f>
        <v>0</v>
      </c>
      <c r="AG134" s="1">
        <f>AG45*VLOOKUP($D134,ExtTruck_Adjust!$B$3:$H$85,6,FALSE)*VLOOKUP(AG$91,ExtTruck_Adjust!$B$3:$H$85,7,FALSE)</f>
        <v>0</v>
      </c>
      <c r="AH134" s="1">
        <f>AH45*VLOOKUP($D134,ExtTruck_Adjust!$B$3:$H$85,6,FALSE)*VLOOKUP(AH$91,ExtTruck_Adjust!$B$3:$H$85,7,FALSE)</f>
        <v>1.3918196396643793E-3</v>
      </c>
      <c r="AI134" s="1">
        <f>AI45*VLOOKUP($D134,ExtTruck_Adjust!$B$3:$H$85,6,FALSE)*VLOOKUP(AI$91,ExtTruck_Adjust!$B$3:$H$85,7,FALSE)</f>
        <v>1.2749267956001962</v>
      </c>
      <c r="AJ134" s="1">
        <f>AJ45*VLOOKUP($D134,ExtTruck_Adjust!$B$3:$H$85,6,FALSE)*VLOOKUP(AJ$91,ExtTruck_Adjust!$B$3:$H$85,7,FALSE)</f>
        <v>0</v>
      </c>
      <c r="AK134" s="1">
        <f>AK45*VLOOKUP($D134,ExtTruck_Adjust!$B$3:$H$85,6,FALSE)*VLOOKUP(AK$91,ExtTruck_Adjust!$B$3:$H$85,7,FALSE)</f>
        <v>0.87960299989558022</v>
      </c>
      <c r="AL134" s="1">
        <f>AL45*VLOOKUP($D134,ExtTruck_Adjust!$B$3:$H$85,6,FALSE)*VLOOKUP(AL$91,ExtTruck_Adjust!$B$3:$H$85,7,FALSE)</f>
        <v>0</v>
      </c>
      <c r="AM134" s="1">
        <f>AM45*VLOOKUP($D134,ExtTruck_Adjust!$B$3:$H$85,6,FALSE)*VLOOKUP(AM$91,ExtTruck_Adjust!$B$3:$H$85,7,FALSE)</f>
        <v>0</v>
      </c>
      <c r="AN134" s="1">
        <f>AN45*VLOOKUP($D134,ExtTruck_Adjust!$B$3:$H$85,6,FALSE)*VLOOKUP(AN$91,ExtTruck_Adjust!$B$3:$H$85,7,FALSE)</f>
        <v>0</v>
      </c>
      <c r="AO134" s="1">
        <f>AO45*VLOOKUP($D134,ExtTruck_Adjust!$B$3:$H$85,6,FALSE)*VLOOKUP(AO$91,ExtTruck_Adjust!$B$3:$H$85,7,FALSE)</f>
        <v>3.8835485148602564E-2</v>
      </c>
      <c r="AP134" s="1">
        <f>AP45*VLOOKUP($D134,ExtTruck_Adjust!$B$3:$H$85,6,FALSE)*VLOOKUP(AP$91,ExtTruck_Adjust!$B$3:$H$85,7,FALSE)</f>
        <v>0</v>
      </c>
      <c r="AQ134" s="1">
        <f>AQ45*VLOOKUP($D134,ExtTruck_Adjust!$B$3:$H$85,6,FALSE)*VLOOKUP(AQ$91,ExtTruck_Adjust!$B$3:$H$85,7,FALSE)</f>
        <v>0</v>
      </c>
      <c r="AR134" s="1">
        <f>AR45*VLOOKUP($D134,ExtTruck_Adjust!$B$3:$H$85,6,FALSE)*VLOOKUP(AR$91,ExtTruck_Adjust!$B$3:$H$85,7,FALSE)</f>
        <v>0</v>
      </c>
      <c r="AS134" s="1">
        <f>AS45*VLOOKUP($D134,ExtTruck_Adjust!$B$3:$H$85,6,FALSE)*VLOOKUP(AS$91,ExtTruck_Adjust!$B$3:$H$85,7,FALSE)</f>
        <v>0</v>
      </c>
      <c r="AT134" s="1">
        <f>AT45*VLOOKUP($D134,ExtTruck_Adjust!$B$3:$H$85,6,FALSE)*VLOOKUP(AT$91,ExtTruck_Adjust!$B$3:$H$85,7,FALSE)</f>
        <v>2.206826798206594E-3</v>
      </c>
      <c r="AU134" s="1">
        <f>AU45*VLOOKUP($D134,ExtTruck_Adjust!$B$3:$H$85,6,FALSE)*VLOOKUP(AU$91,ExtTruck_Adjust!$B$3:$H$85,7,FALSE)</f>
        <v>0</v>
      </c>
      <c r="AV134" s="1">
        <f>AV45*VLOOKUP($D134,ExtTruck_Adjust!$B$3:$H$85,6,FALSE)*VLOOKUP(AV$91,ExtTruck_Adjust!$B$3:$H$85,7,FALSE)</f>
        <v>0</v>
      </c>
      <c r="AW134" s="1">
        <f>AW45*VLOOKUP($D134,ExtTruck_Adjust!$B$3:$H$85,6,FALSE)*VLOOKUP(AW$91,ExtTruck_Adjust!$B$3:$H$85,7,FALSE)</f>
        <v>0</v>
      </c>
      <c r="AX134" s="1">
        <f>AX45*VLOOKUP($D134,ExtTruck_Adjust!$B$3:$H$85,6,FALSE)*VLOOKUP(AX$91,ExtTruck_Adjust!$B$3:$H$85,7,FALSE)</f>
        <v>0</v>
      </c>
      <c r="AY134" s="1">
        <f>AY45*VLOOKUP($D134,ExtTruck_Adjust!$B$3:$H$85,6,FALSE)*VLOOKUP(AY$91,ExtTruck_Adjust!$B$3:$H$85,7,FALSE)</f>
        <v>0</v>
      </c>
      <c r="AZ134" s="1">
        <f>AZ45*VLOOKUP($D134,ExtTruck_Adjust!$B$3:$H$85,6,FALSE)*VLOOKUP(AZ$91,ExtTruck_Adjust!$B$3:$H$85,7,FALSE)</f>
        <v>0</v>
      </c>
      <c r="BA134" s="1">
        <f>BA45*VLOOKUP($D134,ExtTruck_Adjust!$B$3:$H$85,6,FALSE)*VLOOKUP(BA$91,ExtTruck_Adjust!$B$3:$H$85,7,FALSE)</f>
        <v>0</v>
      </c>
      <c r="BB134" s="1">
        <f>BB45*VLOOKUP($D134,ExtTruck_Adjust!$B$3:$H$85,6,FALSE)*VLOOKUP(BB$91,ExtTruck_Adjust!$B$3:$H$85,7,FALSE)</f>
        <v>0</v>
      </c>
      <c r="BC134" s="1">
        <f>BC45*VLOOKUP($D134,ExtTruck_Adjust!$B$3:$H$85,6,FALSE)*VLOOKUP(BC$91,ExtTruck_Adjust!$B$3:$H$85,7,FALSE)</f>
        <v>0</v>
      </c>
      <c r="BD134" s="1">
        <f>BD45*VLOOKUP($D134,ExtTruck_Adjust!$B$3:$H$85,6,FALSE)*VLOOKUP(BD$91,ExtTruck_Adjust!$B$3:$H$85,7,FALSE)</f>
        <v>0</v>
      </c>
      <c r="BE134" s="1">
        <f>BE45*VLOOKUP($D134,ExtTruck_Adjust!$B$3:$H$85,6,FALSE)*VLOOKUP(BE$91,ExtTruck_Adjust!$B$3:$H$85,7,FALSE)</f>
        <v>0</v>
      </c>
      <c r="BF134" s="1">
        <f>BF45*VLOOKUP($D134,ExtTruck_Adjust!$B$3:$H$85,6,FALSE)*VLOOKUP(BF$91,ExtTruck_Adjust!$B$3:$H$85,7,FALSE)</f>
        <v>0</v>
      </c>
      <c r="BG134" s="1">
        <f>BG45*VLOOKUP($D134,ExtTruck_Adjust!$B$3:$H$85,6,FALSE)*VLOOKUP(BG$91,ExtTruck_Adjust!$B$3:$H$85,7,FALSE)</f>
        <v>2.8500423691633282E-2</v>
      </c>
      <c r="BH134" s="1">
        <f>BH45*VLOOKUP($D134,ExtTruck_Adjust!$B$3:$H$85,6,FALSE)*VLOOKUP(BH$91,ExtTruck_Adjust!$B$3:$H$85,7,FALSE)</f>
        <v>1.604414334776872E-2</v>
      </c>
      <c r="BI134" s="1">
        <f>BI45*VLOOKUP($D134,ExtTruck_Adjust!$B$3:$H$85,6,FALSE)*VLOOKUP(BI$91,ExtTruck_Adjust!$B$3:$H$85,7,FALSE)</f>
        <v>0</v>
      </c>
      <c r="BJ134" s="1">
        <f>BJ45*VLOOKUP($D134,ExtTruck_Adjust!$B$3:$H$85,6,FALSE)*VLOOKUP(BJ$91,ExtTruck_Adjust!$B$3:$H$85,7,FALSE)</f>
        <v>0</v>
      </c>
      <c r="BK134" s="1">
        <f>BK45*VLOOKUP($D134,ExtTruck_Adjust!$B$3:$H$85,6,FALSE)*VLOOKUP(BK$91,ExtTruck_Adjust!$B$3:$H$85,7,FALSE)</f>
        <v>0</v>
      </c>
      <c r="BL134" s="1">
        <f>BL45*VLOOKUP($D134,ExtTruck_Adjust!$B$3:$H$85,6,FALSE)*VLOOKUP(BL$91,ExtTruck_Adjust!$B$3:$H$85,7,FALSE)</f>
        <v>0.29025109648519987</v>
      </c>
      <c r="BM134" s="1">
        <f>BM45*VLOOKUP($D134,ExtTruck_Adjust!$B$3:$H$85,6,FALSE)*VLOOKUP(BM$91,ExtTruck_Adjust!$B$3:$H$85,7,FALSE)</f>
        <v>4.8149097365987908E-2</v>
      </c>
      <c r="BN134" s="1">
        <f>BN45*VLOOKUP($D134,ExtTruck_Adjust!$B$3:$H$85,6,FALSE)*VLOOKUP(BN$91,ExtTruck_Adjust!$B$3:$H$85,7,FALSE)</f>
        <v>0</v>
      </c>
      <c r="BO134" s="1">
        <f>BO45*VLOOKUP($D134,ExtTruck_Adjust!$B$3:$H$85,6,FALSE)*VLOOKUP(BO$91,ExtTruck_Adjust!$B$3:$H$85,7,FALSE)</f>
        <v>0</v>
      </c>
      <c r="BP134" s="1">
        <f>BP45*VLOOKUP($D134,ExtTruck_Adjust!$B$3:$H$85,6,FALSE)*VLOOKUP(BP$91,ExtTruck_Adjust!$B$3:$H$85,7,FALSE)</f>
        <v>0</v>
      </c>
      <c r="BQ134" s="1">
        <f>BQ45*VLOOKUP($D134,ExtTruck_Adjust!$B$3:$H$85,6,FALSE)*VLOOKUP(BQ$91,ExtTruck_Adjust!$B$3:$H$85,7,FALSE)</f>
        <v>3.5073961382040345E-2</v>
      </c>
      <c r="BR134" s="1">
        <f>BR45*VLOOKUP($D134,ExtTruck_Adjust!$B$3:$H$85,6,FALSE)*VLOOKUP(BR$91,ExtTruck_Adjust!$B$3:$H$85,7,FALSE)</f>
        <v>1.4519213517627185E-2</v>
      </c>
      <c r="BS134" s="1">
        <f>BS45*VLOOKUP($D134,ExtTruck_Adjust!$B$3:$H$85,6,FALSE)*VLOOKUP(BS$91,ExtTruck_Adjust!$B$3:$H$85,7,FALSE)</f>
        <v>0</v>
      </c>
      <c r="BT134" s="1">
        <f>BT45*VLOOKUP($D134,ExtTruck_Adjust!$B$3:$H$85,6,FALSE)*VLOOKUP(BT$91,ExtTruck_Adjust!$B$3:$H$85,7,FALSE)</f>
        <v>0</v>
      </c>
      <c r="BU134" s="1">
        <f>BU45*VLOOKUP($D134,ExtTruck_Adjust!$B$3:$H$85,6,FALSE)*VLOOKUP(BU$91,ExtTruck_Adjust!$B$3:$H$85,7,FALSE)</f>
        <v>6.7913490522118272E-2</v>
      </c>
      <c r="BV134" s="1">
        <f>BV45*VLOOKUP($D134,ExtTruck_Adjust!$B$3:$H$85,6,FALSE)*VLOOKUP(BV$91,ExtTruck_Adjust!$B$3:$H$85,7,FALSE)</f>
        <v>3.6548044949714564E-3</v>
      </c>
      <c r="BW134" s="1">
        <f>BW45*VLOOKUP($D134,ExtTruck_Adjust!$B$3:$H$85,6,FALSE)*VLOOKUP(BW$91,ExtTruck_Adjust!$B$3:$H$85,7,FALSE)</f>
        <v>0.11463488014706778</v>
      </c>
      <c r="BX134" s="1">
        <f>BX45*VLOOKUP($D134,ExtTruck_Adjust!$B$3:$H$85,6,FALSE)*VLOOKUP(BX$91,ExtTruck_Adjust!$B$3:$H$85,7,FALSE)</f>
        <v>5.4949397231876682E-2</v>
      </c>
      <c r="BY134" s="1">
        <f>BY45*VLOOKUP($D134,ExtTruck_Adjust!$B$3:$H$85,6,FALSE)*VLOOKUP(BY$91,ExtTruck_Adjust!$B$3:$H$85,7,FALSE)</f>
        <v>3.4450299788711447E-2</v>
      </c>
      <c r="BZ134" s="1">
        <f>BZ45*VLOOKUP($D134,ExtTruck_Adjust!$B$3:$H$85,6,FALSE)*VLOOKUP(BZ$91,ExtTruck_Adjust!$B$3:$H$85,7,FALSE)</f>
        <v>0</v>
      </c>
      <c r="CA134" s="1">
        <f>CA45*VLOOKUP($D134,ExtTruck_Adjust!$B$3:$H$85,6,FALSE)*VLOOKUP(CA$91,ExtTruck_Adjust!$B$3:$H$85,7,FALSE)</f>
        <v>0</v>
      </c>
      <c r="CB134" s="1">
        <f>CB45*VLOOKUP($D134,ExtTruck_Adjust!$B$3:$H$85,6,FALSE)*VLOOKUP(CB$91,ExtTruck_Adjust!$B$3:$H$85,7,FALSE)</f>
        <v>0</v>
      </c>
      <c r="CC134" s="1">
        <f>CC45*VLOOKUP($D134,ExtTruck_Adjust!$B$3:$H$85,6,FALSE)*VLOOKUP(CC$91,ExtTruck_Adjust!$B$3:$H$85,7,FALSE)</f>
        <v>0.17398426866628963</v>
      </c>
      <c r="CD134" s="1">
        <f>CD45*VLOOKUP($D134,ExtTruck_Adjust!$B$3:$H$85,6,FALSE)*VLOOKUP(CD$91,ExtTruck_Adjust!$B$3:$H$85,7,FALSE)</f>
        <v>9.7512845212365931E-2</v>
      </c>
      <c r="CE134" s="1">
        <f>CE45*VLOOKUP($D134,ExtTruck_Adjust!$B$3:$H$85,6,FALSE)*VLOOKUP(CE$91,ExtTruck_Adjust!$B$3:$H$85,7,FALSE)</f>
        <v>0</v>
      </c>
      <c r="CF134" s="1">
        <f>CF45*VLOOKUP($D134,ExtTruck_Adjust!$B$3:$H$85,6,FALSE)*VLOOKUP(CF$91,ExtTruck_Adjust!$B$3:$H$85,7,FALSE)</f>
        <v>0</v>
      </c>
      <c r="CG134" s="1">
        <f>CG45*VLOOKUP($D134,ExtTruck_Adjust!$B$3:$H$85,6,FALSE)*VLOOKUP(CG$91,ExtTruck_Adjust!$B$3:$H$85,7,FALSE)</f>
        <v>2.5762566164749919E-2</v>
      </c>
      <c r="CH134" s="1">
        <f>CH45*VLOOKUP($D134,ExtTruck_Adjust!$B$3:$H$85,6,FALSE)*VLOOKUP(CH$91,ExtTruck_Adjust!$B$3:$H$85,7,FALSE)</f>
        <v>1.472608198835184</v>
      </c>
      <c r="CI134" s="1">
        <f>CI45*VLOOKUP($D134,ExtTruck_Adjust!$B$3:$H$85,6,FALSE)*VLOOKUP(CI$91,ExtTruck_Adjust!$B$3:$H$85,7,FALSE)</f>
        <v>3.3916242379577362E-2</v>
      </c>
      <c r="CJ134" s="1">
        <f>CJ45*VLOOKUP($D134,ExtTruck_Adjust!$B$3:$H$85,6,FALSE)*1</f>
        <v>659.77057352224404</v>
      </c>
      <c r="CK134" s="1">
        <f t="shared" si="5"/>
        <v>664.7116035619523</v>
      </c>
    </row>
    <row r="135" spans="2:89" x14ac:dyDescent="0.25">
      <c r="B135">
        <v>2973</v>
      </c>
      <c r="D135">
        <v>2973</v>
      </c>
      <c r="E135" s="1">
        <f>E46*VLOOKUP($D135,ExtTruck_Adjust!$B$3:$H$85,6,FALSE)*VLOOKUP(E$91,ExtTruck_Adjust!$B$3:$H$85,7,FALSE)</f>
        <v>1.3508163413416615E-2</v>
      </c>
      <c r="F135" s="1">
        <f>F46*VLOOKUP($D135,ExtTruck_Adjust!$B$3:$H$85,6,FALSE)*VLOOKUP(F$91,ExtTruck_Adjust!$B$3:$H$85,7,FALSE)</f>
        <v>8.2282862821843814E-3</v>
      </c>
      <c r="G135" s="1">
        <f>G46*VLOOKUP($D135,ExtTruck_Adjust!$B$3:$H$85,6,FALSE)*VLOOKUP(G$91,ExtTruck_Adjust!$B$3:$H$85,7,FALSE)</f>
        <v>0</v>
      </c>
      <c r="H135" s="1">
        <f>H46*VLOOKUP($D135,ExtTruck_Adjust!$B$3:$H$85,6,FALSE)*VLOOKUP(H$91,ExtTruck_Adjust!$B$3:$H$85,7,FALSE)</f>
        <v>9.9765164425098564E-3</v>
      </c>
      <c r="I135" s="1">
        <f>I46*VLOOKUP($D135,ExtTruck_Adjust!$B$3:$H$85,6,FALSE)*VLOOKUP(I$91,ExtTruck_Adjust!$B$3:$H$85,7,FALSE)</f>
        <v>0</v>
      </c>
      <c r="J135" s="1">
        <f>J46*VLOOKUP($D135,ExtTruck_Adjust!$B$3:$H$85,6,FALSE)*VLOOKUP(J$91,ExtTruck_Adjust!$B$3:$H$85,7,FALSE)</f>
        <v>0</v>
      </c>
      <c r="K135" s="1">
        <f>K46*VLOOKUP($D135,ExtTruck_Adjust!$B$3:$H$85,6,FALSE)*VLOOKUP(K$91,ExtTruck_Adjust!$B$3:$H$85,7,FALSE)</f>
        <v>0</v>
      </c>
      <c r="L135" s="1">
        <f>L46*VLOOKUP($D135,ExtTruck_Adjust!$B$3:$H$85,6,FALSE)*VLOOKUP(L$91,ExtTruck_Adjust!$B$3:$H$85,7,FALSE)</f>
        <v>1.497941569607169E-3</v>
      </c>
      <c r="M135" s="1">
        <f>M46*VLOOKUP($D135,ExtTruck_Adjust!$B$3:$H$85,6,FALSE)*VLOOKUP(M$91,ExtTruck_Adjust!$B$3:$H$85,7,FALSE)</f>
        <v>0</v>
      </c>
      <c r="N135" s="1">
        <f>N46*VLOOKUP($D135,ExtTruck_Adjust!$B$3:$H$85,6,FALSE)*VLOOKUP(N$91,ExtTruck_Adjust!$B$3:$H$85,7,FALSE)</f>
        <v>0</v>
      </c>
      <c r="O135" s="1">
        <f>O46*VLOOKUP($D135,ExtTruck_Adjust!$B$3:$H$85,6,FALSE)*VLOOKUP(O$91,ExtTruck_Adjust!$B$3:$H$85,7,FALSE)</f>
        <v>0</v>
      </c>
      <c r="P135" s="1">
        <f>P46*VLOOKUP($D135,ExtTruck_Adjust!$B$3:$H$85,6,FALSE)*VLOOKUP(P$91,ExtTruck_Adjust!$B$3:$H$85,7,FALSE)</f>
        <v>0</v>
      </c>
      <c r="Q135" s="1">
        <f>Q46*VLOOKUP($D135,ExtTruck_Adjust!$B$3:$H$85,6,FALSE)*VLOOKUP(Q$91,ExtTruck_Adjust!$B$3:$H$85,7,FALSE)</f>
        <v>0</v>
      </c>
      <c r="R135" s="1">
        <f>R46*VLOOKUP($D135,ExtTruck_Adjust!$B$3:$H$85,6,FALSE)*VLOOKUP(R$91,ExtTruck_Adjust!$B$3:$H$85,7,FALSE)</f>
        <v>0</v>
      </c>
      <c r="S135" s="1">
        <f>S46*VLOOKUP($D135,ExtTruck_Adjust!$B$3:$H$85,6,FALSE)*VLOOKUP(S$91,ExtTruck_Adjust!$B$3:$H$85,7,FALSE)</f>
        <v>3.5942378299736011E-2</v>
      </c>
      <c r="T135" s="1">
        <f>T46*VLOOKUP($D135,ExtTruck_Adjust!$B$3:$H$85,6,FALSE)*VLOOKUP(T$91,ExtTruck_Adjust!$B$3:$H$85,7,FALSE)</f>
        <v>0</v>
      </c>
      <c r="U135" s="1">
        <f>U46*VLOOKUP($D135,ExtTruck_Adjust!$B$3:$H$85,6,FALSE)*VLOOKUP(U$91,ExtTruck_Adjust!$B$3:$H$85,7,FALSE)</f>
        <v>0</v>
      </c>
      <c r="V135" s="1">
        <f>V46*VLOOKUP($D135,ExtTruck_Adjust!$B$3:$H$85,6,FALSE)*VLOOKUP(V$91,ExtTruck_Adjust!$B$3:$H$85,7,FALSE)</f>
        <v>5.5998867939178738E-4</v>
      </c>
      <c r="W135" s="1">
        <f>W46*VLOOKUP($D135,ExtTruck_Adjust!$B$3:$H$85,6,FALSE)*VLOOKUP(W$91,ExtTruck_Adjust!$B$3:$H$85,7,FALSE)</f>
        <v>6.4496083041018515E-4</v>
      </c>
      <c r="X135" s="1">
        <f>X46*VLOOKUP($D135,ExtTruck_Adjust!$B$3:$H$85,6,FALSE)*VLOOKUP(X$91,ExtTruck_Adjust!$B$3:$H$85,7,FALSE)</f>
        <v>8.1718188796853376E-3</v>
      </c>
      <c r="Y135" s="1">
        <f>Y46*VLOOKUP($D135,ExtTruck_Adjust!$B$3:$H$85,6,FALSE)*VLOOKUP(Y$91,ExtTruck_Adjust!$B$3:$H$85,7,FALSE)</f>
        <v>4.79991113462328E-4</v>
      </c>
      <c r="Z135" s="1">
        <f>Z46*VLOOKUP($D135,ExtTruck_Adjust!$B$3:$H$85,6,FALSE)*VLOOKUP(Z$91,ExtTruck_Adjust!$B$3:$H$85,7,FALSE)</f>
        <v>5.5399614517157557E-4</v>
      </c>
      <c r="AA135" s="1">
        <f>AA46*VLOOKUP($D135,ExtTruck_Adjust!$B$3:$H$85,6,FALSE)*VLOOKUP(AA$91,ExtTruck_Adjust!$B$3:$H$85,7,FALSE)</f>
        <v>0</v>
      </c>
      <c r="AB135" s="1">
        <f>AB46*VLOOKUP($D135,ExtTruck_Adjust!$B$3:$H$85,6,FALSE)*VLOOKUP(AB$91,ExtTruck_Adjust!$B$3:$H$85,7,FALSE)</f>
        <v>0</v>
      </c>
      <c r="AC135" s="1">
        <f>AC46*VLOOKUP($D135,ExtTruck_Adjust!$B$3:$H$85,6,FALSE)*VLOOKUP(AC$91,ExtTruck_Adjust!$B$3:$H$85,7,FALSE)</f>
        <v>0</v>
      </c>
      <c r="AD135" s="1">
        <f>AD46*VLOOKUP($D135,ExtTruck_Adjust!$B$3:$H$85,6,FALSE)*VLOOKUP(AD$91,ExtTruck_Adjust!$B$3:$H$85,7,FALSE)</f>
        <v>0</v>
      </c>
      <c r="AE135" s="1">
        <f>AE46*VLOOKUP($D135,ExtTruck_Adjust!$B$3:$H$85,6,FALSE)*VLOOKUP(AE$91,ExtTruck_Adjust!$B$3:$H$85,7,FALSE)</f>
        <v>0</v>
      </c>
      <c r="AF135" s="1">
        <f>AF46*VLOOKUP($D135,ExtTruck_Adjust!$B$3:$H$85,6,FALSE)*VLOOKUP(AF$91,ExtTruck_Adjust!$B$3:$H$85,7,FALSE)</f>
        <v>0</v>
      </c>
      <c r="AG135" s="1">
        <f>AG46*VLOOKUP($D135,ExtTruck_Adjust!$B$3:$H$85,6,FALSE)*VLOOKUP(AG$91,ExtTruck_Adjust!$B$3:$H$85,7,FALSE)</f>
        <v>0</v>
      </c>
      <c r="AH135" s="1">
        <f>AH46*VLOOKUP($D135,ExtTruck_Adjust!$B$3:$H$85,6,FALSE)*VLOOKUP(AH$91,ExtTruck_Adjust!$B$3:$H$85,7,FALSE)</f>
        <v>2.2799198604381567E-4</v>
      </c>
      <c r="AI135" s="1">
        <f>AI46*VLOOKUP($D135,ExtTruck_Adjust!$B$3:$H$85,6,FALSE)*VLOOKUP(AI$91,ExtTruck_Adjust!$B$3:$H$85,7,FALSE)</f>
        <v>0.19156054522648402</v>
      </c>
      <c r="AJ135" s="1">
        <f>AJ46*VLOOKUP($D135,ExtTruck_Adjust!$B$3:$H$85,6,FALSE)*VLOOKUP(AJ$91,ExtTruck_Adjust!$B$3:$H$85,7,FALSE)</f>
        <v>0</v>
      </c>
      <c r="AK135" s="1">
        <f>AK46*VLOOKUP($D135,ExtTruck_Adjust!$B$3:$H$85,6,FALSE)*VLOOKUP(AK$91,ExtTruck_Adjust!$B$3:$H$85,7,FALSE)</f>
        <v>0.11474296466124967</v>
      </c>
      <c r="AL135" s="1">
        <f>AL46*VLOOKUP($D135,ExtTruck_Adjust!$B$3:$H$85,6,FALSE)*VLOOKUP(AL$91,ExtTruck_Adjust!$B$3:$H$85,7,FALSE)</f>
        <v>0</v>
      </c>
      <c r="AM135" s="1">
        <f>AM46*VLOOKUP($D135,ExtTruck_Adjust!$B$3:$H$85,6,FALSE)*VLOOKUP(AM$91,ExtTruck_Adjust!$B$3:$H$85,7,FALSE)</f>
        <v>0</v>
      </c>
      <c r="AN135" s="1">
        <f>AN46*VLOOKUP($D135,ExtTruck_Adjust!$B$3:$H$85,6,FALSE)*VLOOKUP(AN$91,ExtTruck_Adjust!$B$3:$H$85,7,FALSE)</f>
        <v>0</v>
      </c>
      <c r="AO135" s="1">
        <f>AO46*VLOOKUP($D135,ExtTruck_Adjust!$B$3:$H$85,6,FALSE)*VLOOKUP(AO$91,ExtTruck_Adjust!$B$3:$H$85,7,FALSE)</f>
        <v>5.7517263991844403E-3</v>
      </c>
      <c r="AP135" s="1">
        <f>AP46*VLOOKUP($D135,ExtTruck_Adjust!$B$3:$H$85,6,FALSE)*VLOOKUP(AP$91,ExtTruck_Adjust!$B$3:$H$85,7,FALSE)</f>
        <v>0</v>
      </c>
      <c r="AQ135" s="1">
        <f>AQ46*VLOOKUP($D135,ExtTruck_Adjust!$B$3:$H$85,6,FALSE)*VLOOKUP(AQ$91,ExtTruck_Adjust!$B$3:$H$85,7,FALSE)</f>
        <v>0</v>
      </c>
      <c r="AR135" s="1">
        <f>AR46*VLOOKUP($D135,ExtTruck_Adjust!$B$3:$H$85,6,FALSE)*VLOOKUP(AR$91,ExtTruck_Adjust!$B$3:$H$85,7,FALSE)</f>
        <v>0</v>
      </c>
      <c r="AS135" s="1">
        <f>AS46*VLOOKUP($D135,ExtTruck_Adjust!$B$3:$H$85,6,FALSE)*VLOOKUP(AS$91,ExtTruck_Adjust!$B$3:$H$85,7,FALSE)</f>
        <v>4.9989352515329315E-2</v>
      </c>
      <c r="AT135" s="1">
        <f>AT46*VLOOKUP($D135,ExtTruck_Adjust!$B$3:$H$85,6,FALSE)*VLOOKUP(AT$91,ExtTruck_Adjust!$B$3:$H$85,7,FALSE)</f>
        <v>1.120839664747942E-4</v>
      </c>
      <c r="AU135" s="1">
        <f>AU46*VLOOKUP($D135,ExtTruck_Adjust!$B$3:$H$85,6,FALSE)*VLOOKUP(AU$91,ExtTruck_Adjust!$B$3:$H$85,7,FALSE)</f>
        <v>0</v>
      </c>
      <c r="AV135" s="1">
        <f>AV46*VLOOKUP($D135,ExtTruck_Adjust!$B$3:$H$85,6,FALSE)*VLOOKUP(AV$91,ExtTruck_Adjust!$B$3:$H$85,7,FALSE)</f>
        <v>0</v>
      </c>
      <c r="AW135" s="1">
        <f>AW46*VLOOKUP($D135,ExtTruck_Adjust!$B$3:$H$85,6,FALSE)*VLOOKUP(AW$91,ExtTruck_Adjust!$B$3:$H$85,7,FALSE)</f>
        <v>0</v>
      </c>
      <c r="AX135" s="1">
        <f>AX46*VLOOKUP($D135,ExtTruck_Adjust!$B$3:$H$85,6,FALSE)*VLOOKUP(AX$91,ExtTruck_Adjust!$B$3:$H$85,7,FALSE)</f>
        <v>1.2859542800559391</v>
      </c>
      <c r="AY135" s="1">
        <f>AY46*VLOOKUP($D135,ExtTruck_Adjust!$B$3:$H$85,6,FALSE)*VLOOKUP(AY$91,ExtTruck_Adjust!$B$3:$H$85,7,FALSE)</f>
        <v>0</v>
      </c>
      <c r="AZ135" s="1">
        <f>AZ46*VLOOKUP($D135,ExtTruck_Adjust!$B$3:$H$85,6,FALSE)*VLOOKUP(AZ$91,ExtTruck_Adjust!$B$3:$H$85,7,FALSE)</f>
        <v>3.4445873140207806E-2</v>
      </c>
      <c r="BA135" s="1">
        <f>BA46*VLOOKUP($D135,ExtTruck_Adjust!$B$3:$H$85,6,FALSE)*VLOOKUP(BA$91,ExtTruck_Adjust!$B$3:$H$85,7,FALSE)</f>
        <v>0</v>
      </c>
      <c r="BB135" s="1">
        <f>BB46*VLOOKUP($D135,ExtTruck_Adjust!$B$3:$H$85,6,FALSE)*VLOOKUP(BB$91,ExtTruck_Adjust!$B$3:$H$85,7,FALSE)</f>
        <v>0</v>
      </c>
      <c r="BC135" s="1">
        <f>BC46*VLOOKUP($D135,ExtTruck_Adjust!$B$3:$H$85,6,FALSE)*VLOOKUP(BC$91,ExtTruck_Adjust!$B$3:$H$85,7,FALSE)</f>
        <v>0</v>
      </c>
      <c r="BD135" s="1">
        <f>BD46*VLOOKUP($D135,ExtTruck_Adjust!$B$3:$H$85,6,FALSE)*VLOOKUP(BD$91,ExtTruck_Adjust!$B$3:$H$85,7,FALSE)</f>
        <v>0</v>
      </c>
      <c r="BE135" s="1">
        <f>BE46*VLOOKUP($D135,ExtTruck_Adjust!$B$3:$H$85,6,FALSE)*VLOOKUP(BE$91,ExtTruck_Adjust!$B$3:$H$85,7,FALSE)</f>
        <v>0</v>
      </c>
      <c r="BF135" s="1">
        <f>BF46*VLOOKUP($D135,ExtTruck_Adjust!$B$3:$H$85,6,FALSE)*VLOOKUP(BF$91,ExtTruck_Adjust!$B$3:$H$85,7,FALSE)</f>
        <v>0</v>
      </c>
      <c r="BG135" s="1">
        <f>BG46*VLOOKUP($D135,ExtTruck_Adjust!$B$3:$H$85,6,FALSE)*VLOOKUP(BG$91,ExtTruck_Adjust!$B$3:$H$85,7,FALSE)</f>
        <v>1.9309400497273133E-3</v>
      </c>
      <c r="BH135" s="1">
        <f>BH46*VLOOKUP($D135,ExtTruck_Adjust!$B$3:$H$85,6,FALSE)*VLOOKUP(BH$91,ExtTruck_Adjust!$B$3:$H$85,7,FALSE)</f>
        <v>6.5498605733023364E-4</v>
      </c>
      <c r="BI135" s="1">
        <f>BI46*VLOOKUP($D135,ExtTruck_Adjust!$B$3:$H$85,6,FALSE)*VLOOKUP(BI$91,ExtTruck_Adjust!$B$3:$H$85,7,FALSE)</f>
        <v>0</v>
      </c>
      <c r="BJ135" s="1">
        <f>BJ46*VLOOKUP($D135,ExtTruck_Adjust!$B$3:$H$85,6,FALSE)*VLOOKUP(BJ$91,ExtTruck_Adjust!$B$3:$H$85,7,FALSE)</f>
        <v>0</v>
      </c>
      <c r="BK135" s="1">
        <f>BK46*VLOOKUP($D135,ExtTruck_Adjust!$B$3:$H$85,6,FALSE)*VLOOKUP(BK$91,ExtTruck_Adjust!$B$3:$H$85,7,FALSE)</f>
        <v>2.2808586427794327E-3</v>
      </c>
      <c r="BL135" s="1">
        <f>BL46*VLOOKUP($D135,ExtTruck_Adjust!$B$3:$H$85,6,FALSE)*VLOOKUP(BL$91,ExtTruck_Adjust!$B$3:$H$85,7,FALSE)</f>
        <v>4.2328032267907642E-2</v>
      </c>
      <c r="BM135" s="1">
        <f>BM46*VLOOKUP($D135,ExtTruck_Adjust!$B$3:$H$85,6,FALSE)*VLOOKUP(BM$91,ExtTruck_Adjust!$B$3:$H$85,7,FALSE)</f>
        <v>9.8335189202503944E-3</v>
      </c>
      <c r="BN135" s="1">
        <f>BN46*VLOOKUP($D135,ExtTruck_Adjust!$B$3:$H$85,6,FALSE)*VLOOKUP(BN$91,ExtTruck_Adjust!$B$3:$H$85,7,FALSE)</f>
        <v>0</v>
      </c>
      <c r="BO135" s="1">
        <f>BO46*VLOOKUP($D135,ExtTruck_Adjust!$B$3:$H$85,6,FALSE)*VLOOKUP(BO$91,ExtTruck_Adjust!$B$3:$H$85,7,FALSE)</f>
        <v>0</v>
      </c>
      <c r="BP135" s="1">
        <f>BP46*VLOOKUP($D135,ExtTruck_Adjust!$B$3:$H$85,6,FALSE)*VLOOKUP(BP$91,ExtTruck_Adjust!$B$3:$H$85,7,FALSE)</f>
        <v>0</v>
      </c>
      <c r="BQ135" s="1">
        <f>BQ46*VLOOKUP($D135,ExtTruck_Adjust!$B$3:$H$85,6,FALSE)*VLOOKUP(BQ$91,ExtTruck_Adjust!$B$3:$H$85,7,FALSE)</f>
        <v>0</v>
      </c>
      <c r="BR135" s="1">
        <f>BR46*VLOOKUP($D135,ExtTruck_Adjust!$B$3:$H$85,6,FALSE)*VLOOKUP(BR$91,ExtTruck_Adjust!$B$3:$H$85,7,FALSE)</f>
        <v>0</v>
      </c>
      <c r="BS135" s="1">
        <f>BS46*VLOOKUP($D135,ExtTruck_Adjust!$B$3:$H$85,6,FALSE)*VLOOKUP(BS$91,ExtTruck_Adjust!$B$3:$H$85,7,FALSE)</f>
        <v>0</v>
      </c>
      <c r="BT135" s="1">
        <f>BT46*VLOOKUP($D135,ExtTruck_Adjust!$B$3:$H$85,6,FALSE)*VLOOKUP(BT$91,ExtTruck_Adjust!$B$3:$H$85,7,FALSE)</f>
        <v>0</v>
      </c>
      <c r="BU135" s="1">
        <f>BU46*VLOOKUP($D135,ExtTruck_Adjust!$B$3:$H$85,6,FALSE)*VLOOKUP(BU$91,ExtTruck_Adjust!$B$3:$H$85,7,FALSE)</f>
        <v>0</v>
      </c>
      <c r="BV135" s="1">
        <f>BV46*VLOOKUP($D135,ExtTruck_Adjust!$B$3:$H$85,6,FALSE)*VLOOKUP(BV$91,ExtTruck_Adjust!$B$3:$H$85,7,FALSE)</f>
        <v>0</v>
      </c>
      <c r="BW135" s="1">
        <f>BW46*VLOOKUP($D135,ExtTruck_Adjust!$B$3:$H$85,6,FALSE)*VLOOKUP(BW$91,ExtTruck_Adjust!$B$3:$H$85,7,FALSE)</f>
        <v>1.6898008712947183E-2</v>
      </c>
      <c r="BX135" s="1">
        <f>BX46*VLOOKUP($D135,ExtTruck_Adjust!$B$3:$H$85,6,FALSE)*VLOOKUP(BX$91,ExtTruck_Adjust!$B$3:$H$85,7,FALSE)</f>
        <v>7.1629460694679599E-3</v>
      </c>
      <c r="BY135" s="1">
        <f>BY46*VLOOKUP($D135,ExtTruck_Adjust!$B$3:$H$85,6,FALSE)*VLOOKUP(BY$91,ExtTruck_Adjust!$B$3:$H$85,7,FALSE)</f>
        <v>4.7588056874467771E-3</v>
      </c>
      <c r="BZ135" s="1">
        <f>BZ46*VLOOKUP($D135,ExtTruck_Adjust!$B$3:$H$85,6,FALSE)*VLOOKUP(BZ$91,ExtTruck_Adjust!$B$3:$H$85,7,FALSE)</f>
        <v>0</v>
      </c>
      <c r="CA135" s="1">
        <f>CA46*VLOOKUP($D135,ExtTruck_Adjust!$B$3:$H$85,6,FALSE)*VLOOKUP(CA$91,ExtTruck_Adjust!$B$3:$H$85,7,FALSE)</f>
        <v>0</v>
      </c>
      <c r="CB135" s="1">
        <f>CB46*VLOOKUP($D135,ExtTruck_Adjust!$B$3:$H$85,6,FALSE)*VLOOKUP(CB$91,ExtTruck_Adjust!$B$3:$H$85,7,FALSE)</f>
        <v>0</v>
      </c>
      <c r="CC135" s="1">
        <f>CC46*VLOOKUP($D135,ExtTruck_Adjust!$B$3:$H$85,6,FALSE)*VLOOKUP(CC$91,ExtTruck_Adjust!$B$3:$H$85,7,FALSE)</f>
        <v>2.6015898620362132E-2</v>
      </c>
      <c r="CD135" s="1">
        <f>CD46*VLOOKUP($D135,ExtTruck_Adjust!$B$3:$H$85,6,FALSE)*VLOOKUP(CD$91,ExtTruck_Adjust!$B$3:$H$85,7,FALSE)</f>
        <v>1.4275861459611966E-2</v>
      </c>
      <c r="CE135" s="1">
        <f>CE46*VLOOKUP($D135,ExtTruck_Adjust!$B$3:$H$85,6,FALSE)*VLOOKUP(CE$91,ExtTruck_Adjust!$B$3:$H$85,7,FALSE)</f>
        <v>0</v>
      </c>
      <c r="CF135" s="1">
        <f>CF46*VLOOKUP($D135,ExtTruck_Adjust!$B$3:$H$85,6,FALSE)*VLOOKUP(CF$91,ExtTruck_Adjust!$B$3:$H$85,7,FALSE)</f>
        <v>0</v>
      </c>
      <c r="CG135" s="1">
        <f>CG46*VLOOKUP($D135,ExtTruck_Adjust!$B$3:$H$85,6,FALSE)*VLOOKUP(CG$91,ExtTruck_Adjust!$B$3:$H$85,7,FALSE)</f>
        <v>4.2249998341446007E-3</v>
      </c>
      <c r="CH135" s="1">
        <f>CH46*VLOOKUP($D135,ExtTruck_Adjust!$B$3:$H$85,6,FALSE)*VLOOKUP(CH$91,ExtTruck_Adjust!$B$3:$H$85,7,FALSE)</f>
        <v>0.25887232804588567</v>
      </c>
      <c r="CI135" s="1">
        <f>CI46*VLOOKUP($D135,ExtTruck_Adjust!$B$3:$H$85,6,FALSE)*VLOOKUP(CI$91,ExtTruck_Adjust!$B$3:$H$85,7,FALSE)</f>
        <v>1.2659419708209477E-3</v>
      </c>
      <c r="CJ135" s="1">
        <f>CJ46*VLOOKUP($D135,ExtTruck_Adjust!$B$3:$H$85,6,FALSE)*1</f>
        <v>201.29503646832515</v>
      </c>
      <c r="CK135" s="1">
        <f t="shared" si="5"/>
        <v>203.44788845427033</v>
      </c>
    </row>
    <row r="136" spans="2:89" x14ac:dyDescent="0.25">
      <c r="B136">
        <v>2974</v>
      </c>
      <c r="D136">
        <v>2974</v>
      </c>
      <c r="E136" s="1">
        <f>E47*VLOOKUP($D136,ExtTruck_Adjust!$B$3:$H$85,6,FALSE)*VLOOKUP(E$91,ExtTruck_Adjust!$B$3:$H$85,7,FALSE)</f>
        <v>0</v>
      </c>
      <c r="F136" s="1">
        <f>F47*VLOOKUP($D136,ExtTruck_Adjust!$B$3:$H$85,6,FALSE)*VLOOKUP(F$91,ExtTruck_Adjust!$B$3:$H$85,7,FALSE)</f>
        <v>0</v>
      </c>
      <c r="G136" s="1">
        <f>G47*VLOOKUP($D136,ExtTruck_Adjust!$B$3:$H$85,6,FALSE)*VLOOKUP(G$91,ExtTruck_Adjust!$B$3:$H$85,7,FALSE)</f>
        <v>0</v>
      </c>
      <c r="H136" s="1">
        <f>H47*VLOOKUP($D136,ExtTruck_Adjust!$B$3:$H$85,6,FALSE)*VLOOKUP(H$91,ExtTruck_Adjust!$B$3:$H$85,7,FALSE)</f>
        <v>0</v>
      </c>
      <c r="I136" s="1">
        <f>I47*VLOOKUP($D136,ExtTruck_Adjust!$B$3:$H$85,6,FALSE)*VLOOKUP(I$91,ExtTruck_Adjust!$B$3:$H$85,7,FALSE)</f>
        <v>0</v>
      </c>
      <c r="J136" s="1">
        <f>J47*VLOOKUP($D136,ExtTruck_Adjust!$B$3:$H$85,6,FALSE)*VLOOKUP(J$91,ExtTruck_Adjust!$B$3:$H$85,7,FALSE)</f>
        <v>0</v>
      </c>
      <c r="K136" s="1">
        <f>K47*VLOOKUP($D136,ExtTruck_Adjust!$B$3:$H$85,6,FALSE)*VLOOKUP(K$91,ExtTruck_Adjust!$B$3:$H$85,7,FALSE)</f>
        <v>0</v>
      </c>
      <c r="L136" s="1">
        <f>L47*VLOOKUP($D136,ExtTruck_Adjust!$B$3:$H$85,6,FALSE)*VLOOKUP(L$91,ExtTruck_Adjust!$B$3:$H$85,7,FALSE)</f>
        <v>0</v>
      </c>
      <c r="M136" s="1">
        <f>M47*VLOOKUP($D136,ExtTruck_Adjust!$B$3:$H$85,6,FALSE)*VLOOKUP(M$91,ExtTruck_Adjust!$B$3:$H$85,7,FALSE)</f>
        <v>0</v>
      </c>
      <c r="N136" s="1">
        <f>N47*VLOOKUP($D136,ExtTruck_Adjust!$B$3:$H$85,6,FALSE)*VLOOKUP(N$91,ExtTruck_Adjust!$B$3:$H$85,7,FALSE)</f>
        <v>0</v>
      </c>
      <c r="O136" s="1">
        <f>O47*VLOOKUP($D136,ExtTruck_Adjust!$B$3:$H$85,6,FALSE)*VLOOKUP(O$91,ExtTruck_Adjust!$B$3:$H$85,7,FALSE)</f>
        <v>0</v>
      </c>
      <c r="P136" s="1">
        <f>P47*VLOOKUP($D136,ExtTruck_Adjust!$B$3:$H$85,6,FALSE)*VLOOKUP(P$91,ExtTruck_Adjust!$B$3:$H$85,7,FALSE)</f>
        <v>0</v>
      </c>
      <c r="Q136" s="1">
        <f>Q47*VLOOKUP($D136,ExtTruck_Adjust!$B$3:$H$85,6,FALSE)*VLOOKUP(Q$91,ExtTruck_Adjust!$B$3:$H$85,7,FALSE)</f>
        <v>0</v>
      </c>
      <c r="R136" s="1">
        <f>R47*VLOOKUP($D136,ExtTruck_Adjust!$B$3:$H$85,6,FALSE)*VLOOKUP(R$91,ExtTruck_Adjust!$B$3:$H$85,7,FALSE)</f>
        <v>0</v>
      </c>
      <c r="S136" s="1">
        <f>S47*VLOOKUP($D136,ExtTruck_Adjust!$B$3:$H$85,6,FALSE)*VLOOKUP(S$91,ExtTruck_Adjust!$B$3:$H$85,7,FALSE)</f>
        <v>0</v>
      </c>
      <c r="T136" s="1">
        <f>T47*VLOOKUP($D136,ExtTruck_Adjust!$B$3:$H$85,6,FALSE)*VLOOKUP(T$91,ExtTruck_Adjust!$B$3:$H$85,7,FALSE)</f>
        <v>0</v>
      </c>
      <c r="U136" s="1">
        <f>U47*VLOOKUP($D136,ExtTruck_Adjust!$B$3:$H$85,6,FALSE)*VLOOKUP(U$91,ExtTruck_Adjust!$B$3:$H$85,7,FALSE)</f>
        <v>0</v>
      </c>
      <c r="V136" s="1">
        <f>V47*VLOOKUP($D136,ExtTruck_Adjust!$B$3:$H$85,6,FALSE)*VLOOKUP(V$91,ExtTruck_Adjust!$B$3:$H$85,7,FALSE)</f>
        <v>0</v>
      </c>
      <c r="W136" s="1">
        <f>W47*VLOOKUP($D136,ExtTruck_Adjust!$B$3:$H$85,6,FALSE)*VLOOKUP(W$91,ExtTruck_Adjust!$B$3:$H$85,7,FALSE)</f>
        <v>0</v>
      </c>
      <c r="X136" s="1">
        <f>X47*VLOOKUP($D136,ExtTruck_Adjust!$B$3:$H$85,6,FALSE)*VLOOKUP(X$91,ExtTruck_Adjust!$B$3:$H$85,7,FALSE)</f>
        <v>0</v>
      </c>
      <c r="Y136" s="1">
        <f>Y47*VLOOKUP($D136,ExtTruck_Adjust!$B$3:$H$85,6,FALSE)*VLOOKUP(Y$91,ExtTruck_Adjust!$B$3:$H$85,7,FALSE)</f>
        <v>0</v>
      </c>
      <c r="Z136" s="1">
        <f>Z47*VLOOKUP($D136,ExtTruck_Adjust!$B$3:$H$85,6,FALSE)*VLOOKUP(Z$91,ExtTruck_Adjust!$B$3:$H$85,7,FALSE)</f>
        <v>0</v>
      </c>
      <c r="AA136" s="1">
        <f>AA47*VLOOKUP($D136,ExtTruck_Adjust!$B$3:$H$85,6,FALSE)*VLOOKUP(AA$91,ExtTruck_Adjust!$B$3:$H$85,7,FALSE)</f>
        <v>0</v>
      </c>
      <c r="AB136" s="1">
        <f>AB47*VLOOKUP($D136,ExtTruck_Adjust!$B$3:$H$85,6,FALSE)*VLOOKUP(AB$91,ExtTruck_Adjust!$B$3:$H$85,7,FALSE)</f>
        <v>0</v>
      </c>
      <c r="AC136" s="1">
        <f>AC47*VLOOKUP($D136,ExtTruck_Adjust!$B$3:$H$85,6,FALSE)*VLOOKUP(AC$91,ExtTruck_Adjust!$B$3:$H$85,7,FALSE)</f>
        <v>0</v>
      </c>
      <c r="AD136" s="1">
        <f>AD47*VLOOKUP($D136,ExtTruck_Adjust!$B$3:$H$85,6,FALSE)*VLOOKUP(AD$91,ExtTruck_Adjust!$B$3:$H$85,7,FALSE)</f>
        <v>0</v>
      </c>
      <c r="AE136" s="1">
        <f>AE47*VLOOKUP($D136,ExtTruck_Adjust!$B$3:$H$85,6,FALSE)*VLOOKUP(AE$91,ExtTruck_Adjust!$B$3:$H$85,7,FALSE)</f>
        <v>0</v>
      </c>
      <c r="AF136" s="1">
        <f>AF47*VLOOKUP($D136,ExtTruck_Adjust!$B$3:$H$85,6,FALSE)*VLOOKUP(AF$91,ExtTruck_Adjust!$B$3:$H$85,7,FALSE)</f>
        <v>0</v>
      </c>
      <c r="AG136" s="1">
        <f>AG47*VLOOKUP($D136,ExtTruck_Adjust!$B$3:$H$85,6,FALSE)*VLOOKUP(AG$91,ExtTruck_Adjust!$B$3:$H$85,7,FALSE)</f>
        <v>0</v>
      </c>
      <c r="AH136" s="1">
        <f>AH47*VLOOKUP($D136,ExtTruck_Adjust!$B$3:$H$85,6,FALSE)*VLOOKUP(AH$91,ExtTruck_Adjust!$B$3:$H$85,7,FALSE)</f>
        <v>0</v>
      </c>
      <c r="AI136" s="1">
        <f>AI47*VLOOKUP($D136,ExtTruck_Adjust!$B$3:$H$85,6,FALSE)*VLOOKUP(AI$91,ExtTruck_Adjust!$B$3:$H$85,7,FALSE)</f>
        <v>0</v>
      </c>
      <c r="AJ136" s="1">
        <f>AJ47*VLOOKUP($D136,ExtTruck_Adjust!$B$3:$H$85,6,FALSE)*VLOOKUP(AJ$91,ExtTruck_Adjust!$B$3:$H$85,7,FALSE)</f>
        <v>0</v>
      </c>
      <c r="AK136" s="1">
        <f>AK47*VLOOKUP($D136,ExtTruck_Adjust!$B$3:$H$85,6,FALSE)*VLOOKUP(AK$91,ExtTruck_Adjust!$B$3:$H$85,7,FALSE)</f>
        <v>0</v>
      </c>
      <c r="AL136" s="1">
        <f>AL47*VLOOKUP($D136,ExtTruck_Adjust!$B$3:$H$85,6,FALSE)*VLOOKUP(AL$91,ExtTruck_Adjust!$B$3:$H$85,7,FALSE)</f>
        <v>0</v>
      </c>
      <c r="AM136" s="1">
        <f>AM47*VLOOKUP($D136,ExtTruck_Adjust!$B$3:$H$85,6,FALSE)*VLOOKUP(AM$91,ExtTruck_Adjust!$B$3:$H$85,7,FALSE)</f>
        <v>0</v>
      </c>
      <c r="AN136" s="1">
        <f>AN47*VLOOKUP($D136,ExtTruck_Adjust!$B$3:$H$85,6,FALSE)*VLOOKUP(AN$91,ExtTruck_Adjust!$B$3:$H$85,7,FALSE)</f>
        <v>0</v>
      </c>
      <c r="AO136" s="1">
        <f>AO47*VLOOKUP($D136,ExtTruck_Adjust!$B$3:$H$85,6,FALSE)*VLOOKUP(AO$91,ExtTruck_Adjust!$B$3:$H$85,7,FALSE)</f>
        <v>0</v>
      </c>
      <c r="AP136" s="1">
        <f>AP47*VLOOKUP($D136,ExtTruck_Adjust!$B$3:$H$85,6,FALSE)*VLOOKUP(AP$91,ExtTruck_Adjust!$B$3:$H$85,7,FALSE)</f>
        <v>0</v>
      </c>
      <c r="AQ136" s="1">
        <f>AQ47*VLOOKUP($D136,ExtTruck_Adjust!$B$3:$H$85,6,FALSE)*VLOOKUP(AQ$91,ExtTruck_Adjust!$B$3:$H$85,7,FALSE)</f>
        <v>0</v>
      </c>
      <c r="AR136" s="1">
        <f>AR47*VLOOKUP($D136,ExtTruck_Adjust!$B$3:$H$85,6,FALSE)*VLOOKUP(AR$91,ExtTruck_Adjust!$B$3:$H$85,7,FALSE)</f>
        <v>0</v>
      </c>
      <c r="AS136" s="1">
        <f>AS47*VLOOKUP($D136,ExtTruck_Adjust!$B$3:$H$85,6,FALSE)*VLOOKUP(AS$91,ExtTruck_Adjust!$B$3:$H$85,7,FALSE)</f>
        <v>0</v>
      </c>
      <c r="AT136" s="1">
        <f>AT47*VLOOKUP($D136,ExtTruck_Adjust!$B$3:$H$85,6,FALSE)*VLOOKUP(AT$91,ExtTruck_Adjust!$B$3:$H$85,7,FALSE)</f>
        <v>0</v>
      </c>
      <c r="AU136" s="1">
        <f>AU47*VLOOKUP($D136,ExtTruck_Adjust!$B$3:$H$85,6,FALSE)*VLOOKUP(AU$91,ExtTruck_Adjust!$B$3:$H$85,7,FALSE)</f>
        <v>0</v>
      </c>
      <c r="AV136" s="1">
        <f>AV47*VLOOKUP($D136,ExtTruck_Adjust!$B$3:$H$85,6,FALSE)*VLOOKUP(AV$91,ExtTruck_Adjust!$B$3:$H$85,7,FALSE)</f>
        <v>0</v>
      </c>
      <c r="AW136" s="1">
        <f>AW47*VLOOKUP($D136,ExtTruck_Adjust!$B$3:$H$85,6,FALSE)*VLOOKUP(AW$91,ExtTruck_Adjust!$B$3:$H$85,7,FALSE)</f>
        <v>0</v>
      </c>
      <c r="AX136" s="1">
        <f>AX47*VLOOKUP($D136,ExtTruck_Adjust!$B$3:$H$85,6,FALSE)*VLOOKUP(AX$91,ExtTruck_Adjust!$B$3:$H$85,7,FALSE)</f>
        <v>0</v>
      </c>
      <c r="AY136" s="1">
        <f>AY47*VLOOKUP($D136,ExtTruck_Adjust!$B$3:$H$85,6,FALSE)*VLOOKUP(AY$91,ExtTruck_Adjust!$B$3:$H$85,7,FALSE)</f>
        <v>0</v>
      </c>
      <c r="AZ136" s="1">
        <f>AZ47*VLOOKUP($D136,ExtTruck_Adjust!$B$3:$H$85,6,FALSE)*VLOOKUP(AZ$91,ExtTruck_Adjust!$B$3:$H$85,7,FALSE)</f>
        <v>0</v>
      </c>
      <c r="BA136" s="1">
        <f>BA47*VLOOKUP($D136,ExtTruck_Adjust!$B$3:$H$85,6,FALSE)*VLOOKUP(BA$91,ExtTruck_Adjust!$B$3:$H$85,7,FALSE)</f>
        <v>0</v>
      </c>
      <c r="BB136" s="1">
        <f>BB47*VLOOKUP($D136,ExtTruck_Adjust!$B$3:$H$85,6,FALSE)*VLOOKUP(BB$91,ExtTruck_Adjust!$B$3:$H$85,7,FALSE)</f>
        <v>0</v>
      </c>
      <c r="BC136" s="1">
        <f>BC47*VLOOKUP($D136,ExtTruck_Adjust!$B$3:$H$85,6,FALSE)*VLOOKUP(BC$91,ExtTruck_Adjust!$B$3:$H$85,7,FALSE)</f>
        <v>0</v>
      </c>
      <c r="BD136" s="1">
        <f>BD47*VLOOKUP($D136,ExtTruck_Adjust!$B$3:$H$85,6,FALSE)*VLOOKUP(BD$91,ExtTruck_Adjust!$B$3:$H$85,7,FALSE)</f>
        <v>0</v>
      </c>
      <c r="BE136" s="1">
        <f>BE47*VLOOKUP($D136,ExtTruck_Adjust!$B$3:$H$85,6,FALSE)*VLOOKUP(BE$91,ExtTruck_Adjust!$B$3:$H$85,7,FALSE)</f>
        <v>0</v>
      </c>
      <c r="BF136" s="1">
        <f>BF47*VLOOKUP($D136,ExtTruck_Adjust!$B$3:$H$85,6,FALSE)*VLOOKUP(BF$91,ExtTruck_Adjust!$B$3:$H$85,7,FALSE)</f>
        <v>0</v>
      </c>
      <c r="BG136" s="1">
        <f>BG47*VLOOKUP($D136,ExtTruck_Adjust!$B$3:$H$85,6,FALSE)*VLOOKUP(BG$91,ExtTruck_Adjust!$B$3:$H$85,7,FALSE)</f>
        <v>0</v>
      </c>
      <c r="BH136" s="1">
        <f>BH47*VLOOKUP($D136,ExtTruck_Adjust!$B$3:$H$85,6,FALSE)*VLOOKUP(BH$91,ExtTruck_Adjust!$B$3:$H$85,7,FALSE)</f>
        <v>0</v>
      </c>
      <c r="BI136" s="1">
        <f>BI47*VLOOKUP($D136,ExtTruck_Adjust!$B$3:$H$85,6,FALSE)*VLOOKUP(BI$91,ExtTruck_Adjust!$B$3:$H$85,7,FALSE)</f>
        <v>0</v>
      </c>
      <c r="BJ136" s="1">
        <f>BJ47*VLOOKUP($D136,ExtTruck_Adjust!$B$3:$H$85,6,FALSE)*VLOOKUP(BJ$91,ExtTruck_Adjust!$B$3:$H$85,7,FALSE)</f>
        <v>0</v>
      </c>
      <c r="BK136" s="1">
        <f>BK47*VLOOKUP($D136,ExtTruck_Adjust!$B$3:$H$85,6,FALSE)*VLOOKUP(BK$91,ExtTruck_Adjust!$B$3:$H$85,7,FALSE)</f>
        <v>0</v>
      </c>
      <c r="BL136" s="1">
        <f>BL47*VLOOKUP($D136,ExtTruck_Adjust!$B$3:$H$85,6,FALSE)*VLOOKUP(BL$91,ExtTruck_Adjust!$B$3:$H$85,7,FALSE)</f>
        <v>0</v>
      </c>
      <c r="BM136" s="1">
        <f>BM47*VLOOKUP($D136,ExtTruck_Adjust!$B$3:$H$85,6,FALSE)*VLOOKUP(BM$91,ExtTruck_Adjust!$B$3:$H$85,7,FALSE)</f>
        <v>0</v>
      </c>
      <c r="BN136" s="1">
        <f>BN47*VLOOKUP($D136,ExtTruck_Adjust!$B$3:$H$85,6,FALSE)*VLOOKUP(BN$91,ExtTruck_Adjust!$B$3:$H$85,7,FALSE)</f>
        <v>0</v>
      </c>
      <c r="BO136" s="1">
        <f>BO47*VLOOKUP($D136,ExtTruck_Adjust!$B$3:$H$85,6,FALSE)*VLOOKUP(BO$91,ExtTruck_Adjust!$B$3:$H$85,7,FALSE)</f>
        <v>0</v>
      </c>
      <c r="BP136" s="1">
        <f>BP47*VLOOKUP($D136,ExtTruck_Adjust!$B$3:$H$85,6,FALSE)*VLOOKUP(BP$91,ExtTruck_Adjust!$B$3:$H$85,7,FALSE)</f>
        <v>0</v>
      </c>
      <c r="BQ136" s="1">
        <f>BQ47*VLOOKUP($D136,ExtTruck_Adjust!$B$3:$H$85,6,FALSE)*VLOOKUP(BQ$91,ExtTruck_Adjust!$B$3:$H$85,7,FALSE)</f>
        <v>0</v>
      </c>
      <c r="BR136" s="1">
        <f>BR47*VLOOKUP($D136,ExtTruck_Adjust!$B$3:$H$85,6,FALSE)*VLOOKUP(BR$91,ExtTruck_Adjust!$B$3:$H$85,7,FALSE)</f>
        <v>0</v>
      </c>
      <c r="BS136" s="1">
        <f>BS47*VLOOKUP($D136,ExtTruck_Adjust!$B$3:$H$85,6,FALSE)*VLOOKUP(BS$91,ExtTruck_Adjust!$B$3:$H$85,7,FALSE)</f>
        <v>0</v>
      </c>
      <c r="BT136" s="1">
        <f>BT47*VLOOKUP($D136,ExtTruck_Adjust!$B$3:$H$85,6,FALSE)*VLOOKUP(BT$91,ExtTruck_Adjust!$B$3:$H$85,7,FALSE)</f>
        <v>0</v>
      </c>
      <c r="BU136" s="1">
        <f>BU47*VLOOKUP($D136,ExtTruck_Adjust!$B$3:$H$85,6,FALSE)*VLOOKUP(BU$91,ExtTruck_Adjust!$B$3:$H$85,7,FALSE)</f>
        <v>0</v>
      </c>
      <c r="BV136" s="1">
        <f>BV47*VLOOKUP($D136,ExtTruck_Adjust!$B$3:$H$85,6,FALSE)*VLOOKUP(BV$91,ExtTruck_Adjust!$B$3:$H$85,7,FALSE)</f>
        <v>0</v>
      </c>
      <c r="BW136" s="1">
        <f>BW47*VLOOKUP($D136,ExtTruck_Adjust!$B$3:$H$85,6,FALSE)*VLOOKUP(BW$91,ExtTruck_Adjust!$B$3:$H$85,7,FALSE)</f>
        <v>0</v>
      </c>
      <c r="BX136" s="1">
        <f>BX47*VLOOKUP($D136,ExtTruck_Adjust!$B$3:$H$85,6,FALSE)*VLOOKUP(BX$91,ExtTruck_Adjust!$B$3:$H$85,7,FALSE)</f>
        <v>0</v>
      </c>
      <c r="BY136" s="1">
        <f>BY47*VLOOKUP($D136,ExtTruck_Adjust!$B$3:$H$85,6,FALSE)*VLOOKUP(BY$91,ExtTruck_Adjust!$B$3:$H$85,7,FALSE)</f>
        <v>0</v>
      </c>
      <c r="BZ136" s="1">
        <f>BZ47*VLOOKUP($D136,ExtTruck_Adjust!$B$3:$H$85,6,FALSE)*VLOOKUP(BZ$91,ExtTruck_Adjust!$B$3:$H$85,7,FALSE)</f>
        <v>0</v>
      </c>
      <c r="CA136" s="1">
        <f>CA47*VLOOKUP($D136,ExtTruck_Adjust!$B$3:$H$85,6,FALSE)*VLOOKUP(CA$91,ExtTruck_Adjust!$B$3:$H$85,7,FALSE)</f>
        <v>0</v>
      </c>
      <c r="CB136" s="1">
        <f>CB47*VLOOKUP($D136,ExtTruck_Adjust!$B$3:$H$85,6,FALSE)*VLOOKUP(CB$91,ExtTruck_Adjust!$B$3:$H$85,7,FALSE)</f>
        <v>0</v>
      </c>
      <c r="CC136" s="1">
        <f>CC47*VLOOKUP($D136,ExtTruck_Adjust!$B$3:$H$85,6,FALSE)*VLOOKUP(CC$91,ExtTruck_Adjust!$B$3:$H$85,7,FALSE)</f>
        <v>0</v>
      </c>
      <c r="CD136" s="1">
        <f>CD47*VLOOKUP($D136,ExtTruck_Adjust!$B$3:$H$85,6,FALSE)*VLOOKUP(CD$91,ExtTruck_Adjust!$B$3:$H$85,7,FALSE)</f>
        <v>0</v>
      </c>
      <c r="CE136" s="1">
        <f>CE47*VLOOKUP($D136,ExtTruck_Adjust!$B$3:$H$85,6,FALSE)*VLOOKUP(CE$91,ExtTruck_Adjust!$B$3:$H$85,7,FALSE)</f>
        <v>0</v>
      </c>
      <c r="CF136" s="1">
        <f>CF47*VLOOKUP($D136,ExtTruck_Adjust!$B$3:$H$85,6,FALSE)*VLOOKUP(CF$91,ExtTruck_Adjust!$B$3:$H$85,7,FALSE)</f>
        <v>0</v>
      </c>
      <c r="CG136" s="1">
        <f>CG47*VLOOKUP($D136,ExtTruck_Adjust!$B$3:$H$85,6,FALSE)*VLOOKUP(CG$91,ExtTruck_Adjust!$B$3:$H$85,7,FALSE)</f>
        <v>0</v>
      </c>
      <c r="CH136" s="1">
        <f>CH47*VLOOKUP($D136,ExtTruck_Adjust!$B$3:$H$85,6,FALSE)*VLOOKUP(CH$91,ExtTruck_Adjust!$B$3:$H$85,7,FALSE)</f>
        <v>0</v>
      </c>
      <c r="CI136" s="1">
        <f>CI47*VLOOKUP($D136,ExtTruck_Adjust!$B$3:$H$85,6,FALSE)*VLOOKUP(CI$91,ExtTruck_Adjust!$B$3:$H$85,7,FALSE)</f>
        <v>0</v>
      </c>
      <c r="CJ136" s="1">
        <f>CJ47*VLOOKUP($D136,ExtTruck_Adjust!$B$3:$H$85,6,FALSE)*1</f>
        <v>11.19999999999995</v>
      </c>
      <c r="CK136" s="1">
        <f t="shared" si="5"/>
        <v>11.19999999999995</v>
      </c>
    </row>
    <row r="137" spans="2:89" x14ac:dyDescent="0.25">
      <c r="B137">
        <v>2975</v>
      </c>
      <c r="D137">
        <v>2975</v>
      </c>
      <c r="E137" s="1">
        <f>E48*VLOOKUP($D137,ExtTruck_Adjust!$B$3:$H$85,6,FALSE)*VLOOKUP(E$91,ExtTruck_Adjust!$B$3:$H$85,7,FALSE)</f>
        <v>1.9695640181512413E-2</v>
      </c>
      <c r="F137" s="1">
        <f>F48*VLOOKUP($D137,ExtTruck_Adjust!$B$3:$H$85,6,FALSE)*VLOOKUP(F$91,ExtTruck_Adjust!$B$3:$H$85,7,FALSE)</f>
        <v>0</v>
      </c>
      <c r="G137" s="1">
        <f>G48*VLOOKUP($D137,ExtTruck_Adjust!$B$3:$H$85,6,FALSE)*VLOOKUP(G$91,ExtTruck_Adjust!$B$3:$H$85,7,FALSE)</f>
        <v>0</v>
      </c>
      <c r="H137" s="1">
        <f>H48*VLOOKUP($D137,ExtTruck_Adjust!$B$3:$H$85,6,FALSE)*VLOOKUP(H$91,ExtTruck_Adjust!$B$3:$H$85,7,FALSE)</f>
        <v>1.4608896662583928E-2</v>
      </c>
      <c r="I137" s="1">
        <f>I48*VLOOKUP($D137,ExtTruck_Adjust!$B$3:$H$85,6,FALSE)*VLOOKUP(I$91,ExtTruck_Adjust!$B$3:$H$85,7,FALSE)</f>
        <v>0</v>
      </c>
      <c r="J137" s="1">
        <f>J48*VLOOKUP($D137,ExtTruck_Adjust!$B$3:$H$85,6,FALSE)*VLOOKUP(J$91,ExtTruck_Adjust!$B$3:$H$85,7,FALSE)</f>
        <v>0</v>
      </c>
      <c r="K137" s="1">
        <f>K48*VLOOKUP($D137,ExtTruck_Adjust!$B$3:$H$85,6,FALSE)*VLOOKUP(K$91,ExtTruck_Adjust!$B$3:$H$85,7,FALSE)</f>
        <v>0</v>
      </c>
      <c r="L137" s="1">
        <f>L48*VLOOKUP($D137,ExtTruck_Adjust!$B$3:$H$85,6,FALSE)*VLOOKUP(L$91,ExtTruck_Adjust!$B$3:$H$85,7,FALSE)</f>
        <v>0</v>
      </c>
      <c r="M137" s="1">
        <f>M48*VLOOKUP($D137,ExtTruck_Adjust!$B$3:$H$85,6,FALSE)*VLOOKUP(M$91,ExtTruck_Adjust!$B$3:$H$85,7,FALSE)</f>
        <v>0</v>
      </c>
      <c r="N137" s="1">
        <f>N48*VLOOKUP($D137,ExtTruck_Adjust!$B$3:$H$85,6,FALSE)*VLOOKUP(N$91,ExtTruck_Adjust!$B$3:$H$85,7,FALSE)</f>
        <v>0</v>
      </c>
      <c r="O137" s="1">
        <f>O48*VLOOKUP($D137,ExtTruck_Adjust!$B$3:$H$85,6,FALSE)*VLOOKUP(O$91,ExtTruck_Adjust!$B$3:$H$85,7,FALSE)</f>
        <v>0</v>
      </c>
      <c r="P137" s="1">
        <f>P48*VLOOKUP($D137,ExtTruck_Adjust!$B$3:$H$85,6,FALSE)*VLOOKUP(P$91,ExtTruck_Adjust!$B$3:$H$85,7,FALSE)</f>
        <v>0</v>
      </c>
      <c r="Q137" s="1">
        <f>Q48*VLOOKUP($D137,ExtTruck_Adjust!$B$3:$H$85,6,FALSE)*VLOOKUP(Q$91,ExtTruck_Adjust!$B$3:$H$85,7,FALSE)</f>
        <v>0</v>
      </c>
      <c r="R137" s="1">
        <f>R48*VLOOKUP($D137,ExtTruck_Adjust!$B$3:$H$85,6,FALSE)*VLOOKUP(R$91,ExtTruck_Adjust!$B$3:$H$85,7,FALSE)</f>
        <v>0</v>
      </c>
      <c r="S137" s="1">
        <f>S48*VLOOKUP($D137,ExtTruck_Adjust!$B$3:$H$85,6,FALSE)*VLOOKUP(S$91,ExtTruck_Adjust!$B$3:$H$85,7,FALSE)</f>
        <v>0</v>
      </c>
      <c r="T137" s="1">
        <f>T48*VLOOKUP($D137,ExtTruck_Adjust!$B$3:$H$85,6,FALSE)*VLOOKUP(T$91,ExtTruck_Adjust!$B$3:$H$85,7,FALSE)</f>
        <v>0</v>
      </c>
      <c r="U137" s="1">
        <f>U48*VLOOKUP($D137,ExtTruck_Adjust!$B$3:$H$85,6,FALSE)*VLOOKUP(U$91,ExtTruck_Adjust!$B$3:$H$85,7,FALSE)</f>
        <v>0</v>
      </c>
      <c r="V137" s="1">
        <f>V48*VLOOKUP($D137,ExtTruck_Adjust!$B$3:$H$85,6,FALSE)*VLOOKUP(V$91,ExtTruck_Adjust!$B$3:$H$85,7,FALSE)</f>
        <v>0</v>
      </c>
      <c r="W137" s="1">
        <f>W48*VLOOKUP($D137,ExtTruck_Adjust!$B$3:$H$85,6,FALSE)*VLOOKUP(W$91,ExtTruck_Adjust!$B$3:$H$85,7,FALSE)</f>
        <v>0</v>
      </c>
      <c r="X137" s="1">
        <f>X48*VLOOKUP($D137,ExtTruck_Adjust!$B$3:$H$85,6,FALSE)*VLOOKUP(X$91,ExtTruck_Adjust!$B$3:$H$85,7,FALSE)</f>
        <v>0</v>
      </c>
      <c r="Y137" s="1">
        <f>Y48*VLOOKUP($D137,ExtTruck_Adjust!$B$3:$H$85,6,FALSE)*VLOOKUP(Y$91,ExtTruck_Adjust!$B$3:$H$85,7,FALSE)</f>
        <v>0</v>
      </c>
      <c r="Z137" s="1">
        <f>Z48*VLOOKUP($D137,ExtTruck_Adjust!$B$3:$H$85,6,FALSE)*VLOOKUP(Z$91,ExtTruck_Adjust!$B$3:$H$85,7,FALSE)</f>
        <v>0</v>
      </c>
      <c r="AA137" s="1">
        <f>AA48*VLOOKUP($D137,ExtTruck_Adjust!$B$3:$H$85,6,FALSE)*VLOOKUP(AA$91,ExtTruck_Adjust!$B$3:$H$85,7,FALSE)</f>
        <v>0</v>
      </c>
      <c r="AB137" s="1">
        <f>AB48*VLOOKUP($D137,ExtTruck_Adjust!$B$3:$H$85,6,FALSE)*VLOOKUP(AB$91,ExtTruck_Adjust!$B$3:$H$85,7,FALSE)</f>
        <v>0</v>
      </c>
      <c r="AC137" s="1">
        <f>AC48*VLOOKUP($D137,ExtTruck_Adjust!$B$3:$H$85,6,FALSE)*VLOOKUP(AC$91,ExtTruck_Adjust!$B$3:$H$85,7,FALSE)</f>
        <v>0</v>
      </c>
      <c r="AD137" s="1">
        <f>AD48*VLOOKUP($D137,ExtTruck_Adjust!$B$3:$H$85,6,FALSE)*VLOOKUP(AD$91,ExtTruck_Adjust!$B$3:$H$85,7,FALSE)</f>
        <v>0</v>
      </c>
      <c r="AE137" s="1">
        <f>AE48*VLOOKUP($D137,ExtTruck_Adjust!$B$3:$H$85,6,FALSE)*VLOOKUP(AE$91,ExtTruck_Adjust!$B$3:$H$85,7,FALSE)</f>
        <v>0</v>
      </c>
      <c r="AF137" s="1">
        <f>AF48*VLOOKUP($D137,ExtTruck_Adjust!$B$3:$H$85,6,FALSE)*VLOOKUP(AF$91,ExtTruck_Adjust!$B$3:$H$85,7,FALSE)</f>
        <v>0</v>
      </c>
      <c r="AG137" s="1">
        <f>AG48*VLOOKUP($D137,ExtTruck_Adjust!$B$3:$H$85,6,FALSE)*VLOOKUP(AG$91,ExtTruck_Adjust!$B$3:$H$85,7,FALSE)</f>
        <v>0</v>
      </c>
      <c r="AH137" s="1">
        <f>AH48*VLOOKUP($D137,ExtTruck_Adjust!$B$3:$H$85,6,FALSE)*VLOOKUP(AH$91,ExtTruck_Adjust!$B$3:$H$85,7,FALSE)</f>
        <v>2.6305566174747913E-4</v>
      </c>
      <c r="AI137" s="1">
        <f>AI48*VLOOKUP($D137,ExtTruck_Adjust!$B$3:$H$85,6,FALSE)*VLOOKUP(AI$91,ExtTruck_Adjust!$B$3:$H$85,7,FALSE)</f>
        <v>0.22616124954094727</v>
      </c>
      <c r="AJ137" s="1">
        <f>AJ48*VLOOKUP($D137,ExtTruck_Adjust!$B$3:$H$85,6,FALSE)*VLOOKUP(AJ$91,ExtTruck_Adjust!$B$3:$H$85,7,FALSE)</f>
        <v>0</v>
      </c>
      <c r="AK137" s="1">
        <f>AK48*VLOOKUP($D137,ExtTruck_Adjust!$B$3:$H$85,6,FALSE)*VLOOKUP(AK$91,ExtTruck_Adjust!$B$3:$H$85,7,FALSE)</f>
        <v>0.14444978670541417</v>
      </c>
      <c r="AL137" s="1">
        <f>AL48*VLOOKUP($D137,ExtTruck_Adjust!$B$3:$H$85,6,FALSE)*VLOOKUP(AL$91,ExtTruck_Adjust!$B$3:$H$85,7,FALSE)</f>
        <v>0</v>
      </c>
      <c r="AM137" s="1">
        <f>AM48*VLOOKUP($D137,ExtTruck_Adjust!$B$3:$H$85,6,FALSE)*VLOOKUP(AM$91,ExtTruck_Adjust!$B$3:$H$85,7,FALSE)</f>
        <v>0</v>
      </c>
      <c r="AN137" s="1">
        <f>AN48*VLOOKUP($D137,ExtTruck_Adjust!$B$3:$H$85,6,FALSE)*VLOOKUP(AN$91,ExtTruck_Adjust!$B$3:$H$85,7,FALSE)</f>
        <v>0</v>
      </c>
      <c r="AO137" s="1">
        <f>AO48*VLOOKUP($D137,ExtTruck_Adjust!$B$3:$H$85,6,FALSE)*VLOOKUP(AO$91,ExtTruck_Adjust!$B$3:$H$85,7,FALSE)</f>
        <v>7.2834507294023956E-3</v>
      </c>
      <c r="AP137" s="1">
        <f>AP48*VLOOKUP($D137,ExtTruck_Adjust!$B$3:$H$85,6,FALSE)*VLOOKUP(AP$91,ExtTruck_Adjust!$B$3:$H$85,7,FALSE)</f>
        <v>0</v>
      </c>
      <c r="AQ137" s="1">
        <f>AQ48*VLOOKUP($D137,ExtTruck_Adjust!$B$3:$H$85,6,FALSE)*VLOOKUP(AQ$91,ExtTruck_Adjust!$B$3:$H$85,7,FALSE)</f>
        <v>0</v>
      </c>
      <c r="AR137" s="1">
        <f>AR48*VLOOKUP($D137,ExtTruck_Adjust!$B$3:$H$85,6,FALSE)*VLOOKUP(AR$91,ExtTruck_Adjust!$B$3:$H$85,7,FALSE)</f>
        <v>0</v>
      </c>
      <c r="AS137" s="1">
        <f>AS48*VLOOKUP($D137,ExtTruck_Adjust!$B$3:$H$85,6,FALSE)*VLOOKUP(AS$91,ExtTruck_Adjust!$B$3:$H$85,7,FALSE)</f>
        <v>0.27807910700154292</v>
      </c>
      <c r="AT137" s="1">
        <f>AT48*VLOOKUP($D137,ExtTruck_Adjust!$B$3:$H$85,6,FALSE)*VLOOKUP(AT$91,ExtTruck_Adjust!$B$3:$H$85,7,FALSE)</f>
        <v>5.0348313257710217E-4</v>
      </c>
      <c r="AU137" s="1">
        <f>AU48*VLOOKUP($D137,ExtTruck_Adjust!$B$3:$H$85,6,FALSE)*VLOOKUP(AU$91,ExtTruck_Adjust!$B$3:$H$85,7,FALSE)</f>
        <v>0</v>
      </c>
      <c r="AV137" s="1">
        <f>AV48*VLOOKUP($D137,ExtTruck_Adjust!$B$3:$H$85,6,FALSE)*VLOOKUP(AV$91,ExtTruck_Adjust!$B$3:$H$85,7,FALSE)</f>
        <v>0.51129188676637782</v>
      </c>
      <c r="AW137" s="1">
        <f>AW48*VLOOKUP($D137,ExtTruck_Adjust!$B$3:$H$85,6,FALSE)*VLOOKUP(AW$91,ExtTruck_Adjust!$B$3:$H$85,7,FALSE)</f>
        <v>0</v>
      </c>
      <c r="AX137" s="1">
        <f>AX48*VLOOKUP($D137,ExtTruck_Adjust!$B$3:$H$85,6,FALSE)*VLOOKUP(AX$91,ExtTruck_Adjust!$B$3:$H$85,7,FALSE)</f>
        <v>0</v>
      </c>
      <c r="AY137" s="1">
        <f>AY48*VLOOKUP($D137,ExtTruck_Adjust!$B$3:$H$85,6,FALSE)*VLOOKUP(AY$91,ExtTruck_Adjust!$B$3:$H$85,7,FALSE)</f>
        <v>0</v>
      </c>
      <c r="AZ137" s="1">
        <f>AZ48*VLOOKUP($D137,ExtTruck_Adjust!$B$3:$H$85,6,FALSE)*VLOOKUP(AZ$91,ExtTruck_Adjust!$B$3:$H$85,7,FALSE)</f>
        <v>0</v>
      </c>
      <c r="BA137" s="1">
        <f>BA48*VLOOKUP($D137,ExtTruck_Adjust!$B$3:$H$85,6,FALSE)*VLOOKUP(BA$91,ExtTruck_Adjust!$B$3:$H$85,7,FALSE)</f>
        <v>0</v>
      </c>
      <c r="BB137" s="1">
        <f>BB48*VLOOKUP($D137,ExtTruck_Adjust!$B$3:$H$85,6,FALSE)*VLOOKUP(BB$91,ExtTruck_Adjust!$B$3:$H$85,7,FALSE)</f>
        <v>0</v>
      </c>
      <c r="BC137" s="1">
        <f>BC48*VLOOKUP($D137,ExtTruck_Adjust!$B$3:$H$85,6,FALSE)*VLOOKUP(BC$91,ExtTruck_Adjust!$B$3:$H$85,7,FALSE)</f>
        <v>0</v>
      </c>
      <c r="BD137" s="1">
        <f>BD48*VLOOKUP($D137,ExtTruck_Adjust!$B$3:$H$85,6,FALSE)*VLOOKUP(BD$91,ExtTruck_Adjust!$B$3:$H$85,7,FALSE)</f>
        <v>0</v>
      </c>
      <c r="BE137" s="1">
        <f>BE48*VLOOKUP($D137,ExtTruck_Adjust!$B$3:$H$85,6,FALSE)*VLOOKUP(BE$91,ExtTruck_Adjust!$B$3:$H$85,7,FALSE)</f>
        <v>0</v>
      </c>
      <c r="BF137" s="1">
        <f>BF48*VLOOKUP($D137,ExtTruck_Adjust!$B$3:$H$85,6,FALSE)*VLOOKUP(BF$91,ExtTruck_Adjust!$B$3:$H$85,7,FALSE)</f>
        <v>0</v>
      </c>
      <c r="BG137" s="1">
        <f>BG48*VLOOKUP($D137,ExtTruck_Adjust!$B$3:$H$85,6,FALSE)*VLOOKUP(BG$91,ExtTruck_Adjust!$B$3:$H$85,7,FALSE)</f>
        <v>7.2645669583844327E-3</v>
      </c>
      <c r="BH137" s="1">
        <f>BH48*VLOOKUP($D137,ExtTruck_Adjust!$B$3:$H$85,6,FALSE)*VLOOKUP(BH$91,ExtTruck_Adjust!$B$3:$H$85,7,FALSE)</f>
        <v>4.0669169133264009E-3</v>
      </c>
      <c r="BI137" s="1">
        <f>BI48*VLOOKUP($D137,ExtTruck_Adjust!$B$3:$H$85,6,FALSE)*VLOOKUP(BI$91,ExtTruck_Adjust!$B$3:$H$85,7,FALSE)</f>
        <v>0</v>
      </c>
      <c r="BJ137" s="1">
        <f>BJ48*VLOOKUP($D137,ExtTruck_Adjust!$B$3:$H$85,6,FALSE)*VLOOKUP(BJ$91,ExtTruck_Adjust!$B$3:$H$85,7,FALSE)</f>
        <v>0</v>
      </c>
      <c r="BK137" s="1">
        <f>BK48*VLOOKUP($D137,ExtTruck_Adjust!$B$3:$H$85,6,FALSE)*VLOOKUP(BK$91,ExtTruck_Adjust!$B$3:$H$85,7,FALSE)</f>
        <v>0</v>
      </c>
      <c r="BL137" s="1">
        <f>BL48*VLOOKUP($D137,ExtTruck_Adjust!$B$3:$H$85,6,FALSE)*VLOOKUP(BL$91,ExtTruck_Adjust!$B$3:$H$85,7,FALSE)</f>
        <v>3.9922995063807441E-2</v>
      </c>
      <c r="BM137" s="1">
        <f>BM48*VLOOKUP($D137,ExtTruck_Adjust!$B$3:$H$85,6,FALSE)*VLOOKUP(BM$91,ExtTruck_Adjust!$B$3:$H$85,7,FALSE)</f>
        <v>0</v>
      </c>
      <c r="BN137" s="1">
        <f>BN48*VLOOKUP($D137,ExtTruck_Adjust!$B$3:$H$85,6,FALSE)*VLOOKUP(BN$91,ExtTruck_Adjust!$B$3:$H$85,7,FALSE)</f>
        <v>0</v>
      </c>
      <c r="BO137" s="1">
        <f>BO48*VLOOKUP($D137,ExtTruck_Adjust!$B$3:$H$85,6,FALSE)*VLOOKUP(BO$91,ExtTruck_Adjust!$B$3:$H$85,7,FALSE)</f>
        <v>0</v>
      </c>
      <c r="BP137" s="1">
        <f>BP48*VLOOKUP($D137,ExtTruck_Adjust!$B$3:$H$85,6,FALSE)*VLOOKUP(BP$91,ExtTruck_Adjust!$B$3:$H$85,7,FALSE)</f>
        <v>0</v>
      </c>
      <c r="BQ137" s="1">
        <f>BQ48*VLOOKUP($D137,ExtTruck_Adjust!$B$3:$H$85,6,FALSE)*VLOOKUP(BQ$91,ExtTruck_Adjust!$B$3:$H$85,7,FALSE)</f>
        <v>0.19120111661931391</v>
      </c>
      <c r="BR137" s="1">
        <f>BR48*VLOOKUP($D137,ExtTruck_Adjust!$B$3:$H$85,6,FALSE)*VLOOKUP(BR$91,ExtTruck_Adjust!$B$3:$H$85,7,FALSE)</f>
        <v>4.4339672165931935E-3</v>
      </c>
      <c r="BS137" s="1">
        <f>BS48*VLOOKUP($D137,ExtTruck_Adjust!$B$3:$H$85,6,FALSE)*VLOOKUP(BS$91,ExtTruck_Adjust!$B$3:$H$85,7,FALSE)</f>
        <v>0</v>
      </c>
      <c r="BT137" s="1">
        <f>BT48*VLOOKUP($D137,ExtTruck_Adjust!$B$3:$H$85,6,FALSE)*VLOOKUP(BT$91,ExtTruck_Adjust!$B$3:$H$85,7,FALSE)</f>
        <v>0.10892207710411712</v>
      </c>
      <c r="BU137" s="1">
        <f>BU48*VLOOKUP($D137,ExtTruck_Adjust!$B$3:$H$85,6,FALSE)*VLOOKUP(BU$91,ExtTruck_Adjust!$B$3:$H$85,7,FALSE)</f>
        <v>2.0198063102963768E-2</v>
      </c>
      <c r="BV137" s="1">
        <f>BV48*VLOOKUP($D137,ExtTruck_Adjust!$B$3:$H$85,6,FALSE)*VLOOKUP(BV$91,ExtTruck_Adjust!$B$3:$H$85,7,FALSE)</f>
        <v>1.4247470853671722E-3</v>
      </c>
      <c r="BW137" s="1">
        <f>BW48*VLOOKUP($D137,ExtTruck_Adjust!$B$3:$H$85,6,FALSE)*VLOOKUP(BW$91,ExtTruck_Adjust!$B$3:$H$85,7,FALSE)</f>
        <v>2.2608577217796237E-2</v>
      </c>
      <c r="BX137" s="1">
        <f>BX48*VLOOKUP($D137,ExtTruck_Adjust!$B$3:$H$85,6,FALSE)*VLOOKUP(BX$91,ExtTruck_Adjust!$B$3:$H$85,7,FALSE)</f>
        <v>9.8253503328056945E-3</v>
      </c>
      <c r="BY137" s="1">
        <f>BY48*VLOOKUP($D137,ExtTruck_Adjust!$B$3:$H$85,6,FALSE)*VLOOKUP(BY$91,ExtTruck_Adjust!$B$3:$H$85,7,FALSE)</f>
        <v>6.9382591941899701E-3</v>
      </c>
      <c r="BZ137" s="1">
        <f>BZ48*VLOOKUP($D137,ExtTruck_Adjust!$B$3:$H$85,6,FALSE)*VLOOKUP(BZ$91,ExtTruck_Adjust!$B$3:$H$85,7,FALSE)</f>
        <v>0</v>
      </c>
      <c r="CA137" s="1">
        <f>CA48*VLOOKUP($D137,ExtTruck_Adjust!$B$3:$H$85,6,FALSE)*VLOOKUP(CA$91,ExtTruck_Adjust!$B$3:$H$85,7,FALSE)</f>
        <v>0</v>
      </c>
      <c r="CB137" s="1">
        <f>CB48*VLOOKUP($D137,ExtTruck_Adjust!$B$3:$H$85,6,FALSE)*VLOOKUP(CB$91,ExtTruck_Adjust!$B$3:$H$85,7,FALSE)</f>
        <v>0</v>
      </c>
      <c r="CC137" s="1">
        <f>CC48*VLOOKUP($D137,ExtTruck_Adjust!$B$3:$H$85,6,FALSE)*VLOOKUP(CC$91,ExtTruck_Adjust!$B$3:$H$85,7,FALSE)</f>
        <v>3.5440330258113731E-2</v>
      </c>
      <c r="CD137" s="1">
        <f>CD48*VLOOKUP($D137,ExtTruck_Adjust!$B$3:$H$85,6,FALSE)*VLOOKUP(CD$91,ExtTruck_Adjust!$B$3:$H$85,7,FALSE)</f>
        <v>2.0021745878761779E-2</v>
      </c>
      <c r="CE137" s="1">
        <f>CE48*VLOOKUP($D137,ExtTruck_Adjust!$B$3:$H$85,6,FALSE)*VLOOKUP(CE$91,ExtTruck_Adjust!$B$3:$H$85,7,FALSE)</f>
        <v>0</v>
      </c>
      <c r="CF137" s="1">
        <f>CF48*VLOOKUP($D137,ExtTruck_Adjust!$B$3:$H$85,6,FALSE)*VLOOKUP(CF$91,ExtTruck_Adjust!$B$3:$H$85,7,FALSE)</f>
        <v>1.1791769585347367E-2</v>
      </c>
      <c r="CG137" s="1">
        <f>CG48*VLOOKUP($D137,ExtTruck_Adjust!$B$3:$H$85,6,FALSE)*VLOOKUP(CG$91,ExtTruck_Adjust!$B$3:$H$85,7,FALSE)</f>
        <v>4.8712017210312741E-3</v>
      </c>
      <c r="CH137" s="1">
        <f>CH48*VLOOKUP($D137,ExtTruck_Adjust!$B$3:$H$85,6,FALSE)*VLOOKUP(CH$91,ExtTruck_Adjust!$B$3:$H$85,7,FALSE)</f>
        <v>7.9231388121645333E-2</v>
      </c>
      <c r="CI137" s="1">
        <f>CI48*VLOOKUP($D137,ExtTruck_Adjust!$B$3:$H$85,6,FALSE)*VLOOKUP(CI$91,ExtTruck_Adjust!$B$3:$H$85,7,FALSE)</f>
        <v>9.6229333523032631E-3</v>
      </c>
      <c r="CJ137" s="1">
        <f>CJ48*VLOOKUP($D137,ExtTruck_Adjust!$B$3:$H$85,6,FALSE)*1</f>
        <v>172.23612806753437</v>
      </c>
      <c r="CK137" s="1">
        <f t="shared" si="5"/>
        <v>174.01625062964234</v>
      </c>
    </row>
    <row r="138" spans="2:89" x14ac:dyDescent="0.25">
      <c r="B138">
        <v>2976</v>
      </c>
      <c r="D138">
        <v>2976</v>
      </c>
      <c r="E138" s="1">
        <f>E49*VLOOKUP($D138,ExtTruck_Adjust!$B$3:$H$85,6,FALSE)*VLOOKUP(E$91,ExtTruck_Adjust!$B$3:$H$85,7,FALSE)</f>
        <v>6.8250109238609481E-3</v>
      </c>
      <c r="F138" s="1">
        <f>F49*VLOOKUP($D138,ExtTruck_Adjust!$B$3:$H$85,6,FALSE)*VLOOKUP(F$91,ExtTruck_Adjust!$B$3:$H$85,7,FALSE)</f>
        <v>0</v>
      </c>
      <c r="G138" s="1">
        <f>G49*VLOOKUP($D138,ExtTruck_Adjust!$B$3:$H$85,6,FALSE)*VLOOKUP(G$91,ExtTruck_Adjust!$B$3:$H$85,7,FALSE)</f>
        <v>0</v>
      </c>
      <c r="H138" s="1">
        <f>H49*VLOOKUP($D138,ExtTruck_Adjust!$B$3:$H$85,6,FALSE)*VLOOKUP(H$91,ExtTruck_Adjust!$B$3:$H$85,7,FALSE)</f>
        <v>7.7161162206175618E-3</v>
      </c>
      <c r="I138" s="1">
        <f>I49*VLOOKUP($D138,ExtTruck_Adjust!$B$3:$H$85,6,FALSE)*VLOOKUP(I$91,ExtTruck_Adjust!$B$3:$H$85,7,FALSE)</f>
        <v>0</v>
      </c>
      <c r="J138" s="1">
        <f>J49*VLOOKUP($D138,ExtTruck_Adjust!$B$3:$H$85,6,FALSE)*VLOOKUP(J$91,ExtTruck_Adjust!$B$3:$H$85,7,FALSE)</f>
        <v>0</v>
      </c>
      <c r="K138" s="1">
        <f>K49*VLOOKUP($D138,ExtTruck_Adjust!$B$3:$H$85,6,FALSE)*VLOOKUP(K$91,ExtTruck_Adjust!$B$3:$H$85,7,FALSE)</f>
        <v>0</v>
      </c>
      <c r="L138" s="1">
        <f>L49*VLOOKUP($D138,ExtTruck_Adjust!$B$3:$H$85,6,FALSE)*VLOOKUP(L$91,ExtTruck_Adjust!$B$3:$H$85,7,FALSE)</f>
        <v>0</v>
      </c>
      <c r="M138" s="1">
        <f>M49*VLOOKUP($D138,ExtTruck_Adjust!$B$3:$H$85,6,FALSE)*VLOOKUP(M$91,ExtTruck_Adjust!$B$3:$H$85,7,FALSE)</f>
        <v>0</v>
      </c>
      <c r="N138" s="1">
        <f>N49*VLOOKUP($D138,ExtTruck_Adjust!$B$3:$H$85,6,FALSE)*VLOOKUP(N$91,ExtTruck_Adjust!$B$3:$H$85,7,FALSE)</f>
        <v>0</v>
      </c>
      <c r="O138" s="1">
        <f>O49*VLOOKUP($D138,ExtTruck_Adjust!$B$3:$H$85,6,FALSE)*VLOOKUP(O$91,ExtTruck_Adjust!$B$3:$H$85,7,FALSE)</f>
        <v>0</v>
      </c>
      <c r="P138" s="1">
        <f>P49*VLOOKUP($D138,ExtTruck_Adjust!$B$3:$H$85,6,FALSE)*VLOOKUP(P$91,ExtTruck_Adjust!$B$3:$H$85,7,FALSE)</f>
        <v>0</v>
      </c>
      <c r="Q138" s="1">
        <f>Q49*VLOOKUP($D138,ExtTruck_Adjust!$B$3:$H$85,6,FALSE)*VLOOKUP(Q$91,ExtTruck_Adjust!$B$3:$H$85,7,FALSE)</f>
        <v>0</v>
      </c>
      <c r="R138" s="1">
        <f>R49*VLOOKUP($D138,ExtTruck_Adjust!$B$3:$H$85,6,FALSE)*VLOOKUP(R$91,ExtTruck_Adjust!$B$3:$H$85,7,FALSE)</f>
        <v>0</v>
      </c>
      <c r="S138" s="1">
        <f>S49*VLOOKUP($D138,ExtTruck_Adjust!$B$3:$H$85,6,FALSE)*VLOOKUP(S$91,ExtTruck_Adjust!$B$3:$H$85,7,FALSE)</f>
        <v>0</v>
      </c>
      <c r="T138" s="1">
        <f>T49*VLOOKUP($D138,ExtTruck_Adjust!$B$3:$H$85,6,FALSE)*VLOOKUP(T$91,ExtTruck_Adjust!$B$3:$H$85,7,FALSE)</f>
        <v>0</v>
      </c>
      <c r="U138" s="1">
        <f>U49*VLOOKUP($D138,ExtTruck_Adjust!$B$3:$H$85,6,FALSE)*VLOOKUP(U$91,ExtTruck_Adjust!$B$3:$H$85,7,FALSE)</f>
        <v>0</v>
      </c>
      <c r="V138" s="1">
        <f>V49*VLOOKUP($D138,ExtTruck_Adjust!$B$3:$H$85,6,FALSE)*VLOOKUP(V$91,ExtTruck_Adjust!$B$3:$H$85,7,FALSE)</f>
        <v>0</v>
      </c>
      <c r="W138" s="1">
        <f>W49*VLOOKUP($D138,ExtTruck_Adjust!$B$3:$H$85,6,FALSE)*VLOOKUP(W$91,ExtTruck_Adjust!$B$3:$H$85,7,FALSE)</f>
        <v>0</v>
      </c>
      <c r="X138" s="1">
        <f>X49*VLOOKUP($D138,ExtTruck_Adjust!$B$3:$H$85,6,FALSE)*VLOOKUP(X$91,ExtTruck_Adjust!$B$3:$H$85,7,FALSE)</f>
        <v>0</v>
      </c>
      <c r="Y138" s="1">
        <f>Y49*VLOOKUP($D138,ExtTruck_Adjust!$B$3:$H$85,6,FALSE)*VLOOKUP(Y$91,ExtTruck_Adjust!$B$3:$H$85,7,FALSE)</f>
        <v>0</v>
      </c>
      <c r="Z138" s="1">
        <f>Z49*VLOOKUP($D138,ExtTruck_Adjust!$B$3:$H$85,6,FALSE)*VLOOKUP(Z$91,ExtTruck_Adjust!$B$3:$H$85,7,FALSE)</f>
        <v>0</v>
      </c>
      <c r="AA138" s="1">
        <f>AA49*VLOOKUP($D138,ExtTruck_Adjust!$B$3:$H$85,6,FALSE)*VLOOKUP(AA$91,ExtTruck_Adjust!$B$3:$H$85,7,FALSE)</f>
        <v>0</v>
      </c>
      <c r="AB138" s="1">
        <f>AB49*VLOOKUP($D138,ExtTruck_Adjust!$B$3:$H$85,6,FALSE)*VLOOKUP(AB$91,ExtTruck_Adjust!$B$3:$H$85,7,FALSE)</f>
        <v>0</v>
      </c>
      <c r="AC138" s="1">
        <f>AC49*VLOOKUP($D138,ExtTruck_Adjust!$B$3:$H$85,6,FALSE)*VLOOKUP(AC$91,ExtTruck_Adjust!$B$3:$H$85,7,FALSE)</f>
        <v>0</v>
      </c>
      <c r="AD138" s="1">
        <f>AD49*VLOOKUP($D138,ExtTruck_Adjust!$B$3:$H$85,6,FALSE)*VLOOKUP(AD$91,ExtTruck_Adjust!$B$3:$H$85,7,FALSE)</f>
        <v>0</v>
      </c>
      <c r="AE138" s="1">
        <f>AE49*VLOOKUP($D138,ExtTruck_Adjust!$B$3:$H$85,6,FALSE)*VLOOKUP(AE$91,ExtTruck_Adjust!$B$3:$H$85,7,FALSE)</f>
        <v>0</v>
      </c>
      <c r="AF138" s="1">
        <f>AF49*VLOOKUP($D138,ExtTruck_Adjust!$B$3:$H$85,6,FALSE)*VLOOKUP(AF$91,ExtTruck_Adjust!$B$3:$H$85,7,FALSE)</f>
        <v>0</v>
      </c>
      <c r="AG138" s="1">
        <f>AG49*VLOOKUP($D138,ExtTruck_Adjust!$B$3:$H$85,6,FALSE)*VLOOKUP(AG$91,ExtTruck_Adjust!$B$3:$H$85,7,FALSE)</f>
        <v>0</v>
      </c>
      <c r="AH138" s="1">
        <f>AH49*VLOOKUP($D138,ExtTruck_Adjust!$B$3:$H$85,6,FALSE)*VLOOKUP(AH$91,ExtTruck_Adjust!$B$3:$H$85,7,FALSE)</f>
        <v>9.4002667854192127E-5</v>
      </c>
      <c r="AI138" s="1">
        <f>AI49*VLOOKUP($D138,ExtTruck_Adjust!$B$3:$H$85,6,FALSE)*VLOOKUP(AI$91,ExtTruck_Adjust!$B$3:$H$85,7,FALSE)</f>
        <v>8.4012961762198801E-2</v>
      </c>
      <c r="AJ138" s="1">
        <f>AJ49*VLOOKUP($D138,ExtTruck_Adjust!$B$3:$H$85,6,FALSE)*VLOOKUP(AJ$91,ExtTruck_Adjust!$B$3:$H$85,7,FALSE)</f>
        <v>0</v>
      </c>
      <c r="AK138" s="1">
        <f>AK49*VLOOKUP($D138,ExtTruck_Adjust!$B$3:$H$85,6,FALSE)*VLOOKUP(AK$91,ExtTruck_Adjust!$B$3:$H$85,7,FALSE)</f>
        <v>5.8759130360044126E-2</v>
      </c>
      <c r="AL138" s="1">
        <f>AL49*VLOOKUP($D138,ExtTruck_Adjust!$B$3:$H$85,6,FALSE)*VLOOKUP(AL$91,ExtTruck_Adjust!$B$3:$H$85,7,FALSE)</f>
        <v>0</v>
      </c>
      <c r="AM138" s="1">
        <f>AM49*VLOOKUP($D138,ExtTruck_Adjust!$B$3:$H$85,6,FALSE)*VLOOKUP(AM$91,ExtTruck_Adjust!$B$3:$H$85,7,FALSE)</f>
        <v>0</v>
      </c>
      <c r="AN138" s="1">
        <f>AN49*VLOOKUP($D138,ExtTruck_Adjust!$B$3:$H$85,6,FALSE)*VLOOKUP(AN$91,ExtTruck_Adjust!$B$3:$H$85,7,FALSE)</f>
        <v>0</v>
      </c>
      <c r="AO138" s="1">
        <f>AO49*VLOOKUP($D138,ExtTruck_Adjust!$B$3:$H$85,6,FALSE)*VLOOKUP(AO$91,ExtTruck_Adjust!$B$3:$H$85,7,FALSE)</f>
        <v>2.6970430531914739E-3</v>
      </c>
      <c r="AP138" s="1">
        <f>AP49*VLOOKUP($D138,ExtTruck_Adjust!$B$3:$H$85,6,FALSE)*VLOOKUP(AP$91,ExtTruck_Adjust!$B$3:$H$85,7,FALSE)</f>
        <v>0</v>
      </c>
      <c r="AQ138" s="1">
        <f>AQ49*VLOOKUP($D138,ExtTruck_Adjust!$B$3:$H$85,6,FALSE)*VLOOKUP(AQ$91,ExtTruck_Adjust!$B$3:$H$85,7,FALSE)</f>
        <v>0</v>
      </c>
      <c r="AR138" s="1">
        <f>AR49*VLOOKUP($D138,ExtTruck_Adjust!$B$3:$H$85,6,FALSE)*VLOOKUP(AR$91,ExtTruck_Adjust!$B$3:$H$85,7,FALSE)</f>
        <v>0</v>
      </c>
      <c r="AS138" s="1">
        <f>AS49*VLOOKUP($D138,ExtTruck_Adjust!$B$3:$H$85,6,FALSE)*VLOOKUP(AS$91,ExtTruck_Adjust!$B$3:$H$85,7,FALSE)</f>
        <v>0</v>
      </c>
      <c r="AT138" s="1">
        <f>AT49*VLOOKUP($D138,ExtTruck_Adjust!$B$3:$H$85,6,FALSE)*VLOOKUP(AT$91,ExtTruck_Adjust!$B$3:$H$85,7,FALSE)</f>
        <v>2.455813825251868E-4</v>
      </c>
      <c r="AU138" s="1">
        <f>AU49*VLOOKUP($D138,ExtTruck_Adjust!$B$3:$H$85,6,FALSE)*VLOOKUP(AU$91,ExtTruck_Adjust!$B$3:$H$85,7,FALSE)</f>
        <v>0</v>
      </c>
      <c r="AV138" s="1">
        <f>AV49*VLOOKUP($D138,ExtTruck_Adjust!$B$3:$H$85,6,FALSE)*VLOOKUP(AV$91,ExtTruck_Adjust!$B$3:$H$85,7,FALSE)</f>
        <v>0</v>
      </c>
      <c r="AW138" s="1">
        <f>AW49*VLOOKUP($D138,ExtTruck_Adjust!$B$3:$H$85,6,FALSE)*VLOOKUP(AW$91,ExtTruck_Adjust!$B$3:$H$85,7,FALSE)</f>
        <v>0</v>
      </c>
      <c r="AX138" s="1">
        <f>AX49*VLOOKUP($D138,ExtTruck_Adjust!$B$3:$H$85,6,FALSE)*VLOOKUP(AX$91,ExtTruck_Adjust!$B$3:$H$85,7,FALSE)</f>
        <v>0</v>
      </c>
      <c r="AY138" s="1">
        <f>AY49*VLOOKUP($D138,ExtTruck_Adjust!$B$3:$H$85,6,FALSE)*VLOOKUP(AY$91,ExtTruck_Adjust!$B$3:$H$85,7,FALSE)</f>
        <v>0</v>
      </c>
      <c r="AZ138" s="1">
        <f>AZ49*VLOOKUP($D138,ExtTruck_Adjust!$B$3:$H$85,6,FALSE)*VLOOKUP(AZ$91,ExtTruck_Adjust!$B$3:$H$85,7,FALSE)</f>
        <v>0</v>
      </c>
      <c r="BA138" s="1">
        <f>BA49*VLOOKUP($D138,ExtTruck_Adjust!$B$3:$H$85,6,FALSE)*VLOOKUP(BA$91,ExtTruck_Adjust!$B$3:$H$85,7,FALSE)</f>
        <v>0</v>
      </c>
      <c r="BB138" s="1">
        <f>BB49*VLOOKUP($D138,ExtTruck_Adjust!$B$3:$H$85,6,FALSE)*VLOOKUP(BB$91,ExtTruck_Adjust!$B$3:$H$85,7,FALSE)</f>
        <v>0</v>
      </c>
      <c r="BC138" s="1">
        <f>BC49*VLOOKUP($D138,ExtTruck_Adjust!$B$3:$H$85,6,FALSE)*VLOOKUP(BC$91,ExtTruck_Adjust!$B$3:$H$85,7,FALSE)</f>
        <v>0</v>
      </c>
      <c r="BD138" s="1">
        <f>BD49*VLOOKUP($D138,ExtTruck_Adjust!$B$3:$H$85,6,FALSE)*VLOOKUP(BD$91,ExtTruck_Adjust!$B$3:$H$85,7,FALSE)</f>
        <v>0</v>
      </c>
      <c r="BE138" s="1">
        <f>BE49*VLOOKUP($D138,ExtTruck_Adjust!$B$3:$H$85,6,FALSE)*VLOOKUP(BE$91,ExtTruck_Adjust!$B$3:$H$85,7,FALSE)</f>
        <v>0</v>
      </c>
      <c r="BF138" s="1">
        <f>BF49*VLOOKUP($D138,ExtTruck_Adjust!$B$3:$H$85,6,FALSE)*VLOOKUP(BF$91,ExtTruck_Adjust!$B$3:$H$85,7,FALSE)</f>
        <v>0</v>
      </c>
      <c r="BG138" s="1">
        <f>BG49*VLOOKUP($D138,ExtTruck_Adjust!$B$3:$H$85,6,FALSE)*VLOOKUP(BG$91,ExtTruck_Adjust!$B$3:$H$85,7,FALSE)</f>
        <v>3.3921101870425358E-3</v>
      </c>
      <c r="BH138" s="1">
        <f>BH49*VLOOKUP($D138,ExtTruck_Adjust!$B$3:$H$85,6,FALSE)*VLOOKUP(BH$91,ExtTruck_Adjust!$B$3:$H$85,7,FALSE)</f>
        <v>1.6880713090876923E-3</v>
      </c>
      <c r="BI138" s="1">
        <f>BI49*VLOOKUP($D138,ExtTruck_Adjust!$B$3:$H$85,6,FALSE)*VLOOKUP(BI$91,ExtTruck_Adjust!$B$3:$H$85,7,FALSE)</f>
        <v>0</v>
      </c>
      <c r="BJ138" s="1">
        <f>BJ49*VLOOKUP($D138,ExtTruck_Adjust!$B$3:$H$85,6,FALSE)*VLOOKUP(BJ$91,ExtTruck_Adjust!$B$3:$H$85,7,FALSE)</f>
        <v>3.6966402787111741E-3</v>
      </c>
      <c r="BK138" s="1">
        <f>BK49*VLOOKUP($D138,ExtTruck_Adjust!$B$3:$H$85,6,FALSE)*VLOOKUP(BK$91,ExtTruck_Adjust!$B$3:$H$85,7,FALSE)</f>
        <v>0</v>
      </c>
      <c r="BL138" s="1">
        <f>BL49*VLOOKUP($D138,ExtTruck_Adjust!$B$3:$H$85,6,FALSE)*VLOOKUP(BL$91,ExtTruck_Adjust!$B$3:$H$85,7,FALSE)</f>
        <v>4.3972749463923246E-2</v>
      </c>
      <c r="BM138" s="1">
        <f>BM49*VLOOKUP($D138,ExtTruck_Adjust!$B$3:$H$85,6,FALSE)*VLOOKUP(BM$91,ExtTruck_Adjust!$B$3:$H$85,7,FALSE)</f>
        <v>1.6500241055686428E-4</v>
      </c>
      <c r="BN138" s="1">
        <f>BN49*VLOOKUP($D138,ExtTruck_Adjust!$B$3:$H$85,6,FALSE)*VLOOKUP(BN$91,ExtTruck_Adjust!$B$3:$H$85,7,FALSE)</f>
        <v>0</v>
      </c>
      <c r="BO138" s="1">
        <f>BO49*VLOOKUP($D138,ExtTruck_Adjust!$B$3:$H$85,6,FALSE)*VLOOKUP(BO$91,ExtTruck_Adjust!$B$3:$H$85,7,FALSE)</f>
        <v>0</v>
      </c>
      <c r="BP138" s="1">
        <f>BP49*VLOOKUP($D138,ExtTruck_Adjust!$B$3:$H$85,6,FALSE)*VLOOKUP(BP$91,ExtTruck_Adjust!$B$3:$H$85,7,FALSE)</f>
        <v>0</v>
      </c>
      <c r="BQ138" s="1">
        <f>BQ49*VLOOKUP($D138,ExtTruck_Adjust!$B$3:$H$85,6,FALSE)*VLOOKUP(BQ$91,ExtTruck_Adjust!$B$3:$H$85,7,FALSE)</f>
        <v>0.13304728236694785</v>
      </c>
      <c r="BR138" s="1">
        <f>BR49*VLOOKUP($D138,ExtTruck_Adjust!$B$3:$H$85,6,FALSE)*VLOOKUP(BR$91,ExtTruck_Adjust!$B$3:$H$85,7,FALSE)</f>
        <v>1.6140563676014699E-3</v>
      </c>
      <c r="BS138" s="1">
        <f>BS49*VLOOKUP($D138,ExtTruck_Adjust!$B$3:$H$85,6,FALSE)*VLOOKUP(BS$91,ExtTruck_Adjust!$B$3:$H$85,7,FALSE)</f>
        <v>0</v>
      </c>
      <c r="BT138" s="1">
        <f>BT49*VLOOKUP($D138,ExtTruck_Adjust!$B$3:$H$85,6,FALSE)*VLOOKUP(BT$91,ExtTruck_Adjust!$B$3:$H$85,7,FALSE)</f>
        <v>0</v>
      </c>
      <c r="BU138" s="1">
        <f>BU49*VLOOKUP($D138,ExtTruck_Adjust!$B$3:$H$85,6,FALSE)*VLOOKUP(BU$91,ExtTruck_Adjust!$B$3:$H$85,7,FALSE)</f>
        <v>6.3651142211289952E-3</v>
      </c>
      <c r="BV138" s="1">
        <f>BV49*VLOOKUP($D138,ExtTruck_Adjust!$B$3:$H$85,6,FALSE)*VLOOKUP(BV$91,ExtTruck_Adjust!$B$3:$H$85,7,FALSE)</f>
        <v>5.2733377486074789E-4</v>
      </c>
      <c r="BW138" s="1">
        <f>BW49*VLOOKUP($D138,ExtTruck_Adjust!$B$3:$H$85,6,FALSE)*VLOOKUP(BW$91,ExtTruck_Adjust!$B$3:$H$85,7,FALSE)</f>
        <v>6.7582330737458694E-3</v>
      </c>
      <c r="BX138" s="1">
        <f>BX49*VLOOKUP($D138,ExtTruck_Adjust!$B$3:$H$85,6,FALSE)*VLOOKUP(BX$91,ExtTruck_Adjust!$B$3:$H$85,7,FALSE)</f>
        <v>4.4442488776447976E-3</v>
      </c>
      <c r="BY138" s="1">
        <f>BY49*VLOOKUP($D138,ExtTruck_Adjust!$B$3:$H$85,6,FALSE)*VLOOKUP(BY$91,ExtTruck_Adjust!$B$3:$H$85,7,FALSE)</f>
        <v>2.4040751798406236E-3</v>
      </c>
      <c r="BZ138" s="1">
        <f>BZ49*VLOOKUP($D138,ExtTruck_Adjust!$B$3:$H$85,6,FALSE)*VLOOKUP(BZ$91,ExtTruck_Adjust!$B$3:$H$85,7,FALSE)</f>
        <v>0</v>
      </c>
      <c r="CA138" s="1">
        <f>CA49*VLOOKUP($D138,ExtTruck_Adjust!$B$3:$H$85,6,FALSE)*VLOOKUP(CA$91,ExtTruck_Adjust!$B$3:$H$85,7,FALSE)</f>
        <v>0</v>
      </c>
      <c r="CB138" s="1">
        <f>CB49*VLOOKUP($D138,ExtTruck_Adjust!$B$3:$H$85,6,FALSE)*VLOOKUP(CB$91,ExtTruck_Adjust!$B$3:$H$85,7,FALSE)</f>
        <v>0</v>
      </c>
      <c r="CC138" s="1">
        <f>CC49*VLOOKUP($D138,ExtTruck_Adjust!$B$3:$H$85,6,FALSE)*VLOOKUP(CC$91,ExtTruck_Adjust!$B$3:$H$85,7,FALSE)</f>
        <v>1.3398828982406068E-2</v>
      </c>
      <c r="CD138" s="1">
        <f>CD49*VLOOKUP($D138,ExtTruck_Adjust!$B$3:$H$85,6,FALSE)*VLOOKUP(CD$91,ExtTruck_Adjust!$B$3:$H$85,7,FALSE)</f>
        <v>7.0213779232186652E-3</v>
      </c>
      <c r="CE138" s="1">
        <f>CE49*VLOOKUP($D138,ExtTruck_Adjust!$B$3:$H$85,6,FALSE)*VLOOKUP(CE$91,ExtTruck_Adjust!$B$3:$H$85,7,FALSE)</f>
        <v>0</v>
      </c>
      <c r="CF138" s="1">
        <f>CF49*VLOOKUP($D138,ExtTruck_Adjust!$B$3:$H$85,6,FALSE)*VLOOKUP(CF$91,ExtTruck_Adjust!$B$3:$H$85,7,FALSE)</f>
        <v>0</v>
      </c>
      <c r="CG138" s="1">
        <f>CG49*VLOOKUP($D138,ExtTruck_Adjust!$B$3:$H$85,6,FALSE)*VLOOKUP(CG$91,ExtTruck_Adjust!$B$3:$H$85,7,FALSE)</f>
        <v>1.7451107958662627E-3</v>
      </c>
      <c r="CH138" s="1">
        <f>CH49*VLOOKUP($D138,ExtTruck_Adjust!$B$3:$H$85,6,FALSE)*VLOOKUP(CH$91,ExtTruck_Adjust!$B$3:$H$85,7,FALSE)</f>
        <v>2.96288297736459E-2</v>
      </c>
      <c r="CI138" s="1">
        <f>CI49*VLOOKUP($D138,ExtTruck_Adjust!$B$3:$H$85,6,FALSE)*VLOOKUP(CI$91,ExtTruck_Adjust!$B$3:$H$85,7,FALSE)</f>
        <v>3.9680702060020416E-3</v>
      </c>
      <c r="CJ138" s="1">
        <f>CJ49*VLOOKUP($D138,ExtTruck_Adjust!$B$3:$H$85,6,FALSE)*1</f>
        <v>164.65612872417711</v>
      </c>
      <c r="CK138" s="1">
        <f t="shared" si="5"/>
        <v>165.08031570573962</v>
      </c>
    </row>
    <row r="139" spans="2:89" x14ac:dyDescent="0.25">
      <c r="B139">
        <v>2977</v>
      </c>
      <c r="D139">
        <v>2977</v>
      </c>
      <c r="E139" s="1">
        <f>E50*VLOOKUP($D139,ExtTruck_Adjust!$B$3:$H$85,6,FALSE)*VLOOKUP(E$91,ExtTruck_Adjust!$B$3:$H$85,7,FALSE)</f>
        <v>0</v>
      </c>
      <c r="F139" s="1">
        <f>F50*VLOOKUP($D139,ExtTruck_Adjust!$B$3:$H$85,6,FALSE)*VLOOKUP(F$91,ExtTruck_Adjust!$B$3:$H$85,7,FALSE)</f>
        <v>0</v>
      </c>
      <c r="G139" s="1">
        <f>G50*VLOOKUP($D139,ExtTruck_Adjust!$B$3:$H$85,6,FALSE)*VLOOKUP(G$91,ExtTruck_Adjust!$B$3:$H$85,7,FALSE)</f>
        <v>0</v>
      </c>
      <c r="H139" s="1">
        <f>H50*VLOOKUP($D139,ExtTruck_Adjust!$B$3:$H$85,6,FALSE)*VLOOKUP(H$91,ExtTruck_Adjust!$B$3:$H$85,7,FALSE)</f>
        <v>0</v>
      </c>
      <c r="I139" s="1">
        <f>I50*VLOOKUP($D139,ExtTruck_Adjust!$B$3:$H$85,6,FALSE)*VLOOKUP(I$91,ExtTruck_Adjust!$B$3:$H$85,7,FALSE)</f>
        <v>0</v>
      </c>
      <c r="J139" s="1">
        <f>J50*VLOOKUP($D139,ExtTruck_Adjust!$B$3:$H$85,6,FALSE)*VLOOKUP(J$91,ExtTruck_Adjust!$B$3:$H$85,7,FALSE)</f>
        <v>0</v>
      </c>
      <c r="K139" s="1">
        <f>K50*VLOOKUP($D139,ExtTruck_Adjust!$B$3:$H$85,6,FALSE)*VLOOKUP(K$91,ExtTruck_Adjust!$B$3:$H$85,7,FALSE)</f>
        <v>0</v>
      </c>
      <c r="L139" s="1">
        <f>L50*VLOOKUP($D139,ExtTruck_Adjust!$B$3:$H$85,6,FALSE)*VLOOKUP(L$91,ExtTruck_Adjust!$B$3:$H$85,7,FALSE)</f>
        <v>0</v>
      </c>
      <c r="M139" s="1">
        <f>M50*VLOOKUP($D139,ExtTruck_Adjust!$B$3:$H$85,6,FALSE)*VLOOKUP(M$91,ExtTruck_Adjust!$B$3:$H$85,7,FALSE)</f>
        <v>0</v>
      </c>
      <c r="N139" s="1">
        <f>N50*VLOOKUP($D139,ExtTruck_Adjust!$B$3:$H$85,6,FALSE)*VLOOKUP(N$91,ExtTruck_Adjust!$B$3:$H$85,7,FALSE)</f>
        <v>0</v>
      </c>
      <c r="O139" s="1">
        <f>O50*VLOOKUP($D139,ExtTruck_Adjust!$B$3:$H$85,6,FALSE)*VLOOKUP(O$91,ExtTruck_Adjust!$B$3:$H$85,7,FALSE)</f>
        <v>0</v>
      </c>
      <c r="P139" s="1">
        <f>P50*VLOOKUP($D139,ExtTruck_Adjust!$B$3:$H$85,6,FALSE)*VLOOKUP(P$91,ExtTruck_Adjust!$B$3:$H$85,7,FALSE)</f>
        <v>0</v>
      </c>
      <c r="Q139" s="1">
        <f>Q50*VLOOKUP($D139,ExtTruck_Adjust!$B$3:$H$85,6,FALSE)*VLOOKUP(Q$91,ExtTruck_Adjust!$B$3:$H$85,7,FALSE)</f>
        <v>0</v>
      </c>
      <c r="R139" s="1">
        <f>R50*VLOOKUP($D139,ExtTruck_Adjust!$B$3:$H$85,6,FALSE)*VLOOKUP(R$91,ExtTruck_Adjust!$B$3:$H$85,7,FALSE)</f>
        <v>0</v>
      </c>
      <c r="S139" s="1">
        <f>S50*VLOOKUP($D139,ExtTruck_Adjust!$B$3:$H$85,6,FALSE)*VLOOKUP(S$91,ExtTruck_Adjust!$B$3:$H$85,7,FALSE)</f>
        <v>0</v>
      </c>
      <c r="T139" s="1">
        <f>T50*VLOOKUP($D139,ExtTruck_Adjust!$B$3:$H$85,6,FALSE)*VLOOKUP(T$91,ExtTruck_Adjust!$B$3:$H$85,7,FALSE)</f>
        <v>0</v>
      </c>
      <c r="U139" s="1">
        <f>U50*VLOOKUP($D139,ExtTruck_Adjust!$B$3:$H$85,6,FALSE)*VLOOKUP(U$91,ExtTruck_Adjust!$B$3:$H$85,7,FALSE)</f>
        <v>0</v>
      </c>
      <c r="V139" s="1">
        <f>V50*VLOOKUP($D139,ExtTruck_Adjust!$B$3:$H$85,6,FALSE)*VLOOKUP(V$91,ExtTruck_Adjust!$B$3:$H$85,7,FALSE)</f>
        <v>0</v>
      </c>
      <c r="W139" s="1">
        <f>W50*VLOOKUP($D139,ExtTruck_Adjust!$B$3:$H$85,6,FALSE)*VLOOKUP(W$91,ExtTruck_Adjust!$B$3:$H$85,7,FALSE)</f>
        <v>0</v>
      </c>
      <c r="X139" s="1">
        <f>X50*VLOOKUP($D139,ExtTruck_Adjust!$B$3:$H$85,6,FALSE)*VLOOKUP(X$91,ExtTruck_Adjust!$B$3:$H$85,7,FALSE)</f>
        <v>0</v>
      </c>
      <c r="Y139" s="1">
        <f>Y50*VLOOKUP($D139,ExtTruck_Adjust!$B$3:$H$85,6,FALSE)*VLOOKUP(Y$91,ExtTruck_Adjust!$B$3:$H$85,7,FALSE)</f>
        <v>0</v>
      </c>
      <c r="Z139" s="1">
        <f>Z50*VLOOKUP($D139,ExtTruck_Adjust!$B$3:$H$85,6,FALSE)*VLOOKUP(Z$91,ExtTruck_Adjust!$B$3:$H$85,7,FALSE)</f>
        <v>0</v>
      </c>
      <c r="AA139" s="1">
        <f>AA50*VLOOKUP($D139,ExtTruck_Adjust!$B$3:$H$85,6,FALSE)*VLOOKUP(AA$91,ExtTruck_Adjust!$B$3:$H$85,7,FALSE)</f>
        <v>0</v>
      </c>
      <c r="AB139" s="1">
        <f>AB50*VLOOKUP($D139,ExtTruck_Adjust!$B$3:$H$85,6,FALSE)*VLOOKUP(AB$91,ExtTruck_Adjust!$B$3:$H$85,7,FALSE)</f>
        <v>0</v>
      </c>
      <c r="AC139" s="1">
        <f>AC50*VLOOKUP($D139,ExtTruck_Adjust!$B$3:$H$85,6,FALSE)*VLOOKUP(AC$91,ExtTruck_Adjust!$B$3:$H$85,7,FALSE)</f>
        <v>0</v>
      </c>
      <c r="AD139" s="1">
        <f>AD50*VLOOKUP($D139,ExtTruck_Adjust!$B$3:$H$85,6,FALSE)*VLOOKUP(AD$91,ExtTruck_Adjust!$B$3:$H$85,7,FALSE)</f>
        <v>0</v>
      </c>
      <c r="AE139" s="1">
        <f>AE50*VLOOKUP($D139,ExtTruck_Adjust!$B$3:$H$85,6,FALSE)*VLOOKUP(AE$91,ExtTruck_Adjust!$B$3:$H$85,7,FALSE)</f>
        <v>0</v>
      </c>
      <c r="AF139" s="1">
        <f>AF50*VLOOKUP($D139,ExtTruck_Adjust!$B$3:$H$85,6,FALSE)*VLOOKUP(AF$91,ExtTruck_Adjust!$B$3:$H$85,7,FALSE)</f>
        <v>0</v>
      </c>
      <c r="AG139" s="1">
        <f>AG50*VLOOKUP($D139,ExtTruck_Adjust!$B$3:$H$85,6,FALSE)*VLOOKUP(AG$91,ExtTruck_Adjust!$B$3:$H$85,7,FALSE)</f>
        <v>0</v>
      </c>
      <c r="AH139" s="1">
        <f>AH50*VLOOKUP($D139,ExtTruck_Adjust!$B$3:$H$85,6,FALSE)*VLOOKUP(AH$91,ExtTruck_Adjust!$B$3:$H$85,7,FALSE)</f>
        <v>0</v>
      </c>
      <c r="AI139" s="1">
        <f>AI50*VLOOKUP($D139,ExtTruck_Adjust!$B$3:$H$85,6,FALSE)*VLOOKUP(AI$91,ExtTruck_Adjust!$B$3:$H$85,7,FALSE)</f>
        <v>0</v>
      </c>
      <c r="AJ139" s="1">
        <f>AJ50*VLOOKUP($D139,ExtTruck_Adjust!$B$3:$H$85,6,FALSE)*VLOOKUP(AJ$91,ExtTruck_Adjust!$B$3:$H$85,7,FALSE)</f>
        <v>0</v>
      </c>
      <c r="AK139" s="1">
        <f>AK50*VLOOKUP($D139,ExtTruck_Adjust!$B$3:$H$85,6,FALSE)*VLOOKUP(AK$91,ExtTruck_Adjust!$B$3:$H$85,7,FALSE)</f>
        <v>0</v>
      </c>
      <c r="AL139" s="1">
        <f>AL50*VLOOKUP($D139,ExtTruck_Adjust!$B$3:$H$85,6,FALSE)*VLOOKUP(AL$91,ExtTruck_Adjust!$B$3:$H$85,7,FALSE)</f>
        <v>0</v>
      </c>
      <c r="AM139" s="1">
        <f>AM50*VLOOKUP($D139,ExtTruck_Adjust!$B$3:$H$85,6,FALSE)*VLOOKUP(AM$91,ExtTruck_Adjust!$B$3:$H$85,7,FALSE)</f>
        <v>0</v>
      </c>
      <c r="AN139" s="1">
        <f>AN50*VLOOKUP($D139,ExtTruck_Adjust!$B$3:$H$85,6,FALSE)*VLOOKUP(AN$91,ExtTruck_Adjust!$B$3:$H$85,7,FALSE)</f>
        <v>0</v>
      </c>
      <c r="AO139" s="1">
        <f>AO50*VLOOKUP($D139,ExtTruck_Adjust!$B$3:$H$85,6,FALSE)*VLOOKUP(AO$91,ExtTruck_Adjust!$B$3:$H$85,7,FALSE)</f>
        <v>0</v>
      </c>
      <c r="AP139" s="1">
        <f>AP50*VLOOKUP($D139,ExtTruck_Adjust!$B$3:$H$85,6,FALSE)*VLOOKUP(AP$91,ExtTruck_Adjust!$B$3:$H$85,7,FALSE)</f>
        <v>0</v>
      </c>
      <c r="AQ139" s="1">
        <f>AQ50*VLOOKUP($D139,ExtTruck_Adjust!$B$3:$H$85,6,FALSE)*VLOOKUP(AQ$91,ExtTruck_Adjust!$B$3:$H$85,7,FALSE)</f>
        <v>0</v>
      </c>
      <c r="AR139" s="1">
        <f>AR50*VLOOKUP($D139,ExtTruck_Adjust!$B$3:$H$85,6,FALSE)*VLOOKUP(AR$91,ExtTruck_Adjust!$B$3:$H$85,7,FALSE)</f>
        <v>0</v>
      </c>
      <c r="AS139" s="1">
        <f>AS50*VLOOKUP($D139,ExtTruck_Adjust!$B$3:$H$85,6,FALSE)*VLOOKUP(AS$91,ExtTruck_Adjust!$B$3:$H$85,7,FALSE)</f>
        <v>0</v>
      </c>
      <c r="AT139" s="1">
        <f>AT50*VLOOKUP($D139,ExtTruck_Adjust!$B$3:$H$85,6,FALSE)*VLOOKUP(AT$91,ExtTruck_Adjust!$B$3:$H$85,7,FALSE)</f>
        <v>0</v>
      </c>
      <c r="AU139" s="1">
        <f>AU50*VLOOKUP($D139,ExtTruck_Adjust!$B$3:$H$85,6,FALSE)*VLOOKUP(AU$91,ExtTruck_Adjust!$B$3:$H$85,7,FALSE)</f>
        <v>0</v>
      </c>
      <c r="AV139" s="1">
        <f>AV50*VLOOKUP($D139,ExtTruck_Adjust!$B$3:$H$85,6,FALSE)*VLOOKUP(AV$91,ExtTruck_Adjust!$B$3:$H$85,7,FALSE)</f>
        <v>2.1480600339109524E-2</v>
      </c>
      <c r="AW139" s="1">
        <f>AW50*VLOOKUP($D139,ExtTruck_Adjust!$B$3:$H$85,6,FALSE)*VLOOKUP(AW$91,ExtTruck_Adjust!$B$3:$H$85,7,FALSE)</f>
        <v>0</v>
      </c>
      <c r="AX139" s="1">
        <f>AX50*VLOOKUP($D139,ExtTruck_Adjust!$B$3:$H$85,6,FALSE)*VLOOKUP(AX$91,ExtTruck_Adjust!$B$3:$H$85,7,FALSE)</f>
        <v>0</v>
      </c>
      <c r="AY139" s="1">
        <f>AY50*VLOOKUP($D139,ExtTruck_Adjust!$B$3:$H$85,6,FALSE)*VLOOKUP(AY$91,ExtTruck_Adjust!$B$3:$H$85,7,FALSE)</f>
        <v>0</v>
      </c>
      <c r="AZ139" s="1">
        <f>AZ50*VLOOKUP($D139,ExtTruck_Adjust!$B$3:$H$85,6,FALSE)*VLOOKUP(AZ$91,ExtTruck_Adjust!$B$3:$H$85,7,FALSE)</f>
        <v>0</v>
      </c>
      <c r="BA139" s="1">
        <f>BA50*VLOOKUP($D139,ExtTruck_Adjust!$B$3:$H$85,6,FALSE)*VLOOKUP(BA$91,ExtTruck_Adjust!$B$3:$H$85,7,FALSE)</f>
        <v>0</v>
      </c>
      <c r="BB139" s="1">
        <f>BB50*VLOOKUP($D139,ExtTruck_Adjust!$B$3:$H$85,6,FALSE)*VLOOKUP(BB$91,ExtTruck_Adjust!$B$3:$H$85,7,FALSE)</f>
        <v>0</v>
      </c>
      <c r="BC139" s="1">
        <f>BC50*VLOOKUP($D139,ExtTruck_Adjust!$B$3:$H$85,6,FALSE)*VLOOKUP(BC$91,ExtTruck_Adjust!$B$3:$H$85,7,FALSE)</f>
        <v>0</v>
      </c>
      <c r="BD139" s="1">
        <f>BD50*VLOOKUP($D139,ExtTruck_Adjust!$B$3:$H$85,6,FALSE)*VLOOKUP(BD$91,ExtTruck_Adjust!$B$3:$H$85,7,FALSE)</f>
        <v>0</v>
      </c>
      <c r="BE139" s="1">
        <f>BE50*VLOOKUP($D139,ExtTruck_Adjust!$B$3:$H$85,6,FALSE)*VLOOKUP(BE$91,ExtTruck_Adjust!$B$3:$H$85,7,FALSE)</f>
        <v>0</v>
      </c>
      <c r="BF139" s="1">
        <f>BF50*VLOOKUP($D139,ExtTruck_Adjust!$B$3:$H$85,6,FALSE)*VLOOKUP(BF$91,ExtTruck_Adjust!$B$3:$H$85,7,FALSE)</f>
        <v>0</v>
      </c>
      <c r="BG139" s="1">
        <f>BG50*VLOOKUP($D139,ExtTruck_Adjust!$B$3:$H$85,6,FALSE)*VLOOKUP(BG$91,ExtTruck_Adjust!$B$3:$H$85,7,FALSE)</f>
        <v>0</v>
      </c>
      <c r="BH139" s="1">
        <f>BH50*VLOOKUP($D139,ExtTruck_Adjust!$B$3:$H$85,6,FALSE)*VLOOKUP(BH$91,ExtTruck_Adjust!$B$3:$H$85,7,FALSE)</f>
        <v>0</v>
      </c>
      <c r="BI139" s="1">
        <f>BI50*VLOOKUP($D139,ExtTruck_Adjust!$B$3:$H$85,6,FALSE)*VLOOKUP(BI$91,ExtTruck_Adjust!$B$3:$H$85,7,FALSE)</f>
        <v>0</v>
      </c>
      <c r="BJ139" s="1">
        <f>BJ50*VLOOKUP($D139,ExtTruck_Adjust!$B$3:$H$85,6,FALSE)*VLOOKUP(BJ$91,ExtTruck_Adjust!$B$3:$H$85,7,FALSE)</f>
        <v>0</v>
      </c>
      <c r="BK139" s="1">
        <f>BK50*VLOOKUP($D139,ExtTruck_Adjust!$B$3:$H$85,6,FALSE)*VLOOKUP(BK$91,ExtTruck_Adjust!$B$3:$H$85,7,FALSE)</f>
        <v>0</v>
      </c>
      <c r="BL139" s="1">
        <f>BL50*VLOOKUP($D139,ExtTruck_Adjust!$B$3:$H$85,6,FALSE)*VLOOKUP(BL$91,ExtTruck_Adjust!$B$3:$H$85,7,FALSE)</f>
        <v>0</v>
      </c>
      <c r="BM139" s="1">
        <f>BM50*VLOOKUP($D139,ExtTruck_Adjust!$B$3:$H$85,6,FALSE)*VLOOKUP(BM$91,ExtTruck_Adjust!$B$3:$H$85,7,FALSE)</f>
        <v>0</v>
      </c>
      <c r="BN139" s="1">
        <f>BN50*VLOOKUP($D139,ExtTruck_Adjust!$B$3:$H$85,6,FALSE)*VLOOKUP(BN$91,ExtTruck_Adjust!$B$3:$H$85,7,FALSE)</f>
        <v>0</v>
      </c>
      <c r="BO139" s="1">
        <f>BO50*VLOOKUP($D139,ExtTruck_Adjust!$B$3:$H$85,6,FALSE)*VLOOKUP(BO$91,ExtTruck_Adjust!$B$3:$H$85,7,FALSE)</f>
        <v>0</v>
      </c>
      <c r="BP139" s="1">
        <f>BP50*VLOOKUP($D139,ExtTruck_Adjust!$B$3:$H$85,6,FALSE)*VLOOKUP(BP$91,ExtTruck_Adjust!$B$3:$H$85,7,FALSE)</f>
        <v>0</v>
      </c>
      <c r="BQ139" s="1">
        <f>BQ50*VLOOKUP($D139,ExtTruck_Adjust!$B$3:$H$85,6,FALSE)*VLOOKUP(BQ$91,ExtTruck_Adjust!$B$3:$H$85,7,FALSE)</f>
        <v>0</v>
      </c>
      <c r="BR139" s="1">
        <f>BR50*VLOOKUP($D139,ExtTruck_Adjust!$B$3:$H$85,6,FALSE)*VLOOKUP(BR$91,ExtTruck_Adjust!$B$3:$H$85,7,FALSE)</f>
        <v>0</v>
      </c>
      <c r="BS139" s="1">
        <f>BS50*VLOOKUP($D139,ExtTruck_Adjust!$B$3:$H$85,6,FALSE)*VLOOKUP(BS$91,ExtTruck_Adjust!$B$3:$H$85,7,FALSE)</f>
        <v>0</v>
      </c>
      <c r="BT139" s="1">
        <f>BT50*VLOOKUP($D139,ExtTruck_Adjust!$B$3:$H$85,6,FALSE)*VLOOKUP(BT$91,ExtTruck_Adjust!$B$3:$H$85,7,FALSE)</f>
        <v>0</v>
      </c>
      <c r="BU139" s="1">
        <f>BU50*VLOOKUP($D139,ExtTruck_Adjust!$B$3:$H$85,6,FALSE)*VLOOKUP(BU$91,ExtTruck_Adjust!$B$3:$H$85,7,FALSE)</f>
        <v>0</v>
      </c>
      <c r="BV139" s="1">
        <f>BV50*VLOOKUP($D139,ExtTruck_Adjust!$B$3:$H$85,6,FALSE)*VLOOKUP(BV$91,ExtTruck_Adjust!$B$3:$H$85,7,FALSE)</f>
        <v>0</v>
      </c>
      <c r="BW139" s="1">
        <f>BW50*VLOOKUP($D139,ExtTruck_Adjust!$B$3:$H$85,6,FALSE)*VLOOKUP(BW$91,ExtTruck_Adjust!$B$3:$H$85,7,FALSE)</f>
        <v>0</v>
      </c>
      <c r="BX139" s="1">
        <f>BX50*VLOOKUP($D139,ExtTruck_Adjust!$B$3:$H$85,6,FALSE)*VLOOKUP(BX$91,ExtTruck_Adjust!$B$3:$H$85,7,FALSE)</f>
        <v>0</v>
      </c>
      <c r="BY139" s="1">
        <f>BY50*VLOOKUP($D139,ExtTruck_Adjust!$B$3:$H$85,6,FALSE)*VLOOKUP(BY$91,ExtTruck_Adjust!$B$3:$H$85,7,FALSE)</f>
        <v>0</v>
      </c>
      <c r="BZ139" s="1">
        <f>BZ50*VLOOKUP($D139,ExtTruck_Adjust!$B$3:$H$85,6,FALSE)*VLOOKUP(BZ$91,ExtTruck_Adjust!$B$3:$H$85,7,FALSE)</f>
        <v>0</v>
      </c>
      <c r="CA139" s="1">
        <f>CA50*VLOOKUP($D139,ExtTruck_Adjust!$B$3:$H$85,6,FALSE)*VLOOKUP(CA$91,ExtTruck_Adjust!$B$3:$H$85,7,FALSE)</f>
        <v>0</v>
      </c>
      <c r="CB139" s="1">
        <f>CB50*VLOOKUP($D139,ExtTruck_Adjust!$B$3:$H$85,6,FALSE)*VLOOKUP(CB$91,ExtTruck_Adjust!$B$3:$H$85,7,FALSE)</f>
        <v>0</v>
      </c>
      <c r="CC139" s="1">
        <f>CC50*VLOOKUP($D139,ExtTruck_Adjust!$B$3:$H$85,6,FALSE)*VLOOKUP(CC$91,ExtTruck_Adjust!$B$3:$H$85,7,FALSE)</f>
        <v>0</v>
      </c>
      <c r="CD139" s="1">
        <f>CD50*VLOOKUP($D139,ExtTruck_Adjust!$B$3:$H$85,6,FALSE)*VLOOKUP(CD$91,ExtTruck_Adjust!$B$3:$H$85,7,FALSE)</f>
        <v>0</v>
      </c>
      <c r="CE139" s="1">
        <f>CE50*VLOOKUP($D139,ExtTruck_Adjust!$B$3:$H$85,6,FALSE)*VLOOKUP(CE$91,ExtTruck_Adjust!$B$3:$H$85,7,FALSE)</f>
        <v>0</v>
      </c>
      <c r="CF139" s="1">
        <f>CF50*VLOOKUP($D139,ExtTruck_Adjust!$B$3:$H$85,6,FALSE)*VLOOKUP(CF$91,ExtTruck_Adjust!$B$3:$H$85,7,FALSE)</f>
        <v>0</v>
      </c>
      <c r="CG139" s="1">
        <f>CG50*VLOOKUP($D139,ExtTruck_Adjust!$B$3:$H$85,6,FALSE)*VLOOKUP(CG$91,ExtTruck_Adjust!$B$3:$H$85,7,FALSE)</f>
        <v>0</v>
      </c>
      <c r="CH139" s="1">
        <f>CH50*VLOOKUP($D139,ExtTruck_Adjust!$B$3:$H$85,6,FALSE)*VLOOKUP(CH$91,ExtTruck_Adjust!$B$3:$H$85,7,FALSE)</f>
        <v>0</v>
      </c>
      <c r="CI139" s="1">
        <f>CI50*VLOOKUP($D139,ExtTruck_Adjust!$B$3:$H$85,6,FALSE)*VLOOKUP(CI$91,ExtTruck_Adjust!$B$3:$H$85,7,FALSE)</f>
        <v>0</v>
      </c>
      <c r="CJ139" s="1">
        <f>CJ50*VLOOKUP($D139,ExtTruck_Adjust!$B$3:$H$85,6,FALSE)*1</f>
        <v>32.378519643982941</v>
      </c>
      <c r="CK139" s="1">
        <f t="shared" si="5"/>
        <v>32.400000244322051</v>
      </c>
    </row>
    <row r="140" spans="2:89" x14ac:dyDescent="0.25">
      <c r="B140">
        <v>2978</v>
      </c>
      <c r="D140">
        <v>2978</v>
      </c>
      <c r="E140" s="1">
        <f>E51*VLOOKUP($D140,ExtTruck_Adjust!$B$3:$H$85,6,FALSE)*VLOOKUP(E$91,ExtTruck_Adjust!$B$3:$H$85,7,FALSE)</f>
        <v>1.3599722812402582E-3</v>
      </c>
      <c r="F140" s="1">
        <f>F51*VLOOKUP($D140,ExtTruck_Adjust!$B$3:$H$85,6,FALSE)*VLOOKUP(F$91,ExtTruck_Adjust!$B$3:$H$85,7,FALSE)</f>
        <v>7.6796529684232894E-4</v>
      </c>
      <c r="G140" s="1">
        <f>G51*VLOOKUP($D140,ExtTruck_Adjust!$B$3:$H$85,6,FALSE)*VLOOKUP(G$91,ExtTruck_Adjust!$B$3:$H$85,7,FALSE)</f>
        <v>0</v>
      </c>
      <c r="H140" s="1">
        <f>H51*VLOOKUP($D140,ExtTruck_Adjust!$B$3:$H$85,6,FALSE)*VLOOKUP(H$91,ExtTruck_Adjust!$B$3:$H$85,7,FALSE)</f>
        <v>1.0919924433445223E-3</v>
      </c>
      <c r="I140" s="1">
        <f>I51*VLOOKUP($D140,ExtTruck_Adjust!$B$3:$H$85,6,FALSE)*VLOOKUP(I$91,ExtTruck_Adjust!$B$3:$H$85,7,FALSE)</f>
        <v>0</v>
      </c>
      <c r="J140" s="1">
        <f>J51*VLOOKUP($D140,ExtTruck_Adjust!$B$3:$H$85,6,FALSE)*VLOOKUP(J$91,ExtTruck_Adjust!$B$3:$H$85,7,FALSE)</f>
        <v>0</v>
      </c>
      <c r="K140" s="1">
        <f>K51*VLOOKUP($D140,ExtTruck_Adjust!$B$3:$H$85,6,FALSE)*VLOOKUP(K$91,ExtTruck_Adjust!$B$3:$H$85,7,FALSE)</f>
        <v>0</v>
      </c>
      <c r="L140" s="1">
        <f>L51*VLOOKUP($D140,ExtTruck_Adjust!$B$3:$H$85,6,FALSE)*VLOOKUP(L$91,ExtTruck_Adjust!$B$3:$H$85,7,FALSE)</f>
        <v>1.290003279179854E-4</v>
      </c>
      <c r="M140" s="1">
        <f>M51*VLOOKUP($D140,ExtTruck_Adjust!$B$3:$H$85,6,FALSE)*VLOOKUP(M$91,ExtTruck_Adjust!$B$3:$H$85,7,FALSE)</f>
        <v>0</v>
      </c>
      <c r="N140" s="1">
        <f>N51*VLOOKUP($D140,ExtTruck_Adjust!$B$3:$H$85,6,FALSE)*VLOOKUP(N$91,ExtTruck_Adjust!$B$3:$H$85,7,FALSE)</f>
        <v>0</v>
      </c>
      <c r="O140" s="1">
        <f>O51*VLOOKUP($D140,ExtTruck_Adjust!$B$3:$H$85,6,FALSE)*VLOOKUP(O$91,ExtTruck_Adjust!$B$3:$H$85,7,FALSE)</f>
        <v>0</v>
      </c>
      <c r="P140" s="1">
        <f>P51*VLOOKUP($D140,ExtTruck_Adjust!$B$3:$H$85,6,FALSE)*VLOOKUP(P$91,ExtTruck_Adjust!$B$3:$H$85,7,FALSE)</f>
        <v>0</v>
      </c>
      <c r="Q140" s="1">
        <f>Q51*VLOOKUP($D140,ExtTruck_Adjust!$B$3:$H$85,6,FALSE)*VLOOKUP(Q$91,ExtTruck_Adjust!$B$3:$H$85,7,FALSE)</f>
        <v>0</v>
      </c>
      <c r="R140" s="1">
        <f>R51*VLOOKUP($D140,ExtTruck_Adjust!$B$3:$H$85,6,FALSE)*VLOOKUP(R$91,ExtTruck_Adjust!$B$3:$H$85,7,FALSE)</f>
        <v>0</v>
      </c>
      <c r="S140" s="1">
        <f>S51*VLOOKUP($D140,ExtTruck_Adjust!$B$3:$H$85,6,FALSE)*VLOOKUP(S$91,ExtTruck_Adjust!$B$3:$H$85,7,FALSE)</f>
        <v>9.3407462638522799E-4</v>
      </c>
      <c r="T140" s="1">
        <f>T51*VLOOKUP($D140,ExtTruck_Adjust!$B$3:$H$85,6,FALSE)*VLOOKUP(T$91,ExtTruck_Adjust!$B$3:$H$85,7,FALSE)</f>
        <v>0</v>
      </c>
      <c r="U140" s="1">
        <f>U51*VLOOKUP($D140,ExtTruck_Adjust!$B$3:$H$85,6,FALSE)*VLOOKUP(U$91,ExtTruck_Adjust!$B$3:$H$85,7,FALSE)</f>
        <v>0</v>
      </c>
      <c r="V140" s="1">
        <f>V51*VLOOKUP($D140,ExtTruck_Adjust!$B$3:$H$85,6,FALSE)*VLOOKUP(V$91,ExtTruck_Adjust!$B$3:$H$85,7,FALSE)</f>
        <v>4.0000853320459571E-5</v>
      </c>
      <c r="W140" s="1">
        <f>W51*VLOOKUP($D140,ExtTruck_Adjust!$B$3:$H$85,6,FALSE)*VLOOKUP(W$91,ExtTruck_Adjust!$B$3:$H$85,7,FALSE)</f>
        <v>0</v>
      </c>
      <c r="X140" s="1">
        <f>X51*VLOOKUP($D140,ExtTruck_Adjust!$B$3:$H$85,6,FALSE)*VLOOKUP(X$91,ExtTruck_Adjust!$B$3:$H$85,7,FALSE)</f>
        <v>6.8201322041912607E-4</v>
      </c>
      <c r="Y140" s="1">
        <f>Y51*VLOOKUP($D140,ExtTruck_Adjust!$B$3:$H$85,6,FALSE)*VLOOKUP(Y$91,ExtTruck_Adjust!$B$3:$H$85,7,FALSE)</f>
        <v>0</v>
      </c>
      <c r="Z140" s="1">
        <f>Z51*VLOOKUP($D140,ExtTruck_Adjust!$B$3:$H$85,6,FALSE)*VLOOKUP(Z$91,ExtTruck_Adjust!$B$3:$H$85,7,FALSE)</f>
        <v>4.4001521993443181E-5</v>
      </c>
      <c r="AA140" s="1">
        <f>AA51*VLOOKUP($D140,ExtTruck_Adjust!$B$3:$H$85,6,FALSE)*VLOOKUP(AA$91,ExtTruck_Adjust!$B$3:$H$85,7,FALSE)</f>
        <v>0</v>
      </c>
      <c r="AB140" s="1">
        <f>AB51*VLOOKUP($D140,ExtTruck_Adjust!$B$3:$H$85,6,FALSE)*VLOOKUP(AB$91,ExtTruck_Adjust!$B$3:$H$85,7,FALSE)</f>
        <v>0</v>
      </c>
      <c r="AC140" s="1">
        <f>AC51*VLOOKUP($D140,ExtTruck_Adjust!$B$3:$H$85,6,FALSE)*VLOOKUP(AC$91,ExtTruck_Adjust!$B$3:$H$85,7,FALSE)</f>
        <v>0</v>
      </c>
      <c r="AD140" s="1">
        <f>AD51*VLOOKUP($D140,ExtTruck_Adjust!$B$3:$H$85,6,FALSE)*VLOOKUP(AD$91,ExtTruck_Adjust!$B$3:$H$85,7,FALSE)</f>
        <v>0</v>
      </c>
      <c r="AE140" s="1">
        <f>AE51*VLOOKUP($D140,ExtTruck_Adjust!$B$3:$H$85,6,FALSE)*VLOOKUP(AE$91,ExtTruck_Adjust!$B$3:$H$85,7,FALSE)</f>
        <v>0</v>
      </c>
      <c r="AF140" s="1">
        <f>AF51*VLOOKUP($D140,ExtTruck_Adjust!$B$3:$H$85,6,FALSE)*VLOOKUP(AF$91,ExtTruck_Adjust!$B$3:$H$85,7,FALSE)</f>
        <v>0</v>
      </c>
      <c r="AG140" s="1">
        <f>AG51*VLOOKUP($D140,ExtTruck_Adjust!$B$3:$H$85,6,FALSE)*VLOOKUP(AG$91,ExtTruck_Adjust!$B$3:$H$85,7,FALSE)</f>
        <v>0</v>
      </c>
      <c r="AH140" s="1">
        <f>AH51*VLOOKUP($D140,ExtTruck_Adjust!$B$3:$H$85,6,FALSE)*VLOOKUP(AH$91,ExtTruck_Adjust!$B$3:$H$85,7,FALSE)</f>
        <v>2.1000134375475918E-5</v>
      </c>
      <c r="AI140" s="1">
        <f>AI51*VLOOKUP($D140,ExtTruck_Adjust!$B$3:$H$85,6,FALSE)*VLOOKUP(AI$91,ExtTruck_Adjust!$B$3:$H$85,7,FALSE)</f>
        <v>1.9255860005589737E-2</v>
      </c>
      <c r="AJ140" s="1">
        <f>AJ51*VLOOKUP($D140,ExtTruck_Adjust!$B$3:$H$85,6,FALSE)*VLOOKUP(AJ$91,ExtTruck_Adjust!$B$3:$H$85,7,FALSE)</f>
        <v>0</v>
      </c>
      <c r="AK140" s="1">
        <f>AK51*VLOOKUP($D140,ExtTruck_Adjust!$B$3:$H$85,6,FALSE)*VLOOKUP(AK$91,ExtTruck_Adjust!$B$3:$H$85,7,FALSE)</f>
        <v>1.3347736197258856E-2</v>
      </c>
      <c r="AL140" s="1">
        <f>AL51*VLOOKUP($D140,ExtTruck_Adjust!$B$3:$H$85,6,FALSE)*VLOOKUP(AL$91,ExtTruck_Adjust!$B$3:$H$85,7,FALSE)</f>
        <v>0</v>
      </c>
      <c r="AM140" s="1">
        <f>AM51*VLOOKUP($D140,ExtTruck_Adjust!$B$3:$H$85,6,FALSE)*VLOOKUP(AM$91,ExtTruck_Adjust!$B$3:$H$85,7,FALSE)</f>
        <v>0</v>
      </c>
      <c r="AN140" s="1">
        <f>AN51*VLOOKUP($D140,ExtTruck_Adjust!$B$3:$H$85,6,FALSE)*VLOOKUP(AN$91,ExtTruck_Adjust!$B$3:$H$85,7,FALSE)</f>
        <v>0</v>
      </c>
      <c r="AO140" s="1">
        <f>AO51*VLOOKUP($D140,ExtTruck_Adjust!$B$3:$H$85,6,FALSE)*VLOOKUP(AO$91,ExtTruck_Adjust!$B$3:$H$85,7,FALSE)</f>
        <v>5.7699652706073011E-4</v>
      </c>
      <c r="AP140" s="1">
        <f>AP51*VLOOKUP($D140,ExtTruck_Adjust!$B$3:$H$85,6,FALSE)*VLOOKUP(AP$91,ExtTruck_Adjust!$B$3:$H$85,7,FALSE)</f>
        <v>0</v>
      </c>
      <c r="AQ140" s="1">
        <f>AQ51*VLOOKUP($D140,ExtTruck_Adjust!$B$3:$H$85,6,FALSE)*VLOOKUP(AQ$91,ExtTruck_Adjust!$B$3:$H$85,7,FALSE)</f>
        <v>0</v>
      </c>
      <c r="AR140" s="1">
        <f>AR51*VLOOKUP($D140,ExtTruck_Adjust!$B$3:$H$85,6,FALSE)*VLOOKUP(AR$91,ExtTruck_Adjust!$B$3:$H$85,7,FALSE)</f>
        <v>0</v>
      </c>
      <c r="AS140" s="1">
        <f>AS51*VLOOKUP($D140,ExtTruck_Adjust!$B$3:$H$85,6,FALSE)*VLOOKUP(AS$91,ExtTruck_Adjust!$B$3:$H$85,7,FALSE)</f>
        <v>1.3512059148059747E-2</v>
      </c>
      <c r="AT140" s="1">
        <f>AT51*VLOOKUP($D140,ExtTruck_Adjust!$B$3:$H$85,6,FALSE)*VLOOKUP(AT$91,ExtTruck_Adjust!$B$3:$H$85,7,FALSE)</f>
        <v>0</v>
      </c>
      <c r="AU140" s="1">
        <f>AU51*VLOOKUP($D140,ExtTruck_Adjust!$B$3:$H$85,6,FALSE)*VLOOKUP(AU$91,ExtTruck_Adjust!$B$3:$H$85,7,FALSE)</f>
        <v>0</v>
      </c>
      <c r="AV140" s="1">
        <f>AV51*VLOOKUP($D140,ExtTruck_Adjust!$B$3:$H$85,6,FALSE)*VLOOKUP(AV$91,ExtTruck_Adjust!$B$3:$H$85,7,FALSE)</f>
        <v>0</v>
      </c>
      <c r="AW140" s="1">
        <f>AW51*VLOOKUP($D140,ExtTruck_Adjust!$B$3:$H$85,6,FALSE)*VLOOKUP(AW$91,ExtTruck_Adjust!$B$3:$H$85,7,FALSE)</f>
        <v>0</v>
      </c>
      <c r="AX140" s="1">
        <f>AX51*VLOOKUP($D140,ExtTruck_Adjust!$B$3:$H$85,6,FALSE)*VLOOKUP(AX$91,ExtTruck_Adjust!$B$3:$H$85,7,FALSE)</f>
        <v>0</v>
      </c>
      <c r="AY140" s="1">
        <f>AY51*VLOOKUP($D140,ExtTruck_Adjust!$B$3:$H$85,6,FALSE)*VLOOKUP(AY$91,ExtTruck_Adjust!$B$3:$H$85,7,FALSE)</f>
        <v>0</v>
      </c>
      <c r="AZ140" s="1">
        <f>AZ51*VLOOKUP($D140,ExtTruck_Adjust!$B$3:$H$85,6,FALSE)*VLOOKUP(AZ$91,ExtTruck_Adjust!$B$3:$H$85,7,FALSE)</f>
        <v>0</v>
      </c>
      <c r="BA140" s="1">
        <f>BA51*VLOOKUP($D140,ExtTruck_Adjust!$B$3:$H$85,6,FALSE)*VLOOKUP(BA$91,ExtTruck_Adjust!$B$3:$H$85,7,FALSE)</f>
        <v>0</v>
      </c>
      <c r="BB140" s="1">
        <f>BB51*VLOOKUP($D140,ExtTruck_Adjust!$B$3:$H$85,6,FALSE)*VLOOKUP(BB$91,ExtTruck_Adjust!$B$3:$H$85,7,FALSE)</f>
        <v>0</v>
      </c>
      <c r="BC140" s="1">
        <f>BC51*VLOOKUP($D140,ExtTruck_Adjust!$B$3:$H$85,6,FALSE)*VLOOKUP(BC$91,ExtTruck_Adjust!$B$3:$H$85,7,FALSE)</f>
        <v>0</v>
      </c>
      <c r="BD140" s="1">
        <f>BD51*VLOOKUP($D140,ExtTruck_Adjust!$B$3:$H$85,6,FALSE)*VLOOKUP(BD$91,ExtTruck_Adjust!$B$3:$H$85,7,FALSE)</f>
        <v>0</v>
      </c>
      <c r="BE140" s="1">
        <f>BE51*VLOOKUP($D140,ExtTruck_Adjust!$B$3:$H$85,6,FALSE)*VLOOKUP(BE$91,ExtTruck_Adjust!$B$3:$H$85,7,FALSE)</f>
        <v>0</v>
      </c>
      <c r="BF140" s="1">
        <f>BF51*VLOOKUP($D140,ExtTruck_Adjust!$B$3:$H$85,6,FALSE)*VLOOKUP(BF$91,ExtTruck_Adjust!$B$3:$H$85,7,FALSE)</f>
        <v>0</v>
      </c>
      <c r="BG140" s="1">
        <f>BG51*VLOOKUP($D140,ExtTruck_Adjust!$B$3:$H$85,6,FALSE)*VLOOKUP(BG$91,ExtTruck_Adjust!$B$3:$H$85,7,FALSE)</f>
        <v>0</v>
      </c>
      <c r="BH140" s="1">
        <f>BH51*VLOOKUP($D140,ExtTruck_Adjust!$B$3:$H$85,6,FALSE)*VLOOKUP(BH$91,ExtTruck_Adjust!$B$3:$H$85,7,FALSE)</f>
        <v>0</v>
      </c>
      <c r="BI140" s="1">
        <f>BI51*VLOOKUP($D140,ExtTruck_Adjust!$B$3:$H$85,6,FALSE)*VLOOKUP(BI$91,ExtTruck_Adjust!$B$3:$H$85,7,FALSE)</f>
        <v>0</v>
      </c>
      <c r="BJ140" s="1">
        <f>BJ51*VLOOKUP($D140,ExtTruck_Adjust!$B$3:$H$85,6,FALSE)*VLOOKUP(BJ$91,ExtTruck_Adjust!$B$3:$H$85,7,FALSE)</f>
        <v>0</v>
      </c>
      <c r="BK140" s="1">
        <f>BK51*VLOOKUP($D140,ExtTruck_Adjust!$B$3:$H$85,6,FALSE)*VLOOKUP(BK$91,ExtTruck_Adjust!$B$3:$H$85,7,FALSE)</f>
        <v>1.4999693625719016E-4</v>
      </c>
      <c r="BL140" s="1">
        <f>BL51*VLOOKUP($D140,ExtTruck_Adjust!$B$3:$H$85,6,FALSE)*VLOOKUP(BL$91,ExtTruck_Adjust!$B$3:$H$85,7,FALSE)</f>
        <v>4.0809798470877222E-3</v>
      </c>
      <c r="BM140" s="1">
        <f>BM51*VLOOKUP($D140,ExtTruck_Adjust!$B$3:$H$85,6,FALSE)*VLOOKUP(BM$91,ExtTruck_Adjust!$B$3:$H$85,7,FALSE)</f>
        <v>8.7499354875002634E-4</v>
      </c>
      <c r="BN140" s="1">
        <f>BN51*VLOOKUP($D140,ExtTruck_Adjust!$B$3:$H$85,6,FALSE)*VLOOKUP(BN$91,ExtTruck_Adjust!$B$3:$H$85,7,FALSE)</f>
        <v>0</v>
      </c>
      <c r="BO140" s="1">
        <f>BO51*VLOOKUP($D140,ExtTruck_Adjust!$B$3:$H$85,6,FALSE)*VLOOKUP(BO$91,ExtTruck_Adjust!$B$3:$H$85,7,FALSE)</f>
        <v>0</v>
      </c>
      <c r="BP140" s="1">
        <f>BP51*VLOOKUP($D140,ExtTruck_Adjust!$B$3:$H$85,6,FALSE)*VLOOKUP(BP$91,ExtTruck_Adjust!$B$3:$H$85,7,FALSE)</f>
        <v>0</v>
      </c>
      <c r="BQ140" s="1">
        <f>BQ51*VLOOKUP($D140,ExtTruck_Adjust!$B$3:$H$85,6,FALSE)*VLOOKUP(BQ$91,ExtTruck_Adjust!$B$3:$H$85,7,FALSE)</f>
        <v>0</v>
      </c>
      <c r="BR140" s="1">
        <f>BR51*VLOOKUP($D140,ExtTruck_Adjust!$B$3:$H$85,6,FALSE)*VLOOKUP(BR$91,ExtTruck_Adjust!$B$3:$H$85,7,FALSE)</f>
        <v>0</v>
      </c>
      <c r="BS140" s="1">
        <f>BS51*VLOOKUP($D140,ExtTruck_Adjust!$B$3:$H$85,6,FALSE)*VLOOKUP(BS$91,ExtTruck_Adjust!$B$3:$H$85,7,FALSE)</f>
        <v>0</v>
      </c>
      <c r="BT140" s="1">
        <f>BT51*VLOOKUP($D140,ExtTruck_Adjust!$B$3:$H$85,6,FALSE)*VLOOKUP(BT$91,ExtTruck_Adjust!$B$3:$H$85,7,FALSE)</f>
        <v>0</v>
      </c>
      <c r="BU140" s="1">
        <f>BU51*VLOOKUP($D140,ExtTruck_Adjust!$B$3:$H$85,6,FALSE)*VLOOKUP(BU$91,ExtTruck_Adjust!$B$3:$H$85,7,FALSE)</f>
        <v>0</v>
      </c>
      <c r="BV140" s="1">
        <f>BV51*VLOOKUP($D140,ExtTruck_Adjust!$B$3:$H$85,6,FALSE)*VLOOKUP(BV$91,ExtTruck_Adjust!$B$3:$H$85,7,FALSE)</f>
        <v>0</v>
      </c>
      <c r="BW140" s="1">
        <f>BW51*VLOOKUP($D140,ExtTruck_Adjust!$B$3:$H$85,6,FALSE)*VLOOKUP(BW$91,ExtTruck_Adjust!$B$3:$H$85,7,FALSE)</f>
        <v>1.7277659477711389E-3</v>
      </c>
      <c r="BX140" s="1">
        <f>BX51*VLOOKUP($D140,ExtTruck_Adjust!$B$3:$H$85,6,FALSE)*VLOOKUP(BX$91,ExtTruck_Adjust!$B$3:$H$85,7,FALSE)</f>
        <v>9.5203238691416369E-4</v>
      </c>
      <c r="BY140" s="1">
        <f>BY51*VLOOKUP($D140,ExtTruck_Adjust!$B$3:$H$85,6,FALSE)*VLOOKUP(BY$91,ExtTruck_Adjust!$B$3:$H$85,7,FALSE)</f>
        <v>4.7940328799340456E-4</v>
      </c>
      <c r="BZ140" s="1">
        <f>BZ51*VLOOKUP($D140,ExtTruck_Adjust!$B$3:$H$85,6,FALSE)*VLOOKUP(BZ$91,ExtTruck_Adjust!$B$3:$H$85,7,FALSE)</f>
        <v>0</v>
      </c>
      <c r="CA140" s="1">
        <f>CA51*VLOOKUP($D140,ExtTruck_Adjust!$B$3:$H$85,6,FALSE)*VLOOKUP(CA$91,ExtTruck_Adjust!$B$3:$H$85,7,FALSE)</f>
        <v>0</v>
      </c>
      <c r="CB140" s="1">
        <f>CB51*VLOOKUP($D140,ExtTruck_Adjust!$B$3:$H$85,6,FALSE)*VLOOKUP(CB$91,ExtTruck_Adjust!$B$3:$H$85,7,FALSE)</f>
        <v>0</v>
      </c>
      <c r="CC140" s="1">
        <f>CC51*VLOOKUP($D140,ExtTruck_Adjust!$B$3:$H$85,6,FALSE)*VLOOKUP(CC$91,ExtTruck_Adjust!$B$3:$H$85,7,FALSE)</f>
        <v>2.5582929851763136E-3</v>
      </c>
      <c r="CD140" s="1">
        <f>CD51*VLOOKUP($D140,ExtTruck_Adjust!$B$3:$H$85,6,FALSE)*VLOOKUP(CD$91,ExtTruck_Adjust!$B$3:$H$85,7,FALSE)</f>
        <v>1.3890442318630531E-3</v>
      </c>
      <c r="CE140" s="1">
        <f>CE51*VLOOKUP($D140,ExtTruck_Adjust!$B$3:$H$85,6,FALSE)*VLOOKUP(CE$91,ExtTruck_Adjust!$B$3:$H$85,7,FALSE)</f>
        <v>0</v>
      </c>
      <c r="CF140" s="1">
        <f>CF51*VLOOKUP($D140,ExtTruck_Adjust!$B$3:$H$85,6,FALSE)*VLOOKUP(CF$91,ExtTruck_Adjust!$B$3:$H$85,7,FALSE)</f>
        <v>0</v>
      </c>
      <c r="CG140" s="1">
        <f>CG51*VLOOKUP($D140,ExtTruck_Adjust!$B$3:$H$85,6,FALSE)*VLOOKUP(CG$91,ExtTruck_Adjust!$B$3:$H$85,7,FALSE)</f>
        <v>3.9001618888669456E-4</v>
      </c>
      <c r="CH140" s="1">
        <f>CH51*VLOOKUP($D140,ExtTruck_Adjust!$B$3:$H$85,6,FALSE)*VLOOKUP(CH$91,ExtTruck_Adjust!$B$3:$H$85,7,FALSE)</f>
        <v>2.4719480258006313E-2</v>
      </c>
      <c r="CI140" s="1">
        <f>CI51*VLOOKUP($D140,ExtTruck_Adjust!$B$3:$H$85,6,FALSE)*VLOOKUP(CI$91,ExtTruck_Adjust!$B$3:$H$85,7,FALSE)</f>
        <v>0</v>
      </c>
      <c r="CJ140" s="1">
        <f>CJ51*VLOOKUP($D140,ExtTruck_Adjust!$B$3:$H$85,6,FALSE)*1</f>
        <v>17.161717800405462</v>
      </c>
      <c r="CK140" s="1">
        <f t="shared" si="5"/>
        <v>17.250802478607977</v>
      </c>
    </row>
    <row r="141" spans="2:89" x14ac:dyDescent="0.25">
      <c r="B141">
        <v>2979</v>
      </c>
      <c r="D141">
        <v>2979</v>
      </c>
      <c r="E141" s="1">
        <f>E52*VLOOKUP($D141,ExtTruck_Adjust!$B$3:$H$85,6,FALSE)*VLOOKUP(E$91,ExtTruck_Adjust!$B$3:$H$85,7,FALSE)</f>
        <v>4.1699185663790343E-4</v>
      </c>
      <c r="F141" s="1">
        <f>F52*VLOOKUP($D141,ExtTruck_Adjust!$B$3:$H$85,6,FALSE)*VLOOKUP(F$91,ExtTruck_Adjust!$B$3:$H$85,7,FALSE)</f>
        <v>0</v>
      </c>
      <c r="G141" s="1">
        <f>G52*VLOOKUP($D141,ExtTruck_Adjust!$B$3:$H$85,6,FALSE)*VLOOKUP(G$91,ExtTruck_Adjust!$B$3:$H$85,7,FALSE)</f>
        <v>0</v>
      </c>
      <c r="H141" s="1">
        <f>H52*VLOOKUP($D141,ExtTruck_Adjust!$B$3:$H$85,6,FALSE)*VLOOKUP(H$91,ExtTruck_Adjust!$B$3:$H$85,7,FALSE)</f>
        <v>2.7799831337178176E-4</v>
      </c>
      <c r="I141" s="1">
        <f>I52*VLOOKUP($D141,ExtTruck_Adjust!$B$3:$H$85,6,FALSE)*VLOOKUP(I$91,ExtTruck_Adjust!$B$3:$H$85,7,FALSE)</f>
        <v>0</v>
      </c>
      <c r="J141" s="1">
        <f>J52*VLOOKUP($D141,ExtTruck_Adjust!$B$3:$H$85,6,FALSE)*VLOOKUP(J$91,ExtTruck_Adjust!$B$3:$H$85,7,FALSE)</f>
        <v>0</v>
      </c>
      <c r="K141" s="1">
        <f>K52*VLOOKUP($D141,ExtTruck_Adjust!$B$3:$H$85,6,FALSE)*VLOOKUP(K$91,ExtTruck_Adjust!$B$3:$H$85,7,FALSE)</f>
        <v>0</v>
      </c>
      <c r="L141" s="1">
        <f>L52*VLOOKUP($D141,ExtTruck_Adjust!$B$3:$H$85,6,FALSE)*VLOOKUP(L$91,ExtTruck_Adjust!$B$3:$H$85,7,FALSE)</f>
        <v>0</v>
      </c>
      <c r="M141" s="1">
        <f>M52*VLOOKUP($D141,ExtTruck_Adjust!$B$3:$H$85,6,FALSE)*VLOOKUP(M$91,ExtTruck_Adjust!$B$3:$H$85,7,FALSE)</f>
        <v>0</v>
      </c>
      <c r="N141" s="1">
        <f>N52*VLOOKUP($D141,ExtTruck_Adjust!$B$3:$H$85,6,FALSE)*VLOOKUP(N$91,ExtTruck_Adjust!$B$3:$H$85,7,FALSE)</f>
        <v>0</v>
      </c>
      <c r="O141" s="1">
        <f>O52*VLOOKUP($D141,ExtTruck_Adjust!$B$3:$H$85,6,FALSE)*VLOOKUP(O$91,ExtTruck_Adjust!$B$3:$H$85,7,FALSE)</f>
        <v>0</v>
      </c>
      <c r="P141" s="1">
        <f>P52*VLOOKUP($D141,ExtTruck_Adjust!$B$3:$H$85,6,FALSE)*VLOOKUP(P$91,ExtTruck_Adjust!$B$3:$H$85,7,FALSE)</f>
        <v>0</v>
      </c>
      <c r="Q141" s="1">
        <f>Q52*VLOOKUP($D141,ExtTruck_Adjust!$B$3:$H$85,6,FALSE)*VLOOKUP(Q$91,ExtTruck_Adjust!$B$3:$H$85,7,FALSE)</f>
        <v>0</v>
      </c>
      <c r="R141" s="1">
        <f>R52*VLOOKUP($D141,ExtTruck_Adjust!$B$3:$H$85,6,FALSE)*VLOOKUP(R$91,ExtTruck_Adjust!$B$3:$H$85,7,FALSE)</f>
        <v>0</v>
      </c>
      <c r="S141" s="1">
        <f>S52*VLOOKUP($D141,ExtTruck_Adjust!$B$3:$H$85,6,FALSE)*VLOOKUP(S$91,ExtTruck_Adjust!$B$3:$H$85,7,FALSE)</f>
        <v>0</v>
      </c>
      <c r="T141" s="1">
        <f>T52*VLOOKUP($D141,ExtTruck_Adjust!$B$3:$H$85,6,FALSE)*VLOOKUP(T$91,ExtTruck_Adjust!$B$3:$H$85,7,FALSE)</f>
        <v>0</v>
      </c>
      <c r="U141" s="1">
        <f>U52*VLOOKUP($D141,ExtTruck_Adjust!$B$3:$H$85,6,FALSE)*VLOOKUP(U$91,ExtTruck_Adjust!$B$3:$H$85,7,FALSE)</f>
        <v>0</v>
      </c>
      <c r="V141" s="1">
        <f>V52*VLOOKUP($D141,ExtTruck_Adjust!$B$3:$H$85,6,FALSE)*VLOOKUP(V$91,ExtTruck_Adjust!$B$3:$H$85,7,FALSE)</f>
        <v>0</v>
      </c>
      <c r="W141" s="1">
        <f>W52*VLOOKUP($D141,ExtTruck_Adjust!$B$3:$H$85,6,FALSE)*VLOOKUP(W$91,ExtTruck_Adjust!$B$3:$H$85,7,FALSE)</f>
        <v>0</v>
      </c>
      <c r="X141" s="1">
        <f>X52*VLOOKUP($D141,ExtTruck_Adjust!$B$3:$H$85,6,FALSE)*VLOOKUP(X$91,ExtTruck_Adjust!$B$3:$H$85,7,FALSE)</f>
        <v>0</v>
      </c>
      <c r="Y141" s="1">
        <f>Y52*VLOOKUP($D141,ExtTruck_Adjust!$B$3:$H$85,6,FALSE)*VLOOKUP(Y$91,ExtTruck_Adjust!$B$3:$H$85,7,FALSE)</f>
        <v>0</v>
      </c>
      <c r="Z141" s="1">
        <f>Z52*VLOOKUP($D141,ExtTruck_Adjust!$B$3:$H$85,6,FALSE)*VLOOKUP(Z$91,ExtTruck_Adjust!$B$3:$H$85,7,FALSE)</f>
        <v>0</v>
      </c>
      <c r="AA141" s="1">
        <f>AA52*VLOOKUP($D141,ExtTruck_Adjust!$B$3:$H$85,6,FALSE)*VLOOKUP(AA$91,ExtTruck_Adjust!$B$3:$H$85,7,FALSE)</f>
        <v>0</v>
      </c>
      <c r="AB141" s="1">
        <f>AB52*VLOOKUP($D141,ExtTruck_Adjust!$B$3:$H$85,6,FALSE)*VLOOKUP(AB$91,ExtTruck_Adjust!$B$3:$H$85,7,FALSE)</f>
        <v>0</v>
      </c>
      <c r="AC141" s="1">
        <f>AC52*VLOOKUP($D141,ExtTruck_Adjust!$B$3:$H$85,6,FALSE)*VLOOKUP(AC$91,ExtTruck_Adjust!$B$3:$H$85,7,FALSE)</f>
        <v>0</v>
      </c>
      <c r="AD141" s="1">
        <f>AD52*VLOOKUP($D141,ExtTruck_Adjust!$B$3:$H$85,6,FALSE)*VLOOKUP(AD$91,ExtTruck_Adjust!$B$3:$H$85,7,FALSE)</f>
        <v>0</v>
      </c>
      <c r="AE141" s="1">
        <f>AE52*VLOOKUP($D141,ExtTruck_Adjust!$B$3:$H$85,6,FALSE)*VLOOKUP(AE$91,ExtTruck_Adjust!$B$3:$H$85,7,FALSE)</f>
        <v>0</v>
      </c>
      <c r="AF141" s="1">
        <f>AF52*VLOOKUP($D141,ExtTruck_Adjust!$B$3:$H$85,6,FALSE)*VLOOKUP(AF$91,ExtTruck_Adjust!$B$3:$H$85,7,FALSE)</f>
        <v>0</v>
      </c>
      <c r="AG141" s="1">
        <f>AG52*VLOOKUP($D141,ExtTruck_Adjust!$B$3:$H$85,6,FALSE)*VLOOKUP(AG$91,ExtTruck_Adjust!$B$3:$H$85,7,FALSE)</f>
        <v>0</v>
      </c>
      <c r="AH141" s="1">
        <f>AH52*VLOOKUP($D141,ExtTruck_Adjust!$B$3:$H$85,6,FALSE)*VLOOKUP(AH$91,ExtTruck_Adjust!$B$3:$H$85,7,FALSE)</f>
        <v>5.0000362592487117E-6</v>
      </c>
      <c r="AI141" s="1">
        <f>AI52*VLOOKUP($D141,ExtTruck_Adjust!$B$3:$H$85,6,FALSE)*VLOOKUP(AI$91,ExtTruck_Adjust!$B$3:$H$85,7,FALSE)</f>
        <v>5.3075172026433581E-3</v>
      </c>
      <c r="AJ141" s="1">
        <f>AJ52*VLOOKUP($D141,ExtTruck_Adjust!$B$3:$H$85,6,FALSE)*VLOOKUP(AJ$91,ExtTruck_Adjust!$B$3:$H$85,7,FALSE)</f>
        <v>0</v>
      </c>
      <c r="AK141" s="1">
        <f>AK52*VLOOKUP($D141,ExtTruck_Adjust!$B$3:$H$85,6,FALSE)*VLOOKUP(AK$91,ExtTruck_Adjust!$B$3:$H$85,7,FALSE)</f>
        <v>4.1719211055169314E-3</v>
      </c>
      <c r="AL141" s="1">
        <f>AL52*VLOOKUP($D141,ExtTruck_Adjust!$B$3:$H$85,6,FALSE)*VLOOKUP(AL$91,ExtTruck_Adjust!$B$3:$H$85,7,FALSE)</f>
        <v>0</v>
      </c>
      <c r="AM141" s="1">
        <f>AM52*VLOOKUP($D141,ExtTruck_Adjust!$B$3:$H$85,6,FALSE)*VLOOKUP(AM$91,ExtTruck_Adjust!$B$3:$H$85,7,FALSE)</f>
        <v>0</v>
      </c>
      <c r="AN141" s="1">
        <f>AN52*VLOOKUP($D141,ExtTruck_Adjust!$B$3:$H$85,6,FALSE)*VLOOKUP(AN$91,ExtTruck_Adjust!$B$3:$H$85,7,FALSE)</f>
        <v>0</v>
      </c>
      <c r="AO141" s="1">
        <f>AO52*VLOOKUP($D141,ExtTruck_Adjust!$B$3:$H$85,6,FALSE)*VLOOKUP(AO$91,ExtTruck_Adjust!$B$3:$H$85,7,FALSE)</f>
        <v>1.7399910112436763E-4</v>
      </c>
      <c r="AP141" s="1">
        <f>AP52*VLOOKUP($D141,ExtTruck_Adjust!$B$3:$H$85,6,FALSE)*VLOOKUP(AP$91,ExtTruck_Adjust!$B$3:$H$85,7,FALSE)</f>
        <v>0</v>
      </c>
      <c r="AQ141" s="1">
        <f>AQ52*VLOOKUP($D141,ExtTruck_Adjust!$B$3:$H$85,6,FALSE)*VLOOKUP(AQ$91,ExtTruck_Adjust!$B$3:$H$85,7,FALSE)</f>
        <v>0</v>
      </c>
      <c r="AR141" s="1">
        <f>AR52*VLOOKUP($D141,ExtTruck_Adjust!$B$3:$H$85,6,FALSE)*VLOOKUP(AR$91,ExtTruck_Adjust!$B$3:$H$85,7,FALSE)</f>
        <v>0</v>
      </c>
      <c r="AS141" s="1">
        <f>AS52*VLOOKUP($D141,ExtTruck_Adjust!$B$3:$H$85,6,FALSE)*VLOOKUP(AS$91,ExtTruck_Adjust!$B$3:$H$85,7,FALSE)</f>
        <v>1.1853626122360957E-3</v>
      </c>
      <c r="AT141" s="1">
        <f>AT52*VLOOKUP($D141,ExtTruck_Adjust!$B$3:$H$85,6,FALSE)*VLOOKUP(AT$91,ExtTruck_Adjust!$B$3:$H$85,7,FALSE)</f>
        <v>8.1519068428719729E-6</v>
      </c>
      <c r="AU141" s="1">
        <f>AU52*VLOOKUP($D141,ExtTruck_Adjust!$B$3:$H$85,6,FALSE)*VLOOKUP(AU$91,ExtTruck_Adjust!$B$3:$H$85,7,FALSE)</f>
        <v>0</v>
      </c>
      <c r="AV141" s="1">
        <f>AV52*VLOOKUP($D141,ExtTruck_Adjust!$B$3:$H$85,6,FALSE)*VLOOKUP(AV$91,ExtTruck_Adjust!$B$3:$H$85,7,FALSE)</f>
        <v>0</v>
      </c>
      <c r="AW141" s="1">
        <f>AW52*VLOOKUP($D141,ExtTruck_Adjust!$B$3:$H$85,6,FALSE)*VLOOKUP(AW$91,ExtTruck_Adjust!$B$3:$H$85,7,FALSE)</f>
        <v>0</v>
      </c>
      <c r="AX141" s="1">
        <f>AX52*VLOOKUP($D141,ExtTruck_Adjust!$B$3:$H$85,6,FALSE)*VLOOKUP(AX$91,ExtTruck_Adjust!$B$3:$H$85,7,FALSE)</f>
        <v>0</v>
      </c>
      <c r="AY141" s="1">
        <f>AY52*VLOOKUP($D141,ExtTruck_Adjust!$B$3:$H$85,6,FALSE)*VLOOKUP(AY$91,ExtTruck_Adjust!$B$3:$H$85,7,FALSE)</f>
        <v>0</v>
      </c>
      <c r="AZ141" s="1">
        <f>AZ52*VLOOKUP($D141,ExtTruck_Adjust!$B$3:$H$85,6,FALSE)*VLOOKUP(AZ$91,ExtTruck_Adjust!$B$3:$H$85,7,FALSE)</f>
        <v>0</v>
      </c>
      <c r="BA141" s="1">
        <f>BA52*VLOOKUP($D141,ExtTruck_Adjust!$B$3:$H$85,6,FALSE)*VLOOKUP(BA$91,ExtTruck_Adjust!$B$3:$H$85,7,FALSE)</f>
        <v>0</v>
      </c>
      <c r="BB141" s="1">
        <f>BB52*VLOOKUP($D141,ExtTruck_Adjust!$B$3:$H$85,6,FALSE)*VLOOKUP(BB$91,ExtTruck_Adjust!$B$3:$H$85,7,FALSE)</f>
        <v>0</v>
      </c>
      <c r="BC141" s="1">
        <f>BC52*VLOOKUP($D141,ExtTruck_Adjust!$B$3:$H$85,6,FALSE)*VLOOKUP(BC$91,ExtTruck_Adjust!$B$3:$H$85,7,FALSE)</f>
        <v>0</v>
      </c>
      <c r="BD141" s="1">
        <f>BD52*VLOOKUP($D141,ExtTruck_Adjust!$B$3:$H$85,6,FALSE)*VLOOKUP(BD$91,ExtTruck_Adjust!$B$3:$H$85,7,FALSE)</f>
        <v>0</v>
      </c>
      <c r="BE141" s="1">
        <f>BE52*VLOOKUP($D141,ExtTruck_Adjust!$B$3:$H$85,6,FALSE)*VLOOKUP(BE$91,ExtTruck_Adjust!$B$3:$H$85,7,FALSE)</f>
        <v>0</v>
      </c>
      <c r="BF141" s="1">
        <f>BF52*VLOOKUP($D141,ExtTruck_Adjust!$B$3:$H$85,6,FALSE)*VLOOKUP(BF$91,ExtTruck_Adjust!$B$3:$H$85,7,FALSE)</f>
        <v>0</v>
      </c>
      <c r="BG141" s="1">
        <f>BG52*VLOOKUP($D141,ExtTruck_Adjust!$B$3:$H$85,6,FALSE)*VLOOKUP(BG$91,ExtTruck_Adjust!$B$3:$H$85,7,FALSE)</f>
        <v>1.130012830837007E-4</v>
      </c>
      <c r="BH141" s="1">
        <f>BH52*VLOOKUP($D141,ExtTruck_Adjust!$B$3:$H$85,6,FALSE)*VLOOKUP(BH$91,ExtTruck_Adjust!$B$3:$H$85,7,FALSE)</f>
        <v>5.6001182431568971E-5</v>
      </c>
      <c r="BI141" s="1">
        <f>BI52*VLOOKUP($D141,ExtTruck_Adjust!$B$3:$H$85,6,FALSE)*VLOOKUP(BI$91,ExtTruck_Adjust!$B$3:$H$85,7,FALSE)</f>
        <v>0</v>
      </c>
      <c r="BJ141" s="1">
        <f>BJ52*VLOOKUP($D141,ExtTruck_Adjust!$B$3:$H$85,6,FALSE)*VLOOKUP(BJ$91,ExtTruck_Adjust!$B$3:$H$85,7,FALSE)</f>
        <v>0</v>
      </c>
      <c r="BK141" s="1">
        <f>BK52*VLOOKUP($D141,ExtTruck_Adjust!$B$3:$H$85,6,FALSE)*VLOOKUP(BK$91,ExtTruck_Adjust!$B$3:$H$85,7,FALSE)</f>
        <v>0</v>
      </c>
      <c r="BL141" s="1">
        <f>BL52*VLOOKUP($D141,ExtTruck_Adjust!$B$3:$H$85,6,FALSE)*VLOOKUP(BL$91,ExtTruck_Adjust!$B$3:$H$85,7,FALSE)</f>
        <v>1.2609948485362578E-3</v>
      </c>
      <c r="BM141" s="1">
        <f>BM52*VLOOKUP($D141,ExtTruck_Adjust!$B$3:$H$85,6,FALSE)*VLOOKUP(BM$91,ExtTruck_Adjust!$B$3:$H$85,7,FALSE)</f>
        <v>2.8999810924312168E-4</v>
      </c>
      <c r="BN141" s="1">
        <f>BN52*VLOOKUP($D141,ExtTruck_Adjust!$B$3:$H$85,6,FALSE)*VLOOKUP(BN$91,ExtTruck_Adjust!$B$3:$H$85,7,FALSE)</f>
        <v>0</v>
      </c>
      <c r="BO141" s="1">
        <f>BO52*VLOOKUP($D141,ExtTruck_Adjust!$B$3:$H$85,6,FALSE)*VLOOKUP(BO$91,ExtTruck_Adjust!$B$3:$H$85,7,FALSE)</f>
        <v>0</v>
      </c>
      <c r="BP141" s="1">
        <f>BP52*VLOOKUP($D141,ExtTruck_Adjust!$B$3:$H$85,6,FALSE)*VLOOKUP(BP$91,ExtTruck_Adjust!$B$3:$H$85,7,FALSE)</f>
        <v>0</v>
      </c>
      <c r="BQ141" s="1">
        <f>BQ52*VLOOKUP($D141,ExtTruck_Adjust!$B$3:$H$85,6,FALSE)*VLOOKUP(BQ$91,ExtTruck_Adjust!$B$3:$H$85,7,FALSE)</f>
        <v>1.537120978514121E-3</v>
      </c>
      <c r="BR141" s="1">
        <f>BR52*VLOOKUP($D141,ExtTruck_Adjust!$B$3:$H$85,6,FALSE)*VLOOKUP(BR$91,ExtTruck_Adjust!$B$3:$H$85,7,FALSE)</f>
        <v>5.5000758694662252E-5</v>
      </c>
      <c r="BS141" s="1">
        <f>BS52*VLOOKUP($D141,ExtTruck_Adjust!$B$3:$H$85,6,FALSE)*VLOOKUP(BS$91,ExtTruck_Adjust!$B$3:$H$85,7,FALSE)</f>
        <v>0</v>
      </c>
      <c r="BT141" s="1">
        <f>BT52*VLOOKUP($D141,ExtTruck_Adjust!$B$3:$H$85,6,FALSE)*VLOOKUP(BT$91,ExtTruck_Adjust!$B$3:$H$85,7,FALSE)</f>
        <v>0</v>
      </c>
      <c r="BU141" s="1">
        <f>BU52*VLOOKUP($D141,ExtTruck_Adjust!$B$3:$H$85,6,FALSE)*VLOOKUP(BU$91,ExtTruck_Adjust!$B$3:$H$85,7,FALSE)</f>
        <v>2.1599931221967576E-4</v>
      </c>
      <c r="BV141" s="1">
        <f>BV52*VLOOKUP($D141,ExtTruck_Adjust!$B$3:$H$85,6,FALSE)*VLOOKUP(BV$91,ExtTruck_Adjust!$B$3:$H$85,7,FALSE)</f>
        <v>1.883295117274765E-5</v>
      </c>
      <c r="BW141" s="1">
        <f>BW52*VLOOKUP($D141,ExtTruck_Adjust!$B$3:$H$85,6,FALSE)*VLOOKUP(BW$91,ExtTruck_Adjust!$B$3:$H$85,7,FALSE)</f>
        <v>5.1393081868649697E-4</v>
      </c>
      <c r="BX141" s="1">
        <f>BX52*VLOOKUP($D141,ExtTruck_Adjust!$B$3:$H$85,6,FALSE)*VLOOKUP(BX$91,ExtTruck_Adjust!$B$3:$H$85,7,FALSE)</f>
        <v>2.5300882284596079E-4</v>
      </c>
      <c r="BY141" s="1">
        <f>BY52*VLOOKUP($D141,ExtTruck_Adjust!$B$3:$H$85,6,FALSE)*VLOOKUP(BY$91,ExtTruck_Adjust!$B$3:$H$85,7,FALSE)</f>
        <v>1.4712389028964654E-4</v>
      </c>
      <c r="BZ141" s="1">
        <f>BZ52*VLOOKUP($D141,ExtTruck_Adjust!$B$3:$H$85,6,FALSE)*VLOOKUP(BZ$91,ExtTruck_Adjust!$B$3:$H$85,7,FALSE)</f>
        <v>0</v>
      </c>
      <c r="CA141" s="1">
        <f>CA52*VLOOKUP($D141,ExtTruck_Adjust!$B$3:$H$85,6,FALSE)*VLOOKUP(CA$91,ExtTruck_Adjust!$B$3:$H$85,7,FALSE)</f>
        <v>0</v>
      </c>
      <c r="CB141" s="1">
        <f>CB52*VLOOKUP($D141,ExtTruck_Adjust!$B$3:$H$85,6,FALSE)*VLOOKUP(CB$91,ExtTruck_Adjust!$B$3:$H$85,7,FALSE)</f>
        <v>0</v>
      </c>
      <c r="CC141" s="1">
        <f>CC52*VLOOKUP($D141,ExtTruck_Adjust!$B$3:$H$85,6,FALSE)*VLOOKUP(CC$91,ExtTruck_Adjust!$B$3:$H$85,7,FALSE)</f>
        <v>6.5007500345201966E-4</v>
      </c>
      <c r="CD141" s="1">
        <f>CD52*VLOOKUP($D141,ExtTruck_Adjust!$B$3:$H$85,6,FALSE)*VLOOKUP(CD$91,ExtTruck_Adjust!$B$3:$H$85,7,FALSE)</f>
        <v>3.5501160758875331E-4</v>
      </c>
      <c r="CE141" s="1">
        <f>CE52*VLOOKUP($D141,ExtTruck_Adjust!$B$3:$H$85,6,FALSE)*VLOOKUP(CE$91,ExtTruck_Adjust!$B$3:$H$85,7,FALSE)</f>
        <v>0</v>
      </c>
      <c r="CF141" s="1">
        <f>CF52*VLOOKUP($D141,ExtTruck_Adjust!$B$3:$H$85,6,FALSE)*VLOOKUP(CF$91,ExtTruck_Adjust!$B$3:$H$85,7,FALSE)</f>
        <v>0</v>
      </c>
      <c r="CG141" s="1">
        <f>CG52*VLOOKUP($D141,ExtTruck_Adjust!$B$3:$H$85,6,FALSE)*VLOOKUP(CG$91,ExtTruck_Adjust!$B$3:$H$85,7,FALSE)</f>
        <v>9.3003939760245225E-5</v>
      </c>
      <c r="CH141" s="1">
        <f>CH52*VLOOKUP($D141,ExtTruck_Adjust!$B$3:$H$85,6,FALSE)*VLOOKUP(CH$91,ExtTruck_Adjust!$B$3:$H$85,7,FALSE)</f>
        <v>6.1436275335816229E-3</v>
      </c>
      <c r="CI141" s="1">
        <f>CI52*VLOOKUP($D141,ExtTruck_Adjust!$B$3:$H$85,6,FALSE)*VLOOKUP(CI$91,ExtTruck_Adjust!$B$3:$H$85,7,FALSE)</f>
        <v>1.3899952235330894E-4</v>
      </c>
      <c r="CJ141" s="1">
        <f>CJ52*VLOOKUP($D141,ExtTruck_Adjust!$B$3:$H$85,6,FALSE)*1</f>
        <v>11.216689927415253</v>
      </c>
      <c r="CK141" s="1">
        <f t="shared" si="5"/>
        <v>11.240078600112339</v>
      </c>
    </row>
    <row r="142" spans="2:89" x14ac:dyDescent="0.25">
      <c r="B142">
        <v>2980</v>
      </c>
      <c r="D142">
        <v>2980</v>
      </c>
      <c r="E142" s="1">
        <f>E53*VLOOKUP($D142,ExtTruck_Adjust!$B$3:$H$85,6,FALSE)*VLOOKUP(E$91,ExtTruck_Adjust!$B$3:$H$85,7,FALSE)</f>
        <v>0</v>
      </c>
      <c r="F142" s="1">
        <f>F53*VLOOKUP($D142,ExtTruck_Adjust!$B$3:$H$85,6,FALSE)*VLOOKUP(F$91,ExtTruck_Adjust!$B$3:$H$85,7,FALSE)</f>
        <v>0</v>
      </c>
      <c r="G142" s="1">
        <f>G53*VLOOKUP($D142,ExtTruck_Adjust!$B$3:$H$85,6,FALSE)*VLOOKUP(G$91,ExtTruck_Adjust!$B$3:$H$85,7,FALSE)</f>
        <v>0</v>
      </c>
      <c r="H142" s="1">
        <f>H53*VLOOKUP($D142,ExtTruck_Adjust!$B$3:$H$85,6,FALSE)*VLOOKUP(H$91,ExtTruck_Adjust!$B$3:$H$85,7,FALSE)</f>
        <v>0</v>
      </c>
      <c r="I142" s="1">
        <f>I53*VLOOKUP($D142,ExtTruck_Adjust!$B$3:$H$85,6,FALSE)*VLOOKUP(I$91,ExtTruck_Adjust!$B$3:$H$85,7,FALSE)</f>
        <v>0</v>
      </c>
      <c r="J142" s="1">
        <f>J53*VLOOKUP($D142,ExtTruck_Adjust!$B$3:$H$85,6,FALSE)*VLOOKUP(J$91,ExtTruck_Adjust!$B$3:$H$85,7,FALSE)</f>
        <v>0</v>
      </c>
      <c r="K142" s="1">
        <f>K53*VLOOKUP($D142,ExtTruck_Adjust!$B$3:$H$85,6,FALSE)*VLOOKUP(K$91,ExtTruck_Adjust!$B$3:$H$85,7,FALSE)</f>
        <v>0</v>
      </c>
      <c r="L142" s="1">
        <f>L53*VLOOKUP($D142,ExtTruck_Adjust!$B$3:$H$85,6,FALSE)*VLOOKUP(L$91,ExtTruck_Adjust!$B$3:$H$85,7,FALSE)</f>
        <v>0</v>
      </c>
      <c r="M142" s="1">
        <f>M53*VLOOKUP($D142,ExtTruck_Adjust!$B$3:$H$85,6,FALSE)*VLOOKUP(M$91,ExtTruck_Adjust!$B$3:$H$85,7,FALSE)</f>
        <v>0</v>
      </c>
      <c r="N142" s="1">
        <f>N53*VLOOKUP($D142,ExtTruck_Adjust!$B$3:$H$85,6,FALSE)*VLOOKUP(N$91,ExtTruck_Adjust!$B$3:$H$85,7,FALSE)</f>
        <v>0</v>
      </c>
      <c r="O142" s="1">
        <f>O53*VLOOKUP($D142,ExtTruck_Adjust!$B$3:$H$85,6,FALSE)*VLOOKUP(O$91,ExtTruck_Adjust!$B$3:$H$85,7,FALSE)</f>
        <v>0</v>
      </c>
      <c r="P142" s="1">
        <f>P53*VLOOKUP($D142,ExtTruck_Adjust!$B$3:$H$85,6,FALSE)*VLOOKUP(P$91,ExtTruck_Adjust!$B$3:$H$85,7,FALSE)</f>
        <v>0</v>
      </c>
      <c r="Q142" s="1">
        <f>Q53*VLOOKUP($D142,ExtTruck_Adjust!$B$3:$H$85,6,FALSE)*VLOOKUP(Q$91,ExtTruck_Adjust!$B$3:$H$85,7,FALSE)</f>
        <v>0</v>
      </c>
      <c r="R142" s="1">
        <f>R53*VLOOKUP($D142,ExtTruck_Adjust!$B$3:$H$85,6,FALSE)*VLOOKUP(R$91,ExtTruck_Adjust!$B$3:$H$85,7,FALSE)</f>
        <v>0</v>
      </c>
      <c r="S142" s="1">
        <f>S53*VLOOKUP($D142,ExtTruck_Adjust!$B$3:$H$85,6,FALSE)*VLOOKUP(S$91,ExtTruck_Adjust!$B$3:$H$85,7,FALSE)</f>
        <v>0</v>
      </c>
      <c r="T142" s="1">
        <f>T53*VLOOKUP($D142,ExtTruck_Adjust!$B$3:$H$85,6,FALSE)*VLOOKUP(T$91,ExtTruck_Adjust!$B$3:$H$85,7,FALSE)</f>
        <v>0</v>
      </c>
      <c r="U142" s="1">
        <f>U53*VLOOKUP($D142,ExtTruck_Adjust!$B$3:$H$85,6,FALSE)*VLOOKUP(U$91,ExtTruck_Adjust!$B$3:$H$85,7,FALSE)</f>
        <v>0</v>
      </c>
      <c r="V142" s="1">
        <f>V53*VLOOKUP($D142,ExtTruck_Adjust!$B$3:$H$85,6,FALSE)*VLOOKUP(V$91,ExtTruck_Adjust!$B$3:$H$85,7,FALSE)</f>
        <v>0</v>
      </c>
      <c r="W142" s="1">
        <f>W53*VLOOKUP($D142,ExtTruck_Adjust!$B$3:$H$85,6,FALSE)*VLOOKUP(W$91,ExtTruck_Adjust!$B$3:$H$85,7,FALSE)</f>
        <v>0</v>
      </c>
      <c r="X142" s="1">
        <f>X53*VLOOKUP($D142,ExtTruck_Adjust!$B$3:$H$85,6,FALSE)*VLOOKUP(X$91,ExtTruck_Adjust!$B$3:$H$85,7,FALSE)</f>
        <v>0</v>
      </c>
      <c r="Y142" s="1">
        <f>Y53*VLOOKUP($D142,ExtTruck_Adjust!$B$3:$H$85,6,FALSE)*VLOOKUP(Y$91,ExtTruck_Adjust!$B$3:$H$85,7,FALSE)</f>
        <v>0</v>
      </c>
      <c r="Z142" s="1">
        <f>Z53*VLOOKUP($D142,ExtTruck_Adjust!$B$3:$H$85,6,FALSE)*VLOOKUP(Z$91,ExtTruck_Adjust!$B$3:$H$85,7,FALSE)</f>
        <v>0</v>
      </c>
      <c r="AA142" s="1">
        <f>AA53*VLOOKUP($D142,ExtTruck_Adjust!$B$3:$H$85,6,FALSE)*VLOOKUP(AA$91,ExtTruck_Adjust!$B$3:$H$85,7,FALSE)</f>
        <v>0</v>
      </c>
      <c r="AB142" s="1">
        <f>AB53*VLOOKUP($D142,ExtTruck_Adjust!$B$3:$H$85,6,FALSE)*VLOOKUP(AB$91,ExtTruck_Adjust!$B$3:$H$85,7,FALSE)</f>
        <v>0</v>
      </c>
      <c r="AC142" s="1">
        <f>AC53*VLOOKUP($D142,ExtTruck_Adjust!$B$3:$H$85,6,FALSE)*VLOOKUP(AC$91,ExtTruck_Adjust!$B$3:$H$85,7,FALSE)</f>
        <v>0</v>
      </c>
      <c r="AD142" s="1">
        <f>AD53*VLOOKUP($D142,ExtTruck_Adjust!$B$3:$H$85,6,FALSE)*VLOOKUP(AD$91,ExtTruck_Adjust!$B$3:$H$85,7,FALSE)</f>
        <v>0</v>
      </c>
      <c r="AE142" s="1">
        <f>AE53*VLOOKUP($D142,ExtTruck_Adjust!$B$3:$H$85,6,FALSE)*VLOOKUP(AE$91,ExtTruck_Adjust!$B$3:$H$85,7,FALSE)</f>
        <v>0</v>
      </c>
      <c r="AF142" s="1">
        <f>AF53*VLOOKUP($D142,ExtTruck_Adjust!$B$3:$H$85,6,FALSE)*VLOOKUP(AF$91,ExtTruck_Adjust!$B$3:$H$85,7,FALSE)</f>
        <v>0</v>
      </c>
      <c r="AG142" s="1">
        <f>AG53*VLOOKUP($D142,ExtTruck_Adjust!$B$3:$H$85,6,FALSE)*VLOOKUP(AG$91,ExtTruck_Adjust!$B$3:$H$85,7,FALSE)</f>
        <v>0</v>
      </c>
      <c r="AH142" s="1">
        <f>AH53*VLOOKUP($D142,ExtTruck_Adjust!$B$3:$H$85,6,FALSE)*VLOOKUP(AH$91,ExtTruck_Adjust!$B$3:$H$85,7,FALSE)</f>
        <v>0</v>
      </c>
      <c r="AI142" s="1">
        <f>AI53*VLOOKUP($D142,ExtTruck_Adjust!$B$3:$H$85,6,FALSE)*VLOOKUP(AI$91,ExtTruck_Adjust!$B$3:$H$85,7,FALSE)</f>
        <v>0</v>
      </c>
      <c r="AJ142" s="1">
        <f>AJ53*VLOOKUP($D142,ExtTruck_Adjust!$B$3:$H$85,6,FALSE)*VLOOKUP(AJ$91,ExtTruck_Adjust!$B$3:$H$85,7,FALSE)</f>
        <v>0</v>
      </c>
      <c r="AK142" s="1">
        <f>AK53*VLOOKUP($D142,ExtTruck_Adjust!$B$3:$H$85,6,FALSE)*VLOOKUP(AK$91,ExtTruck_Adjust!$B$3:$H$85,7,FALSE)</f>
        <v>0</v>
      </c>
      <c r="AL142" s="1">
        <f>AL53*VLOOKUP($D142,ExtTruck_Adjust!$B$3:$H$85,6,FALSE)*VLOOKUP(AL$91,ExtTruck_Adjust!$B$3:$H$85,7,FALSE)</f>
        <v>0</v>
      </c>
      <c r="AM142" s="1">
        <f>AM53*VLOOKUP($D142,ExtTruck_Adjust!$B$3:$H$85,6,FALSE)*VLOOKUP(AM$91,ExtTruck_Adjust!$B$3:$H$85,7,FALSE)</f>
        <v>0</v>
      </c>
      <c r="AN142" s="1">
        <f>AN53*VLOOKUP($D142,ExtTruck_Adjust!$B$3:$H$85,6,FALSE)*VLOOKUP(AN$91,ExtTruck_Adjust!$B$3:$H$85,7,FALSE)</f>
        <v>0</v>
      </c>
      <c r="AO142" s="1">
        <f>AO53*VLOOKUP($D142,ExtTruck_Adjust!$B$3:$H$85,6,FALSE)*VLOOKUP(AO$91,ExtTruck_Adjust!$B$3:$H$85,7,FALSE)</f>
        <v>0</v>
      </c>
      <c r="AP142" s="1">
        <f>AP53*VLOOKUP($D142,ExtTruck_Adjust!$B$3:$H$85,6,FALSE)*VLOOKUP(AP$91,ExtTruck_Adjust!$B$3:$H$85,7,FALSE)</f>
        <v>0</v>
      </c>
      <c r="AQ142" s="1">
        <f>AQ53*VLOOKUP($D142,ExtTruck_Adjust!$B$3:$H$85,6,FALSE)*VLOOKUP(AQ$91,ExtTruck_Adjust!$B$3:$H$85,7,FALSE)</f>
        <v>0</v>
      </c>
      <c r="AR142" s="1">
        <f>AR53*VLOOKUP($D142,ExtTruck_Adjust!$B$3:$H$85,6,FALSE)*VLOOKUP(AR$91,ExtTruck_Adjust!$B$3:$H$85,7,FALSE)</f>
        <v>0</v>
      </c>
      <c r="AS142" s="1">
        <f>AS53*VLOOKUP($D142,ExtTruck_Adjust!$B$3:$H$85,6,FALSE)*VLOOKUP(AS$91,ExtTruck_Adjust!$B$3:$H$85,7,FALSE)</f>
        <v>0</v>
      </c>
      <c r="AT142" s="1">
        <f>AT53*VLOOKUP($D142,ExtTruck_Adjust!$B$3:$H$85,6,FALSE)*VLOOKUP(AT$91,ExtTruck_Adjust!$B$3:$H$85,7,FALSE)</f>
        <v>0</v>
      </c>
      <c r="AU142" s="1">
        <f>AU53*VLOOKUP($D142,ExtTruck_Adjust!$B$3:$H$85,6,FALSE)*VLOOKUP(AU$91,ExtTruck_Adjust!$B$3:$H$85,7,FALSE)</f>
        <v>0</v>
      </c>
      <c r="AV142" s="1">
        <f>AV53*VLOOKUP($D142,ExtTruck_Adjust!$B$3:$H$85,6,FALSE)*VLOOKUP(AV$91,ExtTruck_Adjust!$B$3:$H$85,7,FALSE)</f>
        <v>0</v>
      </c>
      <c r="AW142" s="1">
        <f>AW53*VLOOKUP($D142,ExtTruck_Adjust!$B$3:$H$85,6,FALSE)*VLOOKUP(AW$91,ExtTruck_Adjust!$B$3:$H$85,7,FALSE)</f>
        <v>0</v>
      </c>
      <c r="AX142" s="1">
        <f>AX53*VLOOKUP($D142,ExtTruck_Adjust!$B$3:$H$85,6,FALSE)*VLOOKUP(AX$91,ExtTruck_Adjust!$B$3:$H$85,7,FALSE)</f>
        <v>0</v>
      </c>
      <c r="AY142" s="1">
        <f>AY53*VLOOKUP($D142,ExtTruck_Adjust!$B$3:$H$85,6,FALSE)*VLOOKUP(AY$91,ExtTruck_Adjust!$B$3:$H$85,7,FALSE)</f>
        <v>0</v>
      </c>
      <c r="AZ142" s="1">
        <f>AZ53*VLOOKUP($D142,ExtTruck_Adjust!$B$3:$H$85,6,FALSE)*VLOOKUP(AZ$91,ExtTruck_Adjust!$B$3:$H$85,7,FALSE)</f>
        <v>0</v>
      </c>
      <c r="BA142" s="1">
        <f>BA53*VLOOKUP($D142,ExtTruck_Adjust!$B$3:$H$85,6,FALSE)*VLOOKUP(BA$91,ExtTruck_Adjust!$B$3:$H$85,7,FALSE)</f>
        <v>0</v>
      </c>
      <c r="BB142" s="1">
        <f>BB53*VLOOKUP($D142,ExtTruck_Adjust!$B$3:$H$85,6,FALSE)*VLOOKUP(BB$91,ExtTruck_Adjust!$B$3:$H$85,7,FALSE)</f>
        <v>0</v>
      </c>
      <c r="BC142" s="1">
        <f>BC53*VLOOKUP($D142,ExtTruck_Adjust!$B$3:$H$85,6,FALSE)*VLOOKUP(BC$91,ExtTruck_Adjust!$B$3:$H$85,7,FALSE)</f>
        <v>0</v>
      </c>
      <c r="BD142" s="1">
        <f>BD53*VLOOKUP($D142,ExtTruck_Adjust!$B$3:$H$85,6,FALSE)*VLOOKUP(BD$91,ExtTruck_Adjust!$B$3:$H$85,7,FALSE)</f>
        <v>0</v>
      </c>
      <c r="BE142" s="1">
        <f>BE53*VLOOKUP($D142,ExtTruck_Adjust!$B$3:$H$85,6,FALSE)*VLOOKUP(BE$91,ExtTruck_Adjust!$B$3:$H$85,7,FALSE)</f>
        <v>0</v>
      </c>
      <c r="BF142" s="1">
        <f>BF53*VLOOKUP($D142,ExtTruck_Adjust!$B$3:$H$85,6,FALSE)*VLOOKUP(BF$91,ExtTruck_Adjust!$B$3:$H$85,7,FALSE)</f>
        <v>0</v>
      </c>
      <c r="BG142" s="1">
        <f>BG53*VLOOKUP($D142,ExtTruck_Adjust!$B$3:$H$85,6,FALSE)*VLOOKUP(BG$91,ExtTruck_Adjust!$B$3:$H$85,7,FALSE)</f>
        <v>0</v>
      </c>
      <c r="BH142" s="1">
        <f>BH53*VLOOKUP($D142,ExtTruck_Adjust!$B$3:$H$85,6,FALSE)*VLOOKUP(BH$91,ExtTruck_Adjust!$B$3:$H$85,7,FALSE)</f>
        <v>0</v>
      </c>
      <c r="BI142" s="1">
        <f>BI53*VLOOKUP($D142,ExtTruck_Adjust!$B$3:$H$85,6,FALSE)*VLOOKUP(BI$91,ExtTruck_Adjust!$B$3:$H$85,7,FALSE)</f>
        <v>0</v>
      </c>
      <c r="BJ142" s="1">
        <f>BJ53*VLOOKUP($D142,ExtTruck_Adjust!$B$3:$H$85,6,FALSE)*VLOOKUP(BJ$91,ExtTruck_Adjust!$B$3:$H$85,7,FALSE)</f>
        <v>0</v>
      </c>
      <c r="BK142" s="1">
        <f>BK53*VLOOKUP($D142,ExtTruck_Adjust!$B$3:$H$85,6,FALSE)*VLOOKUP(BK$91,ExtTruck_Adjust!$B$3:$H$85,7,FALSE)</f>
        <v>0</v>
      </c>
      <c r="BL142" s="1">
        <f>BL53*VLOOKUP($D142,ExtTruck_Adjust!$B$3:$H$85,6,FALSE)*VLOOKUP(BL$91,ExtTruck_Adjust!$B$3:$H$85,7,FALSE)</f>
        <v>0</v>
      </c>
      <c r="BM142" s="1">
        <f>BM53*VLOOKUP($D142,ExtTruck_Adjust!$B$3:$H$85,6,FALSE)*VLOOKUP(BM$91,ExtTruck_Adjust!$B$3:$H$85,7,FALSE)</f>
        <v>0</v>
      </c>
      <c r="BN142" s="1">
        <f>BN53*VLOOKUP($D142,ExtTruck_Adjust!$B$3:$H$85,6,FALSE)*VLOOKUP(BN$91,ExtTruck_Adjust!$B$3:$H$85,7,FALSE)</f>
        <v>0</v>
      </c>
      <c r="BO142" s="1">
        <f>BO53*VLOOKUP($D142,ExtTruck_Adjust!$B$3:$H$85,6,FALSE)*VLOOKUP(BO$91,ExtTruck_Adjust!$B$3:$H$85,7,FALSE)</f>
        <v>0</v>
      </c>
      <c r="BP142" s="1">
        <f>BP53*VLOOKUP($D142,ExtTruck_Adjust!$B$3:$H$85,6,FALSE)*VLOOKUP(BP$91,ExtTruck_Adjust!$B$3:$H$85,7,FALSE)</f>
        <v>0</v>
      </c>
      <c r="BQ142" s="1">
        <f>BQ53*VLOOKUP($D142,ExtTruck_Adjust!$B$3:$H$85,6,FALSE)*VLOOKUP(BQ$91,ExtTruck_Adjust!$B$3:$H$85,7,FALSE)</f>
        <v>0</v>
      </c>
      <c r="BR142" s="1">
        <f>BR53*VLOOKUP($D142,ExtTruck_Adjust!$B$3:$H$85,6,FALSE)*VLOOKUP(BR$91,ExtTruck_Adjust!$B$3:$H$85,7,FALSE)</f>
        <v>0</v>
      </c>
      <c r="BS142" s="1">
        <f>BS53*VLOOKUP($D142,ExtTruck_Adjust!$B$3:$H$85,6,FALSE)*VLOOKUP(BS$91,ExtTruck_Adjust!$B$3:$H$85,7,FALSE)</f>
        <v>0</v>
      </c>
      <c r="BT142" s="1">
        <f>BT53*VLOOKUP($D142,ExtTruck_Adjust!$B$3:$H$85,6,FALSE)*VLOOKUP(BT$91,ExtTruck_Adjust!$B$3:$H$85,7,FALSE)</f>
        <v>0</v>
      </c>
      <c r="BU142" s="1">
        <f>BU53*VLOOKUP($D142,ExtTruck_Adjust!$B$3:$H$85,6,FALSE)*VLOOKUP(BU$91,ExtTruck_Adjust!$B$3:$H$85,7,FALSE)</f>
        <v>0</v>
      </c>
      <c r="BV142" s="1">
        <f>BV53*VLOOKUP($D142,ExtTruck_Adjust!$B$3:$H$85,6,FALSE)*VLOOKUP(BV$91,ExtTruck_Adjust!$B$3:$H$85,7,FALSE)</f>
        <v>0</v>
      </c>
      <c r="BW142" s="1">
        <f>BW53*VLOOKUP($D142,ExtTruck_Adjust!$B$3:$H$85,6,FALSE)*VLOOKUP(BW$91,ExtTruck_Adjust!$B$3:$H$85,7,FALSE)</f>
        <v>0</v>
      </c>
      <c r="BX142" s="1">
        <f>BX53*VLOOKUP($D142,ExtTruck_Adjust!$B$3:$H$85,6,FALSE)*VLOOKUP(BX$91,ExtTruck_Adjust!$B$3:$H$85,7,FALSE)</f>
        <v>0</v>
      </c>
      <c r="BY142" s="1">
        <f>BY53*VLOOKUP($D142,ExtTruck_Adjust!$B$3:$H$85,6,FALSE)*VLOOKUP(BY$91,ExtTruck_Adjust!$B$3:$H$85,7,FALSE)</f>
        <v>0</v>
      </c>
      <c r="BZ142" s="1">
        <f>BZ53*VLOOKUP($D142,ExtTruck_Adjust!$B$3:$H$85,6,FALSE)*VLOOKUP(BZ$91,ExtTruck_Adjust!$B$3:$H$85,7,FALSE)</f>
        <v>0</v>
      </c>
      <c r="CA142" s="1">
        <f>CA53*VLOOKUP($D142,ExtTruck_Adjust!$B$3:$H$85,6,FALSE)*VLOOKUP(CA$91,ExtTruck_Adjust!$B$3:$H$85,7,FALSE)</f>
        <v>0</v>
      </c>
      <c r="CB142" s="1">
        <f>CB53*VLOOKUP($D142,ExtTruck_Adjust!$B$3:$H$85,6,FALSE)*VLOOKUP(CB$91,ExtTruck_Adjust!$B$3:$H$85,7,FALSE)</f>
        <v>0</v>
      </c>
      <c r="CC142" s="1">
        <f>CC53*VLOOKUP($D142,ExtTruck_Adjust!$B$3:$H$85,6,FALSE)*VLOOKUP(CC$91,ExtTruck_Adjust!$B$3:$H$85,7,FALSE)</f>
        <v>0</v>
      </c>
      <c r="CD142" s="1">
        <f>CD53*VLOOKUP($D142,ExtTruck_Adjust!$B$3:$H$85,6,FALSE)*VLOOKUP(CD$91,ExtTruck_Adjust!$B$3:$H$85,7,FALSE)</f>
        <v>0</v>
      </c>
      <c r="CE142" s="1">
        <f>CE53*VLOOKUP($D142,ExtTruck_Adjust!$B$3:$H$85,6,FALSE)*VLOOKUP(CE$91,ExtTruck_Adjust!$B$3:$H$85,7,FALSE)</f>
        <v>0</v>
      </c>
      <c r="CF142" s="1">
        <f>CF53*VLOOKUP($D142,ExtTruck_Adjust!$B$3:$H$85,6,FALSE)*VLOOKUP(CF$91,ExtTruck_Adjust!$B$3:$H$85,7,FALSE)</f>
        <v>0</v>
      </c>
      <c r="CG142" s="1">
        <f>CG53*VLOOKUP($D142,ExtTruck_Adjust!$B$3:$H$85,6,FALSE)*VLOOKUP(CG$91,ExtTruck_Adjust!$B$3:$H$85,7,FALSE)</f>
        <v>0</v>
      </c>
      <c r="CH142" s="1">
        <f>CH53*VLOOKUP($D142,ExtTruck_Adjust!$B$3:$H$85,6,FALSE)*VLOOKUP(CH$91,ExtTruck_Adjust!$B$3:$H$85,7,FALSE)</f>
        <v>0</v>
      </c>
      <c r="CI142" s="1">
        <f>CI53*VLOOKUP($D142,ExtTruck_Adjust!$B$3:$H$85,6,FALSE)*VLOOKUP(CI$91,ExtTruck_Adjust!$B$3:$H$85,7,FALSE)</f>
        <v>0</v>
      </c>
      <c r="CJ142" s="1">
        <f>CJ53*VLOOKUP($D142,ExtTruck_Adjust!$B$3:$H$85,6,FALSE)*1</f>
        <v>1.885</v>
      </c>
      <c r="CK142" s="1">
        <f t="shared" si="5"/>
        <v>1.885</v>
      </c>
    </row>
    <row r="143" spans="2:89" x14ac:dyDescent="0.25">
      <c r="B143">
        <v>2981</v>
      </c>
      <c r="D143">
        <v>2981</v>
      </c>
      <c r="E143" s="1">
        <f>E54*VLOOKUP($D143,ExtTruck_Adjust!$B$3:$H$85,6,FALSE)*VLOOKUP(E$91,ExtTruck_Adjust!$B$3:$H$85,7,FALSE)</f>
        <v>0</v>
      </c>
      <c r="F143" s="1">
        <f>F54*VLOOKUP($D143,ExtTruck_Adjust!$B$3:$H$85,6,FALSE)*VLOOKUP(F$91,ExtTruck_Adjust!$B$3:$H$85,7,FALSE)</f>
        <v>0</v>
      </c>
      <c r="G143" s="1">
        <f>G54*VLOOKUP($D143,ExtTruck_Adjust!$B$3:$H$85,6,FALSE)*VLOOKUP(G$91,ExtTruck_Adjust!$B$3:$H$85,7,FALSE)</f>
        <v>0</v>
      </c>
      <c r="H143" s="1">
        <f>H54*VLOOKUP($D143,ExtTruck_Adjust!$B$3:$H$85,6,FALSE)*VLOOKUP(H$91,ExtTruck_Adjust!$B$3:$H$85,7,FALSE)</f>
        <v>0</v>
      </c>
      <c r="I143" s="1">
        <f>I54*VLOOKUP($D143,ExtTruck_Adjust!$B$3:$H$85,6,FALSE)*VLOOKUP(I$91,ExtTruck_Adjust!$B$3:$H$85,7,FALSE)</f>
        <v>0</v>
      </c>
      <c r="J143" s="1">
        <f>J54*VLOOKUP($D143,ExtTruck_Adjust!$B$3:$H$85,6,FALSE)*VLOOKUP(J$91,ExtTruck_Adjust!$B$3:$H$85,7,FALSE)</f>
        <v>0</v>
      </c>
      <c r="K143" s="1">
        <f>K54*VLOOKUP($D143,ExtTruck_Adjust!$B$3:$H$85,6,FALSE)*VLOOKUP(K$91,ExtTruck_Adjust!$B$3:$H$85,7,FALSE)</f>
        <v>0</v>
      </c>
      <c r="L143" s="1">
        <f>L54*VLOOKUP($D143,ExtTruck_Adjust!$B$3:$H$85,6,FALSE)*VLOOKUP(L$91,ExtTruck_Adjust!$B$3:$H$85,7,FALSE)</f>
        <v>0</v>
      </c>
      <c r="M143" s="1">
        <f>M54*VLOOKUP($D143,ExtTruck_Adjust!$B$3:$H$85,6,FALSE)*VLOOKUP(M$91,ExtTruck_Adjust!$B$3:$H$85,7,FALSE)</f>
        <v>0</v>
      </c>
      <c r="N143" s="1">
        <f>N54*VLOOKUP($D143,ExtTruck_Adjust!$B$3:$H$85,6,FALSE)*VLOOKUP(N$91,ExtTruck_Adjust!$B$3:$H$85,7,FALSE)</f>
        <v>0</v>
      </c>
      <c r="O143" s="1">
        <f>O54*VLOOKUP($D143,ExtTruck_Adjust!$B$3:$H$85,6,FALSE)*VLOOKUP(O$91,ExtTruck_Adjust!$B$3:$H$85,7,FALSE)</f>
        <v>0</v>
      </c>
      <c r="P143" s="1">
        <f>P54*VLOOKUP($D143,ExtTruck_Adjust!$B$3:$H$85,6,FALSE)*VLOOKUP(P$91,ExtTruck_Adjust!$B$3:$H$85,7,FALSE)</f>
        <v>0</v>
      </c>
      <c r="Q143" s="1">
        <f>Q54*VLOOKUP($D143,ExtTruck_Adjust!$B$3:$H$85,6,FALSE)*VLOOKUP(Q$91,ExtTruck_Adjust!$B$3:$H$85,7,FALSE)</f>
        <v>0</v>
      </c>
      <c r="R143" s="1">
        <f>R54*VLOOKUP($D143,ExtTruck_Adjust!$B$3:$H$85,6,FALSE)*VLOOKUP(R$91,ExtTruck_Adjust!$B$3:$H$85,7,FALSE)</f>
        <v>0</v>
      </c>
      <c r="S143" s="1">
        <f>S54*VLOOKUP($D143,ExtTruck_Adjust!$B$3:$H$85,6,FALSE)*VLOOKUP(S$91,ExtTruck_Adjust!$B$3:$H$85,7,FALSE)</f>
        <v>0</v>
      </c>
      <c r="T143" s="1">
        <f>T54*VLOOKUP($D143,ExtTruck_Adjust!$B$3:$H$85,6,FALSE)*VLOOKUP(T$91,ExtTruck_Adjust!$B$3:$H$85,7,FALSE)</f>
        <v>0</v>
      </c>
      <c r="U143" s="1">
        <f>U54*VLOOKUP($D143,ExtTruck_Adjust!$B$3:$H$85,6,FALSE)*VLOOKUP(U$91,ExtTruck_Adjust!$B$3:$H$85,7,FALSE)</f>
        <v>0</v>
      </c>
      <c r="V143" s="1">
        <f>V54*VLOOKUP($D143,ExtTruck_Adjust!$B$3:$H$85,6,FALSE)*VLOOKUP(V$91,ExtTruck_Adjust!$B$3:$H$85,7,FALSE)</f>
        <v>0</v>
      </c>
      <c r="W143" s="1">
        <f>W54*VLOOKUP($D143,ExtTruck_Adjust!$B$3:$H$85,6,FALSE)*VLOOKUP(W$91,ExtTruck_Adjust!$B$3:$H$85,7,FALSE)</f>
        <v>0</v>
      </c>
      <c r="X143" s="1">
        <f>X54*VLOOKUP($D143,ExtTruck_Adjust!$B$3:$H$85,6,FALSE)*VLOOKUP(X$91,ExtTruck_Adjust!$B$3:$H$85,7,FALSE)</f>
        <v>0</v>
      </c>
      <c r="Y143" s="1">
        <f>Y54*VLOOKUP($D143,ExtTruck_Adjust!$B$3:$H$85,6,FALSE)*VLOOKUP(Y$91,ExtTruck_Adjust!$B$3:$H$85,7,FALSE)</f>
        <v>0</v>
      </c>
      <c r="Z143" s="1">
        <f>Z54*VLOOKUP($D143,ExtTruck_Adjust!$B$3:$H$85,6,FALSE)*VLOOKUP(Z$91,ExtTruck_Adjust!$B$3:$H$85,7,FALSE)</f>
        <v>0</v>
      </c>
      <c r="AA143" s="1">
        <f>AA54*VLOOKUP($D143,ExtTruck_Adjust!$B$3:$H$85,6,FALSE)*VLOOKUP(AA$91,ExtTruck_Adjust!$B$3:$H$85,7,FALSE)</f>
        <v>0</v>
      </c>
      <c r="AB143" s="1">
        <f>AB54*VLOOKUP($D143,ExtTruck_Adjust!$B$3:$H$85,6,FALSE)*VLOOKUP(AB$91,ExtTruck_Adjust!$B$3:$H$85,7,FALSE)</f>
        <v>0</v>
      </c>
      <c r="AC143" s="1">
        <f>AC54*VLOOKUP($D143,ExtTruck_Adjust!$B$3:$H$85,6,FALSE)*VLOOKUP(AC$91,ExtTruck_Adjust!$B$3:$H$85,7,FALSE)</f>
        <v>0</v>
      </c>
      <c r="AD143" s="1">
        <f>AD54*VLOOKUP($D143,ExtTruck_Adjust!$B$3:$H$85,6,FALSE)*VLOOKUP(AD$91,ExtTruck_Adjust!$B$3:$H$85,7,FALSE)</f>
        <v>0</v>
      </c>
      <c r="AE143" s="1">
        <f>AE54*VLOOKUP($D143,ExtTruck_Adjust!$B$3:$H$85,6,FALSE)*VLOOKUP(AE$91,ExtTruck_Adjust!$B$3:$H$85,7,FALSE)</f>
        <v>0</v>
      </c>
      <c r="AF143" s="1">
        <f>AF54*VLOOKUP($D143,ExtTruck_Adjust!$B$3:$H$85,6,FALSE)*VLOOKUP(AF$91,ExtTruck_Adjust!$B$3:$H$85,7,FALSE)</f>
        <v>0</v>
      </c>
      <c r="AG143" s="1">
        <f>AG54*VLOOKUP($D143,ExtTruck_Adjust!$B$3:$H$85,6,FALSE)*VLOOKUP(AG$91,ExtTruck_Adjust!$B$3:$H$85,7,FALSE)</f>
        <v>0</v>
      </c>
      <c r="AH143" s="1">
        <f>AH54*VLOOKUP($D143,ExtTruck_Adjust!$B$3:$H$85,6,FALSE)*VLOOKUP(AH$91,ExtTruck_Adjust!$B$3:$H$85,7,FALSE)</f>
        <v>0</v>
      </c>
      <c r="AI143" s="1">
        <f>AI54*VLOOKUP($D143,ExtTruck_Adjust!$B$3:$H$85,6,FALSE)*VLOOKUP(AI$91,ExtTruck_Adjust!$B$3:$H$85,7,FALSE)</f>
        <v>0</v>
      </c>
      <c r="AJ143" s="1">
        <f>AJ54*VLOOKUP($D143,ExtTruck_Adjust!$B$3:$H$85,6,FALSE)*VLOOKUP(AJ$91,ExtTruck_Adjust!$B$3:$H$85,7,FALSE)</f>
        <v>0</v>
      </c>
      <c r="AK143" s="1">
        <f>AK54*VLOOKUP($D143,ExtTruck_Adjust!$B$3:$H$85,6,FALSE)*VLOOKUP(AK$91,ExtTruck_Adjust!$B$3:$H$85,7,FALSE)</f>
        <v>0</v>
      </c>
      <c r="AL143" s="1">
        <f>AL54*VLOOKUP($D143,ExtTruck_Adjust!$B$3:$H$85,6,FALSE)*VLOOKUP(AL$91,ExtTruck_Adjust!$B$3:$H$85,7,FALSE)</f>
        <v>0</v>
      </c>
      <c r="AM143" s="1">
        <f>AM54*VLOOKUP($D143,ExtTruck_Adjust!$B$3:$H$85,6,FALSE)*VLOOKUP(AM$91,ExtTruck_Adjust!$B$3:$H$85,7,FALSE)</f>
        <v>0</v>
      </c>
      <c r="AN143" s="1">
        <f>AN54*VLOOKUP($D143,ExtTruck_Adjust!$B$3:$H$85,6,FALSE)*VLOOKUP(AN$91,ExtTruck_Adjust!$B$3:$H$85,7,FALSE)</f>
        <v>0</v>
      </c>
      <c r="AO143" s="1">
        <f>AO54*VLOOKUP($D143,ExtTruck_Adjust!$B$3:$H$85,6,FALSE)*VLOOKUP(AO$91,ExtTruck_Adjust!$B$3:$H$85,7,FALSE)</f>
        <v>0</v>
      </c>
      <c r="AP143" s="1">
        <f>AP54*VLOOKUP($D143,ExtTruck_Adjust!$B$3:$H$85,6,FALSE)*VLOOKUP(AP$91,ExtTruck_Adjust!$B$3:$H$85,7,FALSE)</f>
        <v>0</v>
      </c>
      <c r="AQ143" s="1">
        <f>AQ54*VLOOKUP($D143,ExtTruck_Adjust!$B$3:$H$85,6,FALSE)*VLOOKUP(AQ$91,ExtTruck_Adjust!$B$3:$H$85,7,FALSE)</f>
        <v>0</v>
      </c>
      <c r="AR143" s="1">
        <f>AR54*VLOOKUP($D143,ExtTruck_Adjust!$B$3:$H$85,6,FALSE)*VLOOKUP(AR$91,ExtTruck_Adjust!$B$3:$H$85,7,FALSE)</f>
        <v>0</v>
      </c>
      <c r="AS143" s="1">
        <f>AS54*VLOOKUP($D143,ExtTruck_Adjust!$B$3:$H$85,6,FALSE)*VLOOKUP(AS$91,ExtTruck_Adjust!$B$3:$H$85,7,FALSE)</f>
        <v>0</v>
      </c>
      <c r="AT143" s="1">
        <f>AT54*VLOOKUP($D143,ExtTruck_Adjust!$B$3:$H$85,6,FALSE)*VLOOKUP(AT$91,ExtTruck_Adjust!$B$3:$H$85,7,FALSE)</f>
        <v>0</v>
      </c>
      <c r="AU143" s="1">
        <f>AU54*VLOOKUP($D143,ExtTruck_Adjust!$B$3:$H$85,6,FALSE)*VLOOKUP(AU$91,ExtTruck_Adjust!$B$3:$H$85,7,FALSE)</f>
        <v>0</v>
      </c>
      <c r="AV143" s="1">
        <f>AV54*VLOOKUP($D143,ExtTruck_Adjust!$B$3:$H$85,6,FALSE)*VLOOKUP(AV$91,ExtTruck_Adjust!$B$3:$H$85,7,FALSE)</f>
        <v>0</v>
      </c>
      <c r="AW143" s="1">
        <f>AW54*VLOOKUP($D143,ExtTruck_Adjust!$B$3:$H$85,6,FALSE)*VLOOKUP(AW$91,ExtTruck_Adjust!$B$3:$H$85,7,FALSE)</f>
        <v>0</v>
      </c>
      <c r="AX143" s="1">
        <f>AX54*VLOOKUP($D143,ExtTruck_Adjust!$B$3:$H$85,6,FALSE)*VLOOKUP(AX$91,ExtTruck_Adjust!$B$3:$H$85,7,FALSE)</f>
        <v>0</v>
      </c>
      <c r="AY143" s="1">
        <f>AY54*VLOOKUP($D143,ExtTruck_Adjust!$B$3:$H$85,6,FALSE)*VLOOKUP(AY$91,ExtTruck_Adjust!$B$3:$H$85,7,FALSE)</f>
        <v>0</v>
      </c>
      <c r="AZ143" s="1">
        <f>AZ54*VLOOKUP($D143,ExtTruck_Adjust!$B$3:$H$85,6,FALSE)*VLOOKUP(AZ$91,ExtTruck_Adjust!$B$3:$H$85,7,FALSE)</f>
        <v>0</v>
      </c>
      <c r="BA143" s="1">
        <f>BA54*VLOOKUP($D143,ExtTruck_Adjust!$B$3:$H$85,6,FALSE)*VLOOKUP(BA$91,ExtTruck_Adjust!$B$3:$H$85,7,FALSE)</f>
        <v>0</v>
      </c>
      <c r="BB143" s="1">
        <f>BB54*VLOOKUP($D143,ExtTruck_Adjust!$B$3:$H$85,6,FALSE)*VLOOKUP(BB$91,ExtTruck_Adjust!$B$3:$H$85,7,FALSE)</f>
        <v>0</v>
      </c>
      <c r="BC143" s="1">
        <f>BC54*VLOOKUP($D143,ExtTruck_Adjust!$B$3:$H$85,6,FALSE)*VLOOKUP(BC$91,ExtTruck_Adjust!$B$3:$H$85,7,FALSE)</f>
        <v>0</v>
      </c>
      <c r="BD143" s="1">
        <f>BD54*VLOOKUP($D143,ExtTruck_Adjust!$B$3:$H$85,6,FALSE)*VLOOKUP(BD$91,ExtTruck_Adjust!$B$3:$H$85,7,FALSE)</f>
        <v>0</v>
      </c>
      <c r="BE143" s="1">
        <f>BE54*VLOOKUP($D143,ExtTruck_Adjust!$B$3:$H$85,6,FALSE)*VLOOKUP(BE$91,ExtTruck_Adjust!$B$3:$H$85,7,FALSE)</f>
        <v>0</v>
      </c>
      <c r="BF143" s="1">
        <f>BF54*VLOOKUP($D143,ExtTruck_Adjust!$B$3:$H$85,6,FALSE)*VLOOKUP(BF$91,ExtTruck_Adjust!$B$3:$H$85,7,FALSE)</f>
        <v>0</v>
      </c>
      <c r="BG143" s="1">
        <f>BG54*VLOOKUP($D143,ExtTruck_Adjust!$B$3:$H$85,6,FALSE)*VLOOKUP(BG$91,ExtTruck_Adjust!$B$3:$H$85,7,FALSE)</f>
        <v>0</v>
      </c>
      <c r="BH143" s="1">
        <f>BH54*VLOOKUP($D143,ExtTruck_Adjust!$B$3:$H$85,6,FALSE)*VLOOKUP(BH$91,ExtTruck_Adjust!$B$3:$H$85,7,FALSE)</f>
        <v>0</v>
      </c>
      <c r="BI143" s="1">
        <f>BI54*VLOOKUP($D143,ExtTruck_Adjust!$B$3:$H$85,6,FALSE)*VLOOKUP(BI$91,ExtTruck_Adjust!$B$3:$H$85,7,FALSE)</f>
        <v>0</v>
      </c>
      <c r="BJ143" s="1">
        <f>BJ54*VLOOKUP($D143,ExtTruck_Adjust!$B$3:$H$85,6,FALSE)*VLOOKUP(BJ$91,ExtTruck_Adjust!$B$3:$H$85,7,FALSE)</f>
        <v>0</v>
      </c>
      <c r="BK143" s="1">
        <f>BK54*VLOOKUP($D143,ExtTruck_Adjust!$B$3:$H$85,6,FALSE)*VLOOKUP(BK$91,ExtTruck_Adjust!$B$3:$H$85,7,FALSE)</f>
        <v>0</v>
      </c>
      <c r="BL143" s="1">
        <f>BL54*VLOOKUP($D143,ExtTruck_Adjust!$B$3:$H$85,6,FALSE)*VLOOKUP(BL$91,ExtTruck_Adjust!$B$3:$H$85,7,FALSE)</f>
        <v>0</v>
      </c>
      <c r="BM143" s="1">
        <f>BM54*VLOOKUP($D143,ExtTruck_Adjust!$B$3:$H$85,6,FALSE)*VLOOKUP(BM$91,ExtTruck_Adjust!$B$3:$H$85,7,FALSE)</f>
        <v>0</v>
      </c>
      <c r="BN143" s="1">
        <f>BN54*VLOOKUP($D143,ExtTruck_Adjust!$B$3:$H$85,6,FALSE)*VLOOKUP(BN$91,ExtTruck_Adjust!$B$3:$H$85,7,FALSE)</f>
        <v>0</v>
      </c>
      <c r="BO143" s="1">
        <f>BO54*VLOOKUP($D143,ExtTruck_Adjust!$B$3:$H$85,6,FALSE)*VLOOKUP(BO$91,ExtTruck_Adjust!$B$3:$H$85,7,FALSE)</f>
        <v>0</v>
      </c>
      <c r="BP143" s="1">
        <f>BP54*VLOOKUP($D143,ExtTruck_Adjust!$B$3:$H$85,6,FALSE)*VLOOKUP(BP$91,ExtTruck_Adjust!$B$3:$H$85,7,FALSE)</f>
        <v>0</v>
      </c>
      <c r="BQ143" s="1">
        <f>BQ54*VLOOKUP($D143,ExtTruck_Adjust!$B$3:$H$85,6,FALSE)*VLOOKUP(BQ$91,ExtTruck_Adjust!$B$3:$H$85,7,FALSE)</f>
        <v>0</v>
      </c>
      <c r="BR143" s="1">
        <f>BR54*VLOOKUP($D143,ExtTruck_Adjust!$B$3:$H$85,6,FALSE)*VLOOKUP(BR$91,ExtTruck_Adjust!$B$3:$H$85,7,FALSE)</f>
        <v>0</v>
      </c>
      <c r="BS143" s="1">
        <f>BS54*VLOOKUP($D143,ExtTruck_Adjust!$B$3:$H$85,6,FALSE)*VLOOKUP(BS$91,ExtTruck_Adjust!$B$3:$H$85,7,FALSE)</f>
        <v>0</v>
      </c>
      <c r="BT143" s="1">
        <f>BT54*VLOOKUP($D143,ExtTruck_Adjust!$B$3:$H$85,6,FALSE)*VLOOKUP(BT$91,ExtTruck_Adjust!$B$3:$H$85,7,FALSE)</f>
        <v>0</v>
      </c>
      <c r="BU143" s="1">
        <f>BU54*VLOOKUP($D143,ExtTruck_Adjust!$B$3:$H$85,6,FALSE)*VLOOKUP(BU$91,ExtTruck_Adjust!$B$3:$H$85,7,FALSE)</f>
        <v>0</v>
      </c>
      <c r="BV143" s="1">
        <f>BV54*VLOOKUP($D143,ExtTruck_Adjust!$B$3:$H$85,6,FALSE)*VLOOKUP(BV$91,ExtTruck_Adjust!$B$3:$H$85,7,FALSE)</f>
        <v>0</v>
      </c>
      <c r="BW143" s="1">
        <f>BW54*VLOOKUP($D143,ExtTruck_Adjust!$B$3:$H$85,6,FALSE)*VLOOKUP(BW$91,ExtTruck_Adjust!$B$3:$H$85,7,FALSE)</f>
        <v>0</v>
      </c>
      <c r="BX143" s="1">
        <f>BX54*VLOOKUP($D143,ExtTruck_Adjust!$B$3:$H$85,6,FALSE)*VLOOKUP(BX$91,ExtTruck_Adjust!$B$3:$H$85,7,FALSE)</f>
        <v>0</v>
      </c>
      <c r="BY143" s="1">
        <f>BY54*VLOOKUP($D143,ExtTruck_Adjust!$B$3:$H$85,6,FALSE)*VLOOKUP(BY$91,ExtTruck_Adjust!$B$3:$H$85,7,FALSE)</f>
        <v>0</v>
      </c>
      <c r="BZ143" s="1">
        <f>BZ54*VLOOKUP($D143,ExtTruck_Adjust!$B$3:$H$85,6,FALSE)*VLOOKUP(BZ$91,ExtTruck_Adjust!$B$3:$H$85,7,FALSE)</f>
        <v>0</v>
      </c>
      <c r="CA143" s="1">
        <f>CA54*VLOOKUP($D143,ExtTruck_Adjust!$B$3:$H$85,6,FALSE)*VLOOKUP(CA$91,ExtTruck_Adjust!$B$3:$H$85,7,FALSE)</f>
        <v>0</v>
      </c>
      <c r="CB143" s="1">
        <f>CB54*VLOOKUP($D143,ExtTruck_Adjust!$B$3:$H$85,6,FALSE)*VLOOKUP(CB$91,ExtTruck_Adjust!$B$3:$H$85,7,FALSE)</f>
        <v>0</v>
      </c>
      <c r="CC143" s="1">
        <f>CC54*VLOOKUP($D143,ExtTruck_Adjust!$B$3:$H$85,6,FALSE)*VLOOKUP(CC$91,ExtTruck_Adjust!$B$3:$H$85,7,FALSE)</f>
        <v>0</v>
      </c>
      <c r="CD143" s="1">
        <f>CD54*VLOOKUP($D143,ExtTruck_Adjust!$B$3:$H$85,6,FALSE)*VLOOKUP(CD$91,ExtTruck_Adjust!$B$3:$H$85,7,FALSE)</f>
        <v>0</v>
      </c>
      <c r="CE143" s="1">
        <f>CE54*VLOOKUP($D143,ExtTruck_Adjust!$B$3:$H$85,6,FALSE)*VLOOKUP(CE$91,ExtTruck_Adjust!$B$3:$H$85,7,FALSE)</f>
        <v>0</v>
      </c>
      <c r="CF143" s="1">
        <f>CF54*VLOOKUP($D143,ExtTruck_Adjust!$B$3:$H$85,6,FALSE)*VLOOKUP(CF$91,ExtTruck_Adjust!$B$3:$H$85,7,FALSE)</f>
        <v>0</v>
      </c>
      <c r="CG143" s="1">
        <f>CG54*VLOOKUP($D143,ExtTruck_Adjust!$B$3:$H$85,6,FALSE)*VLOOKUP(CG$91,ExtTruck_Adjust!$B$3:$H$85,7,FALSE)</f>
        <v>0</v>
      </c>
      <c r="CH143" s="1">
        <f>CH54*VLOOKUP($D143,ExtTruck_Adjust!$B$3:$H$85,6,FALSE)*VLOOKUP(CH$91,ExtTruck_Adjust!$B$3:$H$85,7,FALSE)</f>
        <v>0</v>
      </c>
      <c r="CI143" s="1">
        <f>CI54*VLOOKUP($D143,ExtTruck_Adjust!$B$3:$H$85,6,FALSE)*VLOOKUP(CI$91,ExtTruck_Adjust!$B$3:$H$85,7,FALSE)</f>
        <v>0</v>
      </c>
      <c r="CJ143" s="1">
        <f>CJ54*VLOOKUP($D143,ExtTruck_Adjust!$B$3:$H$85,6,FALSE)*1</f>
        <v>1.0900000000000001</v>
      </c>
      <c r="CK143" s="1">
        <f t="shared" si="5"/>
        <v>1.0900000000000001</v>
      </c>
    </row>
    <row r="144" spans="2:89" x14ac:dyDescent="0.25">
      <c r="B144">
        <v>2982</v>
      </c>
      <c r="D144">
        <v>2982</v>
      </c>
      <c r="E144" s="1">
        <f>E55*VLOOKUP($D144,ExtTruck_Adjust!$B$3:$H$85,6,FALSE)*VLOOKUP(E$91,ExtTruck_Adjust!$B$3:$H$85,7,FALSE)</f>
        <v>0</v>
      </c>
      <c r="F144" s="1">
        <f>F55*VLOOKUP($D144,ExtTruck_Adjust!$B$3:$H$85,6,FALSE)*VLOOKUP(F$91,ExtTruck_Adjust!$B$3:$H$85,7,FALSE)</f>
        <v>0</v>
      </c>
      <c r="G144" s="1">
        <f>G55*VLOOKUP($D144,ExtTruck_Adjust!$B$3:$H$85,6,FALSE)*VLOOKUP(G$91,ExtTruck_Adjust!$B$3:$H$85,7,FALSE)</f>
        <v>0</v>
      </c>
      <c r="H144" s="1">
        <f>H55*VLOOKUP($D144,ExtTruck_Adjust!$B$3:$H$85,6,FALSE)*VLOOKUP(H$91,ExtTruck_Adjust!$B$3:$H$85,7,FALSE)</f>
        <v>0</v>
      </c>
      <c r="I144" s="1">
        <f>I55*VLOOKUP($D144,ExtTruck_Adjust!$B$3:$H$85,6,FALSE)*VLOOKUP(I$91,ExtTruck_Adjust!$B$3:$H$85,7,FALSE)</f>
        <v>0</v>
      </c>
      <c r="J144" s="1">
        <f>J55*VLOOKUP($D144,ExtTruck_Adjust!$B$3:$H$85,6,FALSE)*VLOOKUP(J$91,ExtTruck_Adjust!$B$3:$H$85,7,FALSE)</f>
        <v>0</v>
      </c>
      <c r="K144" s="1">
        <f>K55*VLOOKUP($D144,ExtTruck_Adjust!$B$3:$H$85,6,FALSE)*VLOOKUP(K$91,ExtTruck_Adjust!$B$3:$H$85,7,FALSE)</f>
        <v>0</v>
      </c>
      <c r="L144" s="1">
        <f>L55*VLOOKUP($D144,ExtTruck_Adjust!$B$3:$H$85,6,FALSE)*VLOOKUP(L$91,ExtTruck_Adjust!$B$3:$H$85,7,FALSE)</f>
        <v>0</v>
      </c>
      <c r="M144" s="1">
        <f>M55*VLOOKUP($D144,ExtTruck_Adjust!$B$3:$H$85,6,FALSE)*VLOOKUP(M$91,ExtTruck_Adjust!$B$3:$H$85,7,FALSE)</f>
        <v>0</v>
      </c>
      <c r="N144" s="1">
        <f>N55*VLOOKUP($D144,ExtTruck_Adjust!$B$3:$H$85,6,FALSE)*VLOOKUP(N$91,ExtTruck_Adjust!$B$3:$H$85,7,FALSE)</f>
        <v>0</v>
      </c>
      <c r="O144" s="1">
        <f>O55*VLOOKUP($D144,ExtTruck_Adjust!$B$3:$H$85,6,FALSE)*VLOOKUP(O$91,ExtTruck_Adjust!$B$3:$H$85,7,FALSE)</f>
        <v>0</v>
      </c>
      <c r="P144" s="1">
        <f>P55*VLOOKUP($D144,ExtTruck_Adjust!$B$3:$H$85,6,FALSE)*VLOOKUP(P$91,ExtTruck_Adjust!$B$3:$H$85,7,FALSE)</f>
        <v>0</v>
      </c>
      <c r="Q144" s="1">
        <f>Q55*VLOOKUP($D144,ExtTruck_Adjust!$B$3:$H$85,6,FALSE)*VLOOKUP(Q$91,ExtTruck_Adjust!$B$3:$H$85,7,FALSE)</f>
        <v>0</v>
      </c>
      <c r="R144" s="1">
        <f>R55*VLOOKUP($D144,ExtTruck_Adjust!$B$3:$H$85,6,FALSE)*VLOOKUP(R$91,ExtTruck_Adjust!$B$3:$H$85,7,FALSE)</f>
        <v>0</v>
      </c>
      <c r="S144" s="1">
        <f>S55*VLOOKUP($D144,ExtTruck_Adjust!$B$3:$H$85,6,FALSE)*VLOOKUP(S$91,ExtTruck_Adjust!$B$3:$H$85,7,FALSE)</f>
        <v>0</v>
      </c>
      <c r="T144" s="1">
        <f>T55*VLOOKUP($D144,ExtTruck_Adjust!$B$3:$H$85,6,FALSE)*VLOOKUP(T$91,ExtTruck_Adjust!$B$3:$H$85,7,FALSE)</f>
        <v>0</v>
      </c>
      <c r="U144" s="1">
        <f>U55*VLOOKUP($D144,ExtTruck_Adjust!$B$3:$H$85,6,FALSE)*VLOOKUP(U$91,ExtTruck_Adjust!$B$3:$H$85,7,FALSE)</f>
        <v>0</v>
      </c>
      <c r="V144" s="1">
        <f>V55*VLOOKUP($D144,ExtTruck_Adjust!$B$3:$H$85,6,FALSE)*VLOOKUP(V$91,ExtTruck_Adjust!$B$3:$H$85,7,FALSE)</f>
        <v>0</v>
      </c>
      <c r="W144" s="1">
        <f>W55*VLOOKUP($D144,ExtTruck_Adjust!$B$3:$H$85,6,FALSE)*VLOOKUP(W$91,ExtTruck_Adjust!$B$3:$H$85,7,FALSE)</f>
        <v>0</v>
      </c>
      <c r="X144" s="1">
        <f>X55*VLOOKUP($D144,ExtTruck_Adjust!$B$3:$H$85,6,FALSE)*VLOOKUP(X$91,ExtTruck_Adjust!$B$3:$H$85,7,FALSE)</f>
        <v>0</v>
      </c>
      <c r="Y144" s="1">
        <f>Y55*VLOOKUP($D144,ExtTruck_Adjust!$B$3:$H$85,6,FALSE)*VLOOKUP(Y$91,ExtTruck_Adjust!$B$3:$H$85,7,FALSE)</f>
        <v>0</v>
      </c>
      <c r="Z144" s="1">
        <f>Z55*VLOOKUP($D144,ExtTruck_Adjust!$B$3:$H$85,6,FALSE)*VLOOKUP(Z$91,ExtTruck_Adjust!$B$3:$H$85,7,FALSE)</f>
        <v>0</v>
      </c>
      <c r="AA144" s="1">
        <f>AA55*VLOOKUP($D144,ExtTruck_Adjust!$B$3:$H$85,6,FALSE)*VLOOKUP(AA$91,ExtTruck_Adjust!$B$3:$H$85,7,FALSE)</f>
        <v>0</v>
      </c>
      <c r="AB144" s="1">
        <f>AB55*VLOOKUP($D144,ExtTruck_Adjust!$B$3:$H$85,6,FALSE)*VLOOKUP(AB$91,ExtTruck_Adjust!$B$3:$H$85,7,FALSE)</f>
        <v>0</v>
      </c>
      <c r="AC144" s="1">
        <f>AC55*VLOOKUP($D144,ExtTruck_Adjust!$B$3:$H$85,6,FALSE)*VLOOKUP(AC$91,ExtTruck_Adjust!$B$3:$H$85,7,FALSE)</f>
        <v>0</v>
      </c>
      <c r="AD144" s="1">
        <f>AD55*VLOOKUP($D144,ExtTruck_Adjust!$B$3:$H$85,6,FALSE)*VLOOKUP(AD$91,ExtTruck_Adjust!$B$3:$H$85,7,FALSE)</f>
        <v>0</v>
      </c>
      <c r="AE144" s="1">
        <f>AE55*VLOOKUP($D144,ExtTruck_Adjust!$B$3:$H$85,6,FALSE)*VLOOKUP(AE$91,ExtTruck_Adjust!$B$3:$H$85,7,FALSE)</f>
        <v>0</v>
      </c>
      <c r="AF144" s="1">
        <f>AF55*VLOOKUP($D144,ExtTruck_Adjust!$B$3:$H$85,6,FALSE)*VLOOKUP(AF$91,ExtTruck_Adjust!$B$3:$H$85,7,FALSE)</f>
        <v>0</v>
      </c>
      <c r="AG144" s="1">
        <f>AG55*VLOOKUP($D144,ExtTruck_Adjust!$B$3:$H$85,6,FALSE)*VLOOKUP(AG$91,ExtTruck_Adjust!$B$3:$H$85,7,FALSE)</f>
        <v>0</v>
      </c>
      <c r="AH144" s="1">
        <f>AH55*VLOOKUP($D144,ExtTruck_Adjust!$B$3:$H$85,6,FALSE)*VLOOKUP(AH$91,ExtTruck_Adjust!$B$3:$H$85,7,FALSE)</f>
        <v>0</v>
      </c>
      <c r="AI144" s="1">
        <f>AI55*VLOOKUP($D144,ExtTruck_Adjust!$B$3:$H$85,6,FALSE)*VLOOKUP(AI$91,ExtTruck_Adjust!$B$3:$H$85,7,FALSE)</f>
        <v>0</v>
      </c>
      <c r="AJ144" s="1">
        <f>AJ55*VLOOKUP($D144,ExtTruck_Adjust!$B$3:$H$85,6,FALSE)*VLOOKUP(AJ$91,ExtTruck_Adjust!$B$3:$H$85,7,FALSE)</f>
        <v>0</v>
      </c>
      <c r="AK144" s="1">
        <f>AK55*VLOOKUP($D144,ExtTruck_Adjust!$B$3:$H$85,6,FALSE)*VLOOKUP(AK$91,ExtTruck_Adjust!$B$3:$H$85,7,FALSE)</f>
        <v>0</v>
      </c>
      <c r="AL144" s="1">
        <f>AL55*VLOOKUP($D144,ExtTruck_Adjust!$B$3:$H$85,6,FALSE)*VLOOKUP(AL$91,ExtTruck_Adjust!$B$3:$H$85,7,FALSE)</f>
        <v>0</v>
      </c>
      <c r="AM144" s="1">
        <f>AM55*VLOOKUP($D144,ExtTruck_Adjust!$B$3:$H$85,6,FALSE)*VLOOKUP(AM$91,ExtTruck_Adjust!$B$3:$H$85,7,FALSE)</f>
        <v>0</v>
      </c>
      <c r="AN144" s="1">
        <f>AN55*VLOOKUP($D144,ExtTruck_Adjust!$B$3:$H$85,6,FALSE)*VLOOKUP(AN$91,ExtTruck_Adjust!$B$3:$H$85,7,FALSE)</f>
        <v>0</v>
      </c>
      <c r="AO144" s="1">
        <f>AO55*VLOOKUP($D144,ExtTruck_Adjust!$B$3:$H$85,6,FALSE)*VLOOKUP(AO$91,ExtTruck_Adjust!$B$3:$H$85,7,FALSE)</f>
        <v>0</v>
      </c>
      <c r="AP144" s="1">
        <f>AP55*VLOOKUP($D144,ExtTruck_Adjust!$B$3:$H$85,6,FALSE)*VLOOKUP(AP$91,ExtTruck_Adjust!$B$3:$H$85,7,FALSE)</f>
        <v>0</v>
      </c>
      <c r="AQ144" s="1">
        <f>AQ55*VLOOKUP($D144,ExtTruck_Adjust!$B$3:$H$85,6,FALSE)*VLOOKUP(AQ$91,ExtTruck_Adjust!$B$3:$H$85,7,FALSE)</f>
        <v>0</v>
      </c>
      <c r="AR144" s="1">
        <f>AR55*VLOOKUP($D144,ExtTruck_Adjust!$B$3:$H$85,6,FALSE)*VLOOKUP(AR$91,ExtTruck_Adjust!$B$3:$H$85,7,FALSE)</f>
        <v>0</v>
      </c>
      <c r="AS144" s="1">
        <f>AS55*VLOOKUP($D144,ExtTruck_Adjust!$B$3:$H$85,6,FALSE)*VLOOKUP(AS$91,ExtTruck_Adjust!$B$3:$H$85,7,FALSE)</f>
        <v>0</v>
      </c>
      <c r="AT144" s="1">
        <f>AT55*VLOOKUP($D144,ExtTruck_Adjust!$B$3:$H$85,6,FALSE)*VLOOKUP(AT$91,ExtTruck_Adjust!$B$3:$H$85,7,FALSE)</f>
        <v>0</v>
      </c>
      <c r="AU144" s="1">
        <f>AU55*VLOOKUP($D144,ExtTruck_Adjust!$B$3:$H$85,6,FALSE)*VLOOKUP(AU$91,ExtTruck_Adjust!$B$3:$H$85,7,FALSE)</f>
        <v>0</v>
      </c>
      <c r="AV144" s="1">
        <f>AV55*VLOOKUP($D144,ExtTruck_Adjust!$B$3:$H$85,6,FALSE)*VLOOKUP(AV$91,ExtTruck_Adjust!$B$3:$H$85,7,FALSE)</f>
        <v>0</v>
      </c>
      <c r="AW144" s="1">
        <f>AW55*VLOOKUP($D144,ExtTruck_Adjust!$B$3:$H$85,6,FALSE)*VLOOKUP(AW$91,ExtTruck_Adjust!$B$3:$H$85,7,FALSE)</f>
        <v>0</v>
      </c>
      <c r="AX144" s="1">
        <f>AX55*VLOOKUP($D144,ExtTruck_Adjust!$B$3:$H$85,6,FALSE)*VLOOKUP(AX$91,ExtTruck_Adjust!$B$3:$H$85,7,FALSE)</f>
        <v>0</v>
      </c>
      <c r="AY144" s="1">
        <f>AY55*VLOOKUP($D144,ExtTruck_Adjust!$B$3:$H$85,6,FALSE)*VLOOKUP(AY$91,ExtTruck_Adjust!$B$3:$H$85,7,FALSE)</f>
        <v>0</v>
      </c>
      <c r="AZ144" s="1">
        <f>AZ55*VLOOKUP($D144,ExtTruck_Adjust!$B$3:$H$85,6,FALSE)*VLOOKUP(AZ$91,ExtTruck_Adjust!$B$3:$H$85,7,FALSE)</f>
        <v>0</v>
      </c>
      <c r="BA144" s="1">
        <f>BA55*VLOOKUP($D144,ExtTruck_Adjust!$B$3:$H$85,6,FALSE)*VLOOKUP(BA$91,ExtTruck_Adjust!$B$3:$H$85,7,FALSE)</f>
        <v>0</v>
      </c>
      <c r="BB144" s="1">
        <f>BB55*VLOOKUP($D144,ExtTruck_Adjust!$B$3:$H$85,6,FALSE)*VLOOKUP(BB$91,ExtTruck_Adjust!$B$3:$H$85,7,FALSE)</f>
        <v>0</v>
      </c>
      <c r="BC144" s="1">
        <f>BC55*VLOOKUP($D144,ExtTruck_Adjust!$B$3:$H$85,6,FALSE)*VLOOKUP(BC$91,ExtTruck_Adjust!$B$3:$H$85,7,FALSE)</f>
        <v>0</v>
      </c>
      <c r="BD144" s="1">
        <f>BD55*VLOOKUP($D144,ExtTruck_Adjust!$B$3:$H$85,6,FALSE)*VLOOKUP(BD$91,ExtTruck_Adjust!$B$3:$H$85,7,FALSE)</f>
        <v>0</v>
      </c>
      <c r="BE144" s="1">
        <f>BE55*VLOOKUP($D144,ExtTruck_Adjust!$B$3:$H$85,6,FALSE)*VLOOKUP(BE$91,ExtTruck_Adjust!$B$3:$H$85,7,FALSE)</f>
        <v>0</v>
      </c>
      <c r="BF144" s="1">
        <f>BF55*VLOOKUP($D144,ExtTruck_Adjust!$B$3:$H$85,6,FALSE)*VLOOKUP(BF$91,ExtTruck_Adjust!$B$3:$H$85,7,FALSE)</f>
        <v>0</v>
      </c>
      <c r="BG144" s="1">
        <f>BG55*VLOOKUP($D144,ExtTruck_Adjust!$B$3:$H$85,6,FALSE)*VLOOKUP(BG$91,ExtTruck_Adjust!$B$3:$H$85,7,FALSE)</f>
        <v>0</v>
      </c>
      <c r="BH144" s="1">
        <f>BH55*VLOOKUP($D144,ExtTruck_Adjust!$B$3:$H$85,6,FALSE)*VLOOKUP(BH$91,ExtTruck_Adjust!$B$3:$H$85,7,FALSE)</f>
        <v>0</v>
      </c>
      <c r="BI144" s="1">
        <f>BI55*VLOOKUP($D144,ExtTruck_Adjust!$B$3:$H$85,6,FALSE)*VLOOKUP(BI$91,ExtTruck_Adjust!$B$3:$H$85,7,FALSE)</f>
        <v>0</v>
      </c>
      <c r="BJ144" s="1">
        <f>BJ55*VLOOKUP($D144,ExtTruck_Adjust!$B$3:$H$85,6,FALSE)*VLOOKUP(BJ$91,ExtTruck_Adjust!$B$3:$H$85,7,FALSE)</f>
        <v>0</v>
      </c>
      <c r="BK144" s="1">
        <f>BK55*VLOOKUP($D144,ExtTruck_Adjust!$B$3:$H$85,6,FALSE)*VLOOKUP(BK$91,ExtTruck_Adjust!$B$3:$H$85,7,FALSE)</f>
        <v>0</v>
      </c>
      <c r="BL144" s="1">
        <f>BL55*VLOOKUP($D144,ExtTruck_Adjust!$B$3:$H$85,6,FALSE)*VLOOKUP(BL$91,ExtTruck_Adjust!$B$3:$H$85,7,FALSE)</f>
        <v>0</v>
      </c>
      <c r="BM144" s="1">
        <f>BM55*VLOOKUP($D144,ExtTruck_Adjust!$B$3:$H$85,6,FALSE)*VLOOKUP(BM$91,ExtTruck_Adjust!$B$3:$H$85,7,FALSE)</f>
        <v>0</v>
      </c>
      <c r="BN144" s="1">
        <f>BN55*VLOOKUP($D144,ExtTruck_Adjust!$B$3:$H$85,6,FALSE)*VLOOKUP(BN$91,ExtTruck_Adjust!$B$3:$H$85,7,FALSE)</f>
        <v>0</v>
      </c>
      <c r="BO144" s="1">
        <f>BO55*VLOOKUP($D144,ExtTruck_Adjust!$B$3:$H$85,6,FALSE)*VLOOKUP(BO$91,ExtTruck_Adjust!$B$3:$H$85,7,FALSE)</f>
        <v>0</v>
      </c>
      <c r="BP144" s="1">
        <f>BP55*VLOOKUP($D144,ExtTruck_Adjust!$B$3:$H$85,6,FALSE)*VLOOKUP(BP$91,ExtTruck_Adjust!$B$3:$H$85,7,FALSE)</f>
        <v>0</v>
      </c>
      <c r="BQ144" s="1">
        <f>BQ55*VLOOKUP($D144,ExtTruck_Adjust!$B$3:$H$85,6,FALSE)*VLOOKUP(BQ$91,ExtTruck_Adjust!$B$3:$H$85,7,FALSE)</f>
        <v>0</v>
      </c>
      <c r="BR144" s="1">
        <f>BR55*VLOOKUP($D144,ExtTruck_Adjust!$B$3:$H$85,6,FALSE)*VLOOKUP(BR$91,ExtTruck_Adjust!$B$3:$H$85,7,FALSE)</f>
        <v>0</v>
      </c>
      <c r="BS144" s="1">
        <f>BS55*VLOOKUP($D144,ExtTruck_Adjust!$B$3:$H$85,6,FALSE)*VLOOKUP(BS$91,ExtTruck_Adjust!$B$3:$H$85,7,FALSE)</f>
        <v>0</v>
      </c>
      <c r="BT144" s="1">
        <f>BT55*VLOOKUP($D144,ExtTruck_Adjust!$B$3:$H$85,6,FALSE)*VLOOKUP(BT$91,ExtTruck_Adjust!$B$3:$H$85,7,FALSE)</f>
        <v>0</v>
      </c>
      <c r="BU144" s="1">
        <f>BU55*VLOOKUP($D144,ExtTruck_Adjust!$B$3:$H$85,6,FALSE)*VLOOKUP(BU$91,ExtTruck_Adjust!$B$3:$H$85,7,FALSE)</f>
        <v>0</v>
      </c>
      <c r="BV144" s="1">
        <f>BV55*VLOOKUP($D144,ExtTruck_Adjust!$B$3:$H$85,6,FALSE)*VLOOKUP(BV$91,ExtTruck_Adjust!$B$3:$H$85,7,FALSE)</f>
        <v>0</v>
      </c>
      <c r="BW144" s="1">
        <f>BW55*VLOOKUP($D144,ExtTruck_Adjust!$B$3:$H$85,6,FALSE)*VLOOKUP(BW$91,ExtTruck_Adjust!$B$3:$H$85,7,FALSE)</f>
        <v>0</v>
      </c>
      <c r="BX144" s="1">
        <f>BX55*VLOOKUP($D144,ExtTruck_Adjust!$B$3:$H$85,6,FALSE)*VLOOKUP(BX$91,ExtTruck_Adjust!$B$3:$H$85,7,FALSE)</f>
        <v>0</v>
      </c>
      <c r="BY144" s="1">
        <f>BY55*VLOOKUP($D144,ExtTruck_Adjust!$B$3:$H$85,6,FALSE)*VLOOKUP(BY$91,ExtTruck_Adjust!$B$3:$H$85,7,FALSE)</f>
        <v>0</v>
      </c>
      <c r="BZ144" s="1">
        <f>BZ55*VLOOKUP($D144,ExtTruck_Adjust!$B$3:$H$85,6,FALSE)*VLOOKUP(BZ$91,ExtTruck_Adjust!$B$3:$H$85,7,FALSE)</f>
        <v>0</v>
      </c>
      <c r="CA144" s="1">
        <f>CA55*VLOOKUP($D144,ExtTruck_Adjust!$B$3:$H$85,6,FALSE)*VLOOKUP(CA$91,ExtTruck_Adjust!$B$3:$H$85,7,FALSE)</f>
        <v>0</v>
      </c>
      <c r="CB144" s="1">
        <f>CB55*VLOOKUP($D144,ExtTruck_Adjust!$B$3:$H$85,6,FALSE)*VLOOKUP(CB$91,ExtTruck_Adjust!$B$3:$H$85,7,FALSE)</f>
        <v>0</v>
      </c>
      <c r="CC144" s="1">
        <f>CC55*VLOOKUP($D144,ExtTruck_Adjust!$B$3:$H$85,6,FALSE)*VLOOKUP(CC$91,ExtTruck_Adjust!$B$3:$H$85,7,FALSE)</f>
        <v>0</v>
      </c>
      <c r="CD144" s="1">
        <f>CD55*VLOOKUP($D144,ExtTruck_Adjust!$B$3:$H$85,6,FALSE)*VLOOKUP(CD$91,ExtTruck_Adjust!$B$3:$H$85,7,FALSE)</f>
        <v>0</v>
      </c>
      <c r="CE144" s="1">
        <f>CE55*VLOOKUP($D144,ExtTruck_Adjust!$B$3:$H$85,6,FALSE)*VLOOKUP(CE$91,ExtTruck_Adjust!$B$3:$H$85,7,FALSE)</f>
        <v>0</v>
      </c>
      <c r="CF144" s="1">
        <f>CF55*VLOOKUP($D144,ExtTruck_Adjust!$B$3:$H$85,6,FALSE)*VLOOKUP(CF$91,ExtTruck_Adjust!$B$3:$H$85,7,FALSE)</f>
        <v>0</v>
      </c>
      <c r="CG144" s="1">
        <f>CG55*VLOOKUP($D144,ExtTruck_Adjust!$B$3:$H$85,6,FALSE)*VLOOKUP(CG$91,ExtTruck_Adjust!$B$3:$H$85,7,FALSE)</f>
        <v>0</v>
      </c>
      <c r="CH144" s="1">
        <f>CH55*VLOOKUP($D144,ExtTruck_Adjust!$B$3:$H$85,6,FALSE)*VLOOKUP(CH$91,ExtTruck_Adjust!$B$3:$H$85,7,FALSE)</f>
        <v>0</v>
      </c>
      <c r="CI144" s="1">
        <f>CI55*VLOOKUP($D144,ExtTruck_Adjust!$B$3:$H$85,6,FALSE)*VLOOKUP(CI$91,ExtTruck_Adjust!$B$3:$H$85,7,FALSE)</f>
        <v>0</v>
      </c>
      <c r="CJ144" s="1">
        <f>CJ55*VLOOKUP($D144,ExtTruck_Adjust!$B$3:$H$85,6,FALSE)*1</f>
        <v>2.2999999999999998</v>
      </c>
      <c r="CK144" s="1">
        <f t="shared" si="5"/>
        <v>2.2999999999999998</v>
      </c>
    </row>
    <row r="145" spans="2:89" x14ac:dyDescent="0.25">
      <c r="B145">
        <v>2983</v>
      </c>
      <c r="D145">
        <v>2983</v>
      </c>
      <c r="E145" s="1">
        <f>E56*VLOOKUP($D145,ExtTruck_Adjust!$B$3:$H$85,6,FALSE)*VLOOKUP(E$91,ExtTruck_Adjust!$B$3:$H$85,7,FALSE)</f>
        <v>0</v>
      </c>
      <c r="F145" s="1">
        <f>F56*VLOOKUP($D145,ExtTruck_Adjust!$B$3:$H$85,6,FALSE)*VLOOKUP(F$91,ExtTruck_Adjust!$B$3:$H$85,7,FALSE)</f>
        <v>0</v>
      </c>
      <c r="G145" s="1">
        <f>G56*VLOOKUP($D145,ExtTruck_Adjust!$B$3:$H$85,6,FALSE)*VLOOKUP(G$91,ExtTruck_Adjust!$B$3:$H$85,7,FALSE)</f>
        <v>0</v>
      </c>
      <c r="H145" s="1">
        <f>H56*VLOOKUP($D145,ExtTruck_Adjust!$B$3:$H$85,6,FALSE)*VLOOKUP(H$91,ExtTruck_Adjust!$B$3:$H$85,7,FALSE)</f>
        <v>0</v>
      </c>
      <c r="I145" s="1">
        <f>I56*VLOOKUP($D145,ExtTruck_Adjust!$B$3:$H$85,6,FALSE)*VLOOKUP(I$91,ExtTruck_Adjust!$B$3:$H$85,7,FALSE)</f>
        <v>0</v>
      </c>
      <c r="J145" s="1">
        <f>J56*VLOOKUP($D145,ExtTruck_Adjust!$B$3:$H$85,6,FALSE)*VLOOKUP(J$91,ExtTruck_Adjust!$B$3:$H$85,7,FALSE)</f>
        <v>0</v>
      </c>
      <c r="K145" s="1">
        <f>K56*VLOOKUP($D145,ExtTruck_Adjust!$B$3:$H$85,6,FALSE)*VLOOKUP(K$91,ExtTruck_Adjust!$B$3:$H$85,7,FALSE)</f>
        <v>0</v>
      </c>
      <c r="L145" s="1">
        <f>L56*VLOOKUP($D145,ExtTruck_Adjust!$B$3:$H$85,6,FALSE)*VLOOKUP(L$91,ExtTruck_Adjust!$B$3:$H$85,7,FALSE)</f>
        <v>0</v>
      </c>
      <c r="M145" s="1">
        <f>M56*VLOOKUP($D145,ExtTruck_Adjust!$B$3:$H$85,6,FALSE)*VLOOKUP(M$91,ExtTruck_Adjust!$B$3:$H$85,7,FALSE)</f>
        <v>0</v>
      </c>
      <c r="N145" s="1">
        <f>N56*VLOOKUP($D145,ExtTruck_Adjust!$B$3:$H$85,6,FALSE)*VLOOKUP(N$91,ExtTruck_Adjust!$B$3:$H$85,7,FALSE)</f>
        <v>0</v>
      </c>
      <c r="O145" s="1">
        <f>O56*VLOOKUP($D145,ExtTruck_Adjust!$B$3:$H$85,6,FALSE)*VLOOKUP(O$91,ExtTruck_Adjust!$B$3:$H$85,7,FALSE)</f>
        <v>0</v>
      </c>
      <c r="P145" s="1">
        <f>P56*VLOOKUP($D145,ExtTruck_Adjust!$B$3:$H$85,6,FALSE)*VLOOKUP(P$91,ExtTruck_Adjust!$B$3:$H$85,7,FALSE)</f>
        <v>0</v>
      </c>
      <c r="Q145" s="1">
        <f>Q56*VLOOKUP($D145,ExtTruck_Adjust!$B$3:$H$85,6,FALSE)*VLOOKUP(Q$91,ExtTruck_Adjust!$B$3:$H$85,7,FALSE)</f>
        <v>0</v>
      </c>
      <c r="R145" s="1">
        <f>R56*VLOOKUP($D145,ExtTruck_Adjust!$B$3:$H$85,6,FALSE)*VLOOKUP(R$91,ExtTruck_Adjust!$B$3:$H$85,7,FALSE)</f>
        <v>0</v>
      </c>
      <c r="S145" s="1">
        <f>S56*VLOOKUP($D145,ExtTruck_Adjust!$B$3:$H$85,6,FALSE)*VLOOKUP(S$91,ExtTruck_Adjust!$B$3:$H$85,7,FALSE)</f>
        <v>0</v>
      </c>
      <c r="T145" s="1">
        <f>T56*VLOOKUP($D145,ExtTruck_Adjust!$B$3:$H$85,6,FALSE)*VLOOKUP(T$91,ExtTruck_Adjust!$B$3:$H$85,7,FALSE)</f>
        <v>0</v>
      </c>
      <c r="U145" s="1">
        <f>U56*VLOOKUP($D145,ExtTruck_Adjust!$B$3:$H$85,6,FALSE)*VLOOKUP(U$91,ExtTruck_Adjust!$B$3:$H$85,7,FALSE)</f>
        <v>0</v>
      </c>
      <c r="V145" s="1">
        <f>V56*VLOOKUP($D145,ExtTruck_Adjust!$B$3:$H$85,6,FALSE)*VLOOKUP(V$91,ExtTruck_Adjust!$B$3:$H$85,7,FALSE)</f>
        <v>0</v>
      </c>
      <c r="W145" s="1">
        <f>W56*VLOOKUP($D145,ExtTruck_Adjust!$B$3:$H$85,6,FALSE)*VLOOKUP(W$91,ExtTruck_Adjust!$B$3:$H$85,7,FALSE)</f>
        <v>0</v>
      </c>
      <c r="X145" s="1">
        <f>X56*VLOOKUP($D145,ExtTruck_Adjust!$B$3:$H$85,6,FALSE)*VLOOKUP(X$91,ExtTruck_Adjust!$B$3:$H$85,7,FALSE)</f>
        <v>0</v>
      </c>
      <c r="Y145" s="1">
        <f>Y56*VLOOKUP($D145,ExtTruck_Adjust!$B$3:$H$85,6,FALSE)*VLOOKUP(Y$91,ExtTruck_Adjust!$B$3:$H$85,7,FALSE)</f>
        <v>0</v>
      </c>
      <c r="Z145" s="1">
        <f>Z56*VLOOKUP($D145,ExtTruck_Adjust!$B$3:$H$85,6,FALSE)*VLOOKUP(Z$91,ExtTruck_Adjust!$B$3:$H$85,7,FALSE)</f>
        <v>0</v>
      </c>
      <c r="AA145" s="1">
        <f>AA56*VLOOKUP($D145,ExtTruck_Adjust!$B$3:$H$85,6,FALSE)*VLOOKUP(AA$91,ExtTruck_Adjust!$B$3:$H$85,7,FALSE)</f>
        <v>0</v>
      </c>
      <c r="AB145" s="1">
        <f>AB56*VLOOKUP($D145,ExtTruck_Adjust!$B$3:$H$85,6,FALSE)*VLOOKUP(AB$91,ExtTruck_Adjust!$B$3:$H$85,7,FALSE)</f>
        <v>0</v>
      </c>
      <c r="AC145" s="1">
        <f>AC56*VLOOKUP($D145,ExtTruck_Adjust!$B$3:$H$85,6,FALSE)*VLOOKUP(AC$91,ExtTruck_Adjust!$B$3:$H$85,7,FALSE)</f>
        <v>0</v>
      </c>
      <c r="AD145" s="1">
        <f>AD56*VLOOKUP($D145,ExtTruck_Adjust!$B$3:$H$85,6,FALSE)*VLOOKUP(AD$91,ExtTruck_Adjust!$B$3:$H$85,7,FALSE)</f>
        <v>0</v>
      </c>
      <c r="AE145" s="1">
        <f>AE56*VLOOKUP($D145,ExtTruck_Adjust!$B$3:$H$85,6,FALSE)*VLOOKUP(AE$91,ExtTruck_Adjust!$B$3:$H$85,7,FALSE)</f>
        <v>0</v>
      </c>
      <c r="AF145" s="1">
        <f>AF56*VLOOKUP($D145,ExtTruck_Adjust!$B$3:$H$85,6,FALSE)*VLOOKUP(AF$91,ExtTruck_Adjust!$B$3:$H$85,7,FALSE)</f>
        <v>0</v>
      </c>
      <c r="AG145" s="1">
        <f>AG56*VLOOKUP($D145,ExtTruck_Adjust!$B$3:$H$85,6,FALSE)*VLOOKUP(AG$91,ExtTruck_Adjust!$B$3:$H$85,7,FALSE)</f>
        <v>0</v>
      </c>
      <c r="AH145" s="1">
        <f>AH56*VLOOKUP($D145,ExtTruck_Adjust!$B$3:$H$85,6,FALSE)*VLOOKUP(AH$91,ExtTruck_Adjust!$B$3:$H$85,7,FALSE)</f>
        <v>0</v>
      </c>
      <c r="AI145" s="1">
        <f>AI56*VLOOKUP($D145,ExtTruck_Adjust!$B$3:$H$85,6,FALSE)*VLOOKUP(AI$91,ExtTruck_Adjust!$B$3:$H$85,7,FALSE)</f>
        <v>0</v>
      </c>
      <c r="AJ145" s="1">
        <f>AJ56*VLOOKUP($D145,ExtTruck_Adjust!$B$3:$H$85,6,FALSE)*VLOOKUP(AJ$91,ExtTruck_Adjust!$B$3:$H$85,7,FALSE)</f>
        <v>0</v>
      </c>
      <c r="AK145" s="1">
        <f>AK56*VLOOKUP($D145,ExtTruck_Adjust!$B$3:$H$85,6,FALSE)*VLOOKUP(AK$91,ExtTruck_Adjust!$B$3:$H$85,7,FALSE)</f>
        <v>0</v>
      </c>
      <c r="AL145" s="1">
        <f>AL56*VLOOKUP($D145,ExtTruck_Adjust!$B$3:$H$85,6,FALSE)*VLOOKUP(AL$91,ExtTruck_Adjust!$B$3:$H$85,7,FALSE)</f>
        <v>0</v>
      </c>
      <c r="AM145" s="1">
        <f>AM56*VLOOKUP($D145,ExtTruck_Adjust!$B$3:$H$85,6,FALSE)*VLOOKUP(AM$91,ExtTruck_Adjust!$B$3:$H$85,7,FALSE)</f>
        <v>0</v>
      </c>
      <c r="AN145" s="1">
        <f>AN56*VLOOKUP($D145,ExtTruck_Adjust!$B$3:$H$85,6,FALSE)*VLOOKUP(AN$91,ExtTruck_Adjust!$B$3:$H$85,7,FALSE)</f>
        <v>0</v>
      </c>
      <c r="AO145" s="1">
        <f>AO56*VLOOKUP($D145,ExtTruck_Adjust!$B$3:$H$85,6,FALSE)*VLOOKUP(AO$91,ExtTruck_Adjust!$B$3:$H$85,7,FALSE)</f>
        <v>0</v>
      </c>
      <c r="AP145" s="1">
        <f>AP56*VLOOKUP($D145,ExtTruck_Adjust!$B$3:$H$85,6,FALSE)*VLOOKUP(AP$91,ExtTruck_Adjust!$B$3:$H$85,7,FALSE)</f>
        <v>0</v>
      </c>
      <c r="AQ145" s="1">
        <f>AQ56*VLOOKUP($D145,ExtTruck_Adjust!$B$3:$H$85,6,FALSE)*VLOOKUP(AQ$91,ExtTruck_Adjust!$B$3:$H$85,7,FALSE)</f>
        <v>0</v>
      </c>
      <c r="AR145" s="1">
        <f>AR56*VLOOKUP($D145,ExtTruck_Adjust!$B$3:$H$85,6,FALSE)*VLOOKUP(AR$91,ExtTruck_Adjust!$B$3:$H$85,7,FALSE)</f>
        <v>0</v>
      </c>
      <c r="AS145" s="1">
        <f>AS56*VLOOKUP($D145,ExtTruck_Adjust!$B$3:$H$85,6,FALSE)*VLOOKUP(AS$91,ExtTruck_Adjust!$B$3:$H$85,7,FALSE)</f>
        <v>0</v>
      </c>
      <c r="AT145" s="1">
        <f>AT56*VLOOKUP($D145,ExtTruck_Adjust!$B$3:$H$85,6,FALSE)*VLOOKUP(AT$91,ExtTruck_Adjust!$B$3:$H$85,7,FALSE)</f>
        <v>0</v>
      </c>
      <c r="AU145" s="1">
        <f>AU56*VLOOKUP($D145,ExtTruck_Adjust!$B$3:$H$85,6,FALSE)*VLOOKUP(AU$91,ExtTruck_Adjust!$B$3:$H$85,7,FALSE)</f>
        <v>0</v>
      </c>
      <c r="AV145" s="1">
        <f>AV56*VLOOKUP($D145,ExtTruck_Adjust!$B$3:$H$85,6,FALSE)*VLOOKUP(AV$91,ExtTruck_Adjust!$B$3:$H$85,7,FALSE)</f>
        <v>0</v>
      </c>
      <c r="AW145" s="1">
        <f>AW56*VLOOKUP($D145,ExtTruck_Adjust!$B$3:$H$85,6,FALSE)*VLOOKUP(AW$91,ExtTruck_Adjust!$B$3:$H$85,7,FALSE)</f>
        <v>0</v>
      </c>
      <c r="AX145" s="1">
        <f>AX56*VLOOKUP($D145,ExtTruck_Adjust!$B$3:$H$85,6,FALSE)*VLOOKUP(AX$91,ExtTruck_Adjust!$B$3:$H$85,7,FALSE)</f>
        <v>0</v>
      </c>
      <c r="AY145" s="1">
        <f>AY56*VLOOKUP($D145,ExtTruck_Adjust!$B$3:$H$85,6,FALSE)*VLOOKUP(AY$91,ExtTruck_Adjust!$B$3:$H$85,7,FALSE)</f>
        <v>0</v>
      </c>
      <c r="AZ145" s="1">
        <f>AZ56*VLOOKUP($D145,ExtTruck_Adjust!$B$3:$H$85,6,FALSE)*VLOOKUP(AZ$91,ExtTruck_Adjust!$B$3:$H$85,7,FALSE)</f>
        <v>0</v>
      </c>
      <c r="BA145" s="1">
        <f>BA56*VLOOKUP($D145,ExtTruck_Adjust!$B$3:$H$85,6,FALSE)*VLOOKUP(BA$91,ExtTruck_Adjust!$B$3:$H$85,7,FALSE)</f>
        <v>0</v>
      </c>
      <c r="BB145" s="1">
        <f>BB56*VLOOKUP($D145,ExtTruck_Adjust!$B$3:$H$85,6,FALSE)*VLOOKUP(BB$91,ExtTruck_Adjust!$B$3:$H$85,7,FALSE)</f>
        <v>0</v>
      </c>
      <c r="BC145" s="1">
        <f>BC56*VLOOKUP($D145,ExtTruck_Adjust!$B$3:$H$85,6,FALSE)*VLOOKUP(BC$91,ExtTruck_Adjust!$B$3:$H$85,7,FALSE)</f>
        <v>0</v>
      </c>
      <c r="BD145" s="1">
        <f>BD56*VLOOKUP($D145,ExtTruck_Adjust!$B$3:$H$85,6,FALSE)*VLOOKUP(BD$91,ExtTruck_Adjust!$B$3:$H$85,7,FALSE)</f>
        <v>0</v>
      </c>
      <c r="BE145" s="1">
        <f>BE56*VLOOKUP($D145,ExtTruck_Adjust!$B$3:$H$85,6,FALSE)*VLOOKUP(BE$91,ExtTruck_Adjust!$B$3:$H$85,7,FALSE)</f>
        <v>0</v>
      </c>
      <c r="BF145" s="1">
        <f>BF56*VLOOKUP($D145,ExtTruck_Adjust!$B$3:$H$85,6,FALSE)*VLOOKUP(BF$91,ExtTruck_Adjust!$B$3:$H$85,7,FALSE)</f>
        <v>0</v>
      </c>
      <c r="BG145" s="1">
        <f>BG56*VLOOKUP($D145,ExtTruck_Adjust!$B$3:$H$85,6,FALSE)*VLOOKUP(BG$91,ExtTruck_Adjust!$B$3:$H$85,7,FALSE)</f>
        <v>0</v>
      </c>
      <c r="BH145" s="1">
        <f>BH56*VLOOKUP($D145,ExtTruck_Adjust!$B$3:$H$85,6,FALSE)*VLOOKUP(BH$91,ExtTruck_Adjust!$B$3:$H$85,7,FALSE)</f>
        <v>0</v>
      </c>
      <c r="BI145" s="1">
        <f>BI56*VLOOKUP($D145,ExtTruck_Adjust!$B$3:$H$85,6,FALSE)*VLOOKUP(BI$91,ExtTruck_Adjust!$B$3:$H$85,7,FALSE)</f>
        <v>0</v>
      </c>
      <c r="BJ145" s="1">
        <f>BJ56*VLOOKUP($D145,ExtTruck_Adjust!$B$3:$H$85,6,FALSE)*VLOOKUP(BJ$91,ExtTruck_Adjust!$B$3:$H$85,7,FALSE)</f>
        <v>0</v>
      </c>
      <c r="BK145" s="1">
        <f>BK56*VLOOKUP($D145,ExtTruck_Adjust!$B$3:$H$85,6,FALSE)*VLOOKUP(BK$91,ExtTruck_Adjust!$B$3:$H$85,7,FALSE)</f>
        <v>0</v>
      </c>
      <c r="BL145" s="1">
        <f>BL56*VLOOKUP($D145,ExtTruck_Adjust!$B$3:$H$85,6,FALSE)*VLOOKUP(BL$91,ExtTruck_Adjust!$B$3:$H$85,7,FALSE)</f>
        <v>0</v>
      </c>
      <c r="BM145" s="1">
        <f>BM56*VLOOKUP($D145,ExtTruck_Adjust!$B$3:$H$85,6,FALSE)*VLOOKUP(BM$91,ExtTruck_Adjust!$B$3:$H$85,7,FALSE)</f>
        <v>0</v>
      </c>
      <c r="BN145" s="1">
        <f>BN56*VLOOKUP($D145,ExtTruck_Adjust!$B$3:$H$85,6,FALSE)*VLOOKUP(BN$91,ExtTruck_Adjust!$B$3:$H$85,7,FALSE)</f>
        <v>0</v>
      </c>
      <c r="BO145" s="1">
        <f>BO56*VLOOKUP($D145,ExtTruck_Adjust!$B$3:$H$85,6,FALSE)*VLOOKUP(BO$91,ExtTruck_Adjust!$B$3:$H$85,7,FALSE)</f>
        <v>0</v>
      </c>
      <c r="BP145" s="1">
        <f>BP56*VLOOKUP($D145,ExtTruck_Adjust!$B$3:$H$85,6,FALSE)*VLOOKUP(BP$91,ExtTruck_Adjust!$B$3:$H$85,7,FALSE)</f>
        <v>0</v>
      </c>
      <c r="BQ145" s="1">
        <f>BQ56*VLOOKUP($D145,ExtTruck_Adjust!$B$3:$H$85,6,FALSE)*VLOOKUP(BQ$91,ExtTruck_Adjust!$B$3:$H$85,7,FALSE)</f>
        <v>0</v>
      </c>
      <c r="BR145" s="1">
        <f>BR56*VLOOKUP($D145,ExtTruck_Adjust!$B$3:$H$85,6,FALSE)*VLOOKUP(BR$91,ExtTruck_Adjust!$B$3:$H$85,7,FALSE)</f>
        <v>0</v>
      </c>
      <c r="BS145" s="1">
        <f>BS56*VLOOKUP($D145,ExtTruck_Adjust!$B$3:$H$85,6,FALSE)*VLOOKUP(BS$91,ExtTruck_Adjust!$B$3:$H$85,7,FALSE)</f>
        <v>0</v>
      </c>
      <c r="BT145" s="1">
        <f>BT56*VLOOKUP($D145,ExtTruck_Adjust!$B$3:$H$85,6,FALSE)*VLOOKUP(BT$91,ExtTruck_Adjust!$B$3:$H$85,7,FALSE)</f>
        <v>0</v>
      </c>
      <c r="BU145" s="1">
        <f>BU56*VLOOKUP($D145,ExtTruck_Adjust!$B$3:$H$85,6,FALSE)*VLOOKUP(BU$91,ExtTruck_Adjust!$B$3:$H$85,7,FALSE)</f>
        <v>0</v>
      </c>
      <c r="BV145" s="1">
        <f>BV56*VLOOKUP($D145,ExtTruck_Adjust!$B$3:$H$85,6,FALSE)*VLOOKUP(BV$91,ExtTruck_Adjust!$B$3:$H$85,7,FALSE)</f>
        <v>0</v>
      </c>
      <c r="BW145" s="1">
        <f>BW56*VLOOKUP($D145,ExtTruck_Adjust!$B$3:$H$85,6,FALSE)*VLOOKUP(BW$91,ExtTruck_Adjust!$B$3:$H$85,7,FALSE)</f>
        <v>0</v>
      </c>
      <c r="BX145" s="1">
        <f>BX56*VLOOKUP($D145,ExtTruck_Adjust!$B$3:$H$85,6,FALSE)*VLOOKUP(BX$91,ExtTruck_Adjust!$B$3:$H$85,7,FALSE)</f>
        <v>0</v>
      </c>
      <c r="BY145" s="1">
        <f>BY56*VLOOKUP($D145,ExtTruck_Adjust!$B$3:$H$85,6,FALSE)*VLOOKUP(BY$91,ExtTruck_Adjust!$B$3:$H$85,7,FALSE)</f>
        <v>0</v>
      </c>
      <c r="BZ145" s="1">
        <f>BZ56*VLOOKUP($D145,ExtTruck_Adjust!$B$3:$H$85,6,FALSE)*VLOOKUP(BZ$91,ExtTruck_Adjust!$B$3:$H$85,7,FALSE)</f>
        <v>0</v>
      </c>
      <c r="CA145" s="1">
        <f>CA56*VLOOKUP($D145,ExtTruck_Adjust!$B$3:$H$85,6,FALSE)*VLOOKUP(CA$91,ExtTruck_Adjust!$B$3:$H$85,7,FALSE)</f>
        <v>0</v>
      </c>
      <c r="CB145" s="1">
        <f>CB56*VLOOKUP($D145,ExtTruck_Adjust!$B$3:$H$85,6,FALSE)*VLOOKUP(CB$91,ExtTruck_Adjust!$B$3:$H$85,7,FALSE)</f>
        <v>0</v>
      </c>
      <c r="CC145" s="1">
        <f>CC56*VLOOKUP($D145,ExtTruck_Adjust!$B$3:$H$85,6,FALSE)*VLOOKUP(CC$91,ExtTruck_Adjust!$B$3:$H$85,7,FALSE)</f>
        <v>0</v>
      </c>
      <c r="CD145" s="1">
        <f>CD56*VLOOKUP($D145,ExtTruck_Adjust!$B$3:$H$85,6,FALSE)*VLOOKUP(CD$91,ExtTruck_Adjust!$B$3:$H$85,7,FALSE)</f>
        <v>0</v>
      </c>
      <c r="CE145" s="1">
        <f>CE56*VLOOKUP($D145,ExtTruck_Adjust!$B$3:$H$85,6,FALSE)*VLOOKUP(CE$91,ExtTruck_Adjust!$B$3:$H$85,7,FALSE)</f>
        <v>0</v>
      </c>
      <c r="CF145" s="1">
        <f>CF56*VLOOKUP($D145,ExtTruck_Adjust!$B$3:$H$85,6,FALSE)*VLOOKUP(CF$91,ExtTruck_Adjust!$B$3:$H$85,7,FALSE)</f>
        <v>0</v>
      </c>
      <c r="CG145" s="1">
        <f>CG56*VLOOKUP($D145,ExtTruck_Adjust!$B$3:$H$85,6,FALSE)*VLOOKUP(CG$91,ExtTruck_Adjust!$B$3:$H$85,7,FALSE)</f>
        <v>0</v>
      </c>
      <c r="CH145" s="1">
        <f>CH56*VLOOKUP($D145,ExtTruck_Adjust!$B$3:$H$85,6,FALSE)*VLOOKUP(CH$91,ExtTruck_Adjust!$B$3:$H$85,7,FALSE)</f>
        <v>0</v>
      </c>
      <c r="CI145" s="1">
        <f>CI56*VLOOKUP($D145,ExtTruck_Adjust!$B$3:$H$85,6,FALSE)*VLOOKUP(CI$91,ExtTruck_Adjust!$B$3:$H$85,7,FALSE)</f>
        <v>0</v>
      </c>
      <c r="CJ145" s="1">
        <f>CJ56*VLOOKUP($D145,ExtTruck_Adjust!$B$3:$H$85,6,FALSE)*1</f>
        <v>1.75</v>
      </c>
      <c r="CK145" s="1">
        <f t="shared" si="5"/>
        <v>1.75</v>
      </c>
    </row>
    <row r="146" spans="2:89" x14ac:dyDescent="0.25">
      <c r="B146">
        <v>2984</v>
      </c>
      <c r="D146">
        <v>2984</v>
      </c>
      <c r="E146" s="1">
        <f>E57*VLOOKUP($D146,ExtTruck_Adjust!$B$3:$H$85,6,FALSE)*VLOOKUP(E$91,ExtTruck_Adjust!$B$3:$H$85,7,FALSE)</f>
        <v>0</v>
      </c>
      <c r="F146" s="1">
        <f>F57*VLOOKUP($D146,ExtTruck_Adjust!$B$3:$H$85,6,FALSE)*VLOOKUP(F$91,ExtTruck_Adjust!$B$3:$H$85,7,FALSE)</f>
        <v>0</v>
      </c>
      <c r="G146" s="1">
        <f>G57*VLOOKUP($D146,ExtTruck_Adjust!$B$3:$H$85,6,FALSE)*VLOOKUP(G$91,ExtTruck_Adjust!$B$3:$H$85,7,FALSE)</f>
        <v>0</v>
      </c>
      <c r="H146" s="1">
        <f>H57*VLOOKUP($D146,ExtTruck_Adjust!$B$3:$H$85,6,FALSE)*VLOOKUP(H$91,ExtTruck_Adjust!$B$3:$H$85,7,FALSE)</f>
        <v>0</v>
      </c>
      <c r="I146" s="1">
        <f>I57*VLOOKUP($D146,ExtTruck_Adjust!$B$3:$H$85,6,FALSE)*VLOOKUP(I$91,ExtTruck_Adjust!$B$3:$H$85,7,FALSE)</f>
        <v>0</v>
      </c>
      <c r="J146" s="1">
        <f>J57*VLOOKUP($D146,ExtTruck_Adjust!$B$3:$H$85,6,FALSE)*VLOOKUP(J$91,ExtTruck_Adjust!$B$3:$H$85,7,FALSE)</f>
        <v>0</v>
      </c>
      <c r="K146" s="1">
        <f>K57*VLOOKUP($D146,ExtTruck_Adjust!$B$3:$H$85,6,FALSE)*VLOOKUP(K$91,ExtTruck_Adjust!$B$3:$H$85,7,FALSE)</f>
        <v>0</v>
      </c>
      <c r="L146" s="1">
        <f>L57*VLOOKUP($D146,ExtTruck_Adjust!$B$3:$H$85,6,FALSE)*VLOOKUP(L$91,ExtTruck_Adjust!$B$3:$H$85,7,FALSE)</f>
        <v>0</v>
      </c>
      <c r="M146" s="1">
        <f>M57*VLOOKUP($D146,ExtTruck_Adjust!$B$3:$H$85,6,FALSE)*VLOOKUP(M$91,ExtTruck_Adjust!$B$3:$H$85,7,FALSE)</f>
        <v>0</v>
      </c>
      <c r="N146" s="1">
        <f>N57*VLOOKUP($D146,ExtTruck_Adjust!$B$3:$H$85,6,FALSE)*VLOOKUP(N$91,ExtTruck_Adjust!$B$3:$H$85,7,FALSE)</f>
        <v>0</v>
      </c>
      <c r="O146" s="1">
        <f>O57*VLOOKUP($D146,ExtTruck_Adjust!$B$3:$H$85,6,FALSE)*VLOOKUP(O$91,ExtTruck_Adjust!$B$3:$H$85,7,FALSE)</f>
        <v>0</v>
      </c>
      <c r="P146" s="1">
        <f>P57*VLOOKUP($D146,ExtTruck_Adjust!$B$3:$H$85,6,FALSE)*VLOOKUP(P$91,ExtTruck_Adjust!$B$3:$H$85,7,FALSE)</f>
        <v>0</v>
      </c>
      <c r="Q146" s="1">
        <f>Q57*VLOOKUP($D146,ExtTruck_Adjust!$B$3:$H$85,6,FALSE)*VLOOKUP(Q$91,ExtTruck_Adjust!$B$3:$H$85,7,FALSE)</f>
        <v>0</v>
      </c>
      <c r="R146" s="1">
        <f>R57*VLOOKUP($D146,ExtTruck_Adjust!$B$3:$H$85,6,FALSE)*VLOOKUP(R$91,ExtTruck_Adjust!$B$3:$H$85,7,FALSE)</f>
        <v>0</v>
      </c>
      <c r="S146" s="1">
        <f>S57*VLOOKUP($D146,ExtTruck_Adjust!$B$3:$H$85,6,FALSE)*VLOOKUP(S$91,ExtTruck_Adjust!$B$3:$H$85,7,FALSE)</f>
        <v>0</v>
      </c>
      <c r="T146" s="1">
        <f>T57*VLOOKUP($D146,ExtTruck_Adjust!$B$3:$H$85,6,FALSE)*VLOOKUP(T$91,ExtTruck_Adjust!$B$3:$H$85,7,FALSE)</f>
        <v>0</v>
      </c>
      <c r="U146" s="1">
        <f>U57*VLOOKUP($D146,ExtTruck_Adjust!$B$3:$H$85,6,FALSE)*VLOOKUP(U$91,ExtTruck_Adjust!$B$3:$H$85,7,FALSE)</f>
        <v>0</v>
      </c>
      <c r="V146" s="1">
        <f>V57*VLOOKUP($D146,ExtTruck_Adjust!$B$3:$H$85,6,FALSE)*VLOOKUP(V$91,ExtTruck_Adjust!$B$3:$H$85,7,FALSE)</f>
        <v>0</v>
      </c>
      <c r="W146" s="1">
        <f>W57*VLOOKUP($D146,ExtTruck_Adjust!$B$3:$H$85,6,FALSE)*VLOOKUP(W$91,ExtTruck_Adjust!$B$3:$H$85,7,FALSE)</f>
        <v>0</v>
      </c>
      <c r="X146" s="1">
        <f>X57*VLOOKUP($D146,ExtTruck_Adjust!$B$3:$H$85,6,FALSE)*VLOOKUP(X$91,ExtTruck_Adjust!$B$3:$H$85,7,FALSE)</f>
        <v>0</v>
      </c>
      <c r="Y146" s="1">
        <f>Y57*VLOOKUP($D146,ExtTruck_Adjust!$B$3:$H$85,6,FALSE)*VLOOKUP(Y$91,ExtTruck_Adjust!$B$3:$H$85,7,FALSE)</f>
        <v>0</v>
      </c>
      <c r="Z146" s="1">
        <f>Z57*VLOOKUP($D146,ExtTruck_Adjust!$B$3:$H$85,6,FALSE)*VLOOKUP(Z$91,ExtTruck_Adjust!$B$3:$H$85,7,FALSE)</f>
        <v>0</v>
      </c>
      <c r="AA146" s="1">
        <f>AA57*VLOOKUP($D146,ExtTruck_Adjust!$B$3:$H$85,6,FALSE)*VLOOKUP(AA$91,ExtTruck_Adjust!$B$3:$H$85,7,FALSE)</f>
        <v>0</v>
      </c>
      <c r="AB146" s="1">
        <f>AB57*VLOOKUP($D146,ExtTruck_Adjust!$B$3:$H$85,6,FALSE)*VLOOKUP(AB$91,ExtTruck_Adjust!$B$3:$H$85,7,FALSE)</f>
        <v>0</v>
      </c>
      <c r="AC146" s="1">
        <f>AC57*VLOOKUP($D146,ExtTruck_Adjust!$B$3:$H$85,6,FALSE)*VLOOKUP(AC$91,ExtTruck_Adjust!$B$3:$H$85,7,FALSE)</f>
        <v>0</v>
      </c>
      <c r="AD146" s="1">
        <f>AD57*VLOOKUP($D146,ExtTruck_Adjust!$B$3:$H$85,6,FALSE)*VLOOKUP(AD$91,ExtTruck_Adjust!$B$3:$H$85,7,FALSE)</f>
        <v>0</v>
      </c>
      <c r="AE146" s="1">
        <f>AE57*VLOOKUP($D146,ExtTruck_Adjust!$B$3:$H$85,6,FALSE)*VLOOKUP(AE$91,ExtTruck_Adjust!$B$3:$H$85,7,FALSE)</f>
        <v>0</v>
      </c>
      <c r="AF146" s="1">
        <f>AF57*VLOOKUP($D146,ExtTruck_Adjust!$B$3:$H$85,6,FALSE)*VLOOKUP(AF$91,ExtTruck_Adjust!$B$3:$H$85,7,FALSE)</f>
        <v>0</v>
      </c>
      <c r="AG146" s="1">
        <f>AG57*VLOOKUP($D146,ExtTruck_Adjust!$B$3:$H$85,6,FALSE)*VLOOKUP(AG$91,ExtTruck_Adjust!$B$3:$H$85,7,FALSE)</f>
        <v>0</v>
      </c>
      <c r="AH146" s="1">
        <f>AH57*VLOOKUP($D146,ExtTruck_Adjust!$B$3:$H$85,6,FALSE)*VLOOKUP(AH$91,ExtTruck_Adjust!$B$3:$H$85,7,FALSE)</f>
        <v>0</v>
      </c>
      <c r="AI146" s="1">
        <f>AI57*VLOOKUP($D146,ExtTruck_Adjust!$B$3:$H$85,6,FALSE)*VLOOKUP(AI$91,ExtTruck_Adjust!$B$3:$H$85,7,FALSE)</f>
        <v>0</v>
      </c>
      <c r="AJ146" s="1">
        <f>AJ57*VLOOKUP($D146,ExtTruck_Adjust!$B$3:$H$85,6,FALSE)*VLOOKUP(AJ$91,ExtTruck_Adjust!$B$3:$H$85,7,FALSE)</f>
        <v>0</v>
      </c>
      <c r="AK146" s="1">
        <f>AK57*VLOOKUP($D146,ExtTruck_Adjust!$B$3:$H$85,6,FALSE)*VLOOKUP(AK$91,ExtTruck_Adjust!$B$3:$H$85,7,FALSE)</f>
        <v>0</v>
      </c>
      <c r="AL146" s="1">
        <f>AL57*VLOOKUP($D146,ExtTruck_Adjust!$B$3:$H$85,6,FALSE)*VLOOKUP(AL$91,ExtTruck_Adjust!$B$3:$H$85,7,FALSE)</f>
        <v>0</v>
      </c>
      <c r="AM146" s="1">
        <f>AM57*VLOOKUP($D146,ExtTruck_Adjust!$B$3:$H$85,6,FALSE)*VLOOKUP(AM$91,ExtTruck_Adjust!$B$3:$H$85,7,FALSE)</f>
        <v>0</v>
      </c>
      <c r="AN146" s="1">
        <f>AN57*VLOOKUP($D146,ExtTruck_Adjust!$B$3:$H$85,6,FALSE)*VLOOKUP(AN$91,ExtTruck_Adjust!$B$3:$H$85,7,FALSE)</f>
        <v>0</v>
      </c>
      <c r="AO146" s="1">
        <f>AO57*VLOOKUP($D146,ExtTruck_Adjust!$B$3:$H$85,6,FALSE)*VLOOKUP(AO$91,ExtTruck_Adjust!$B$3:$H$85,7,FALSE)</f>
        <v>0</v>
      </c>
      <c r="AP146" s="1">
        <f>AP57*VLOOKUP($D146,ExtTruck_Adjust!$B$3:$H$85,6,FALSE)*VLOOKUP(AP$91,ExtTruck_Adjust!$B$3:$H$85,7,FALSE)</f>
        <v>2.160053724022194E-4</v>
      </c>
      <c r="AQ146" s="1">
        <f>AQ57*VLOOKUP($D146,ExtTruck_Adjust!$B$3:$H$85,6,FALSE)*VLOOKUP(AQ$91,ExtTruck_Adjust!$B$3:$H$85,7,FALSE)</f>
        <v>0</v>
      </c>
      <c r="AR146" s="1">
        <f>AR57*VLOOKUP($D146,ExtTruck_Adjust!$B$3:$H$85,6,FALSE)*VLOOKUP(AR$91,ExtTruck_Adjust!$B$3:$H$85,7,FALSE)</f>
        <v>0</v>
      </c>
      <c r="AS146" s="1">
        <f>AS57*VLOOKUP($D146,ExtTruck_Adjust!$B$3:$H$85,6,FALSE)*VLOOKUP(AS$91,ExtTruck_Adjust!$B$3:$H$85,7,FALSE)</f>
        <v>0</v>
      </c>
      <c r="AT146" s="1">
        <f>AT57*VLOOKUP($D146,ExtTruck_Adjust!$B$3:$H$85,6,FALSE)*VLOOKUP(AT$91,ExtTruck_Adjust!$B$3:$H$85,7,FALSE)</f>
        <v>0.42788579043647024</v>
      </c>
      <c r="AU146" s="1">
        <f>AU57*VLOOKUP($D146,ExtTruck_Adjust!$B$3:$H$85,6,FALSE)*VLOOKUP(AU$91,ExtTruck_Adjust!$B$3:$H$85,7,FALSE)</f>
        <v>3.3138143406508981E-2</v>
      </c>
      <c r="AV146" s="1">
        <f>AV57*VLOOKUP($D146,ExtTruck_Adjust!$B$3:$H$85,6,FALSE)*VLOOKUP(AV$91,ExtTruck_Adjust!$B$3:$H$85,7,FALSE)</f>
        <v>4.4101410400279742E-3</v>
      </c>
      <c r="AW146" s="1">
        <f>AW57*VLOOKUP($D146,ExtTruck_Adjust!$B$3:$H$85,6,FALSE)*VLOOKUP(AW$91,ExtTruck_Adjust!$B$3:$H$85,7,FALSE)</f>
        <v>0</v>
      </c>
      <c r="AX146" s="1">
        <f>AX57*VLOOKUP($D146,ExtTruck_Adjust!$B$3:$H$85,6,FALSE)*VLOOKUP(AX$91,ExtTruck_Adjust!$B$3:$H$85,7,FALSE)</f>
        <v>7.0976650171499008E-3</v>
      </c>
      <c r="AY146" s="1">
        <f>AY57*VLOOKUP($D146,ExtTruck_Adjust!$B$3:$H$85,6,FALSE)*VLOOKUP(AY$91,ExtTruck_Adjust!$B$3:$H$85,7,FALSE)</f>
        <v>1.2270938949285218E-3</v>
      </c>
      <c r="AZ146" s="1">
        <f>AZ57*VLOOKUP($D146,ExtTruck_Adjust!$B$3:$H$85,6,FALSE)*VLOOKUP(AZ$91,ExtTruck_Adjust!$B$3:$H$85,7,FALSE)</f>
        <v>2.9000788268525952E-4</v>
      </c>
      <c r="BA146" s="1">
        <f>BA57*VLOOKUP($D146,ExtTruck_Adjust!$B$3:$H$85,6,FALSE)*VLOOKUP(BA$91,ExtTruck_Adjust!$B$3:$H$85,7,FALSE)</f>
        <v>0</v>
      </c>
      <c r="BB146" s="1">
        <f>BB57*VLOOKUP($D146,ExtTruck_Adjust!$B$3:$H$85,6,FALSE)*VLOOKUP(BB$91,ExtTruck_Adjust!$B$3:$H$85,7,FALSE)</f>
        <v>1.1300205719229849E-4</v>
      </c>
      <c r="BC146" s="1">
        <f>BC57*VLOOKUP($D146,ExtTruck_Adjust!$B$3:$H$85,6,FALSE)*VLOOKUP(BC$91,ExtTruck_Adjust!$B$3:$H$85,7,FALSE)</f>
        <v>0</v>
      </c>
      <c r="BD146" s="1">
        <f>BD57*VLOOKUP($D146,ExtTruck_Adjust!$B$3:$H$85,6,FALSE)*VLOOKUP(BD$91,ExtTruck_Adjust!$B$3:$H$85,7,FALSE)</f>
        <v>0</v>
      </c>
      <c r="BE146" s="1">
        <f>BE57*VLOOKUP($D146,ExtTruck_Adjust!$B$3:$H$85,6,FALSE)*VLOOKUP(BE$91,ExtTruck_Adjust!$B$3:$H$85,7,FALSE)</f>
        <v>0</v>
      </c>
      <c r="BF146" s="1">
        <f>BF57*VLOOKUP($D146,ExtTruck_Adjust!$B$3:$H$85,6,FALSE)*VLOOKUP(BF$91,ExtTruck_Adjust!$B$3:$H$85,7,FALSE)</f>
        <v>0</v>
      </c>
      <c r="BG146" s="1">
        <f>BG57*VLOOKUP($D146,ExtTruck_Adjust!$B$3:$H$85,6,FALSE)*VLOOKUP(BG$91,ExtTruck_Adjust!$B$3:$H$85,7,FALSE)</f>
        <v>0</v>
      </c>
      <c r="BH146" s="1">
        <f>BH57*VLOOKUP($D146,ExtTruck_Adjust!$B$3:$H$85,6,FALSE)*VLOOKUP(BH$91,ExtTruck_Adjust!$B$3:$H$85,7,FALSE)</f>
        <v>32.714394011336054</v>
      </c>
      <c r="BI146" s="1">
        <f>BI57*VLOOKUP($D146,ExtTruck_Adjust!$B$3:$H$85,6,FALSE)*VLOOKUP(BI$91,ExtTruck_Adjust!$B$3:$H$85,7,FALSE)</f>
        <v>0</v>
      </c>
      <c r="BJ146" s="1">
        <f>BJ57*VLOOKUP($D146,ExtTruck_Adjust!$B$3:$H$85,6,FALSE)*VLOOKUP(BJ$91,ExtTruck_Adjust!$B$3:$H$85,7,FALSE)</f>
        <v>0</v>
      </c>
      <c r="BK146" s="1">
        <f>BK57*VLOOKUP($D146,ExtTruck_Adjust!$B$3:$H$85,6,FALSE)*VLOOKUP(BK$91,ExtTruck_Adjust!$B$3:$H$85,7,FALSE)</f>
        <v>3.4189928925061979E-3</v>
      </c>
      <c r="BL146" s="1">
        <f>BL57*VLOOKUP($D146,ExtTruck_Adjust!$B$3:$H$85,6,FALSE)*VLOOKUP(BL$91,ExtTruck_Adjust!$B$3:$H$85,7,FALSE)</f>
        <v>0</v>
      </c>
      <c r="BM146" s="1">
        <f>BM57*VLOOKUP($D146,ExtTruck_Adjust!$B$3:$H$85,6,FALSE)*VLOOKUP(BM$91,ExtTruck_Adjust!$B$3:$H$85,7,FALSE)</f>
        <v>0</v>
      </c>
      <c r="BN146" s="1">
        <f>BN57*VLOOKUP($D146,ExtTruck_Adjust!$B$3:$H$85,6,FALSE)*VLOOKUP(BN$91,ExtTruck_Adjust!$B$3:$H$85,7,FALSE)</f>
        <v>0</v>
      </c>
      <c r="BO146" s="1">
        <f>BO57*VLOOKUP($D146,ExtTruck_Adjust!$B$3:$H$85,6,FALSE)*VLOOKUP(BO$91,ExtTruck_Adjust!$B$3:$H$85,7,FALSE)</f>
        <v>0</v>
      </c>
      <c r="BP146" s="1">
        <f>BP57*VLOOKUP($D146,ExtTruck_Adjust!$B$3:$H$85,6,FALSE)*VLOOKUP(BP$91,ExtTruck_Adjust!$B$3:$H$85,7,FALSE)</f>
        <v>0</v>
      </c>
      <c r="BQ146" s="1">
        <f>BQ57*VLOOKUP($D146,ExtTruck_Adjust!$B$3:$H$85,6,FALSE)*VLOOKUP(BQ$91,ExtTruck_Adjust!$B$3:$H$85,7,FALSE)</f>
        <v>1.0301580975097873</v>
      </c>
      <c r="BR146" s="1">
        <f>BR57*VLOOKUP($D146,ExtTruck_Adjust!$B$3:$H$85,6,FALSE)*VLOOKUP(BR$91,ExtTruck_Adjust!$B$3:$H$85,7,FALSE)</f>
        <v>6.2451953946034457E-2</v>
      </c>
      <c r="BS146" s="1">
        <f>BS57*VLOOKUP($D146,ExtTruck_Adjust!$B$3:$H$85,6,FALSE)*VLOOKUP(BS$91,ExtTruck_Adjust!$B$3:$H$85,7,FALSE)</f>
        <v>8.0775889921693558E-2</v>
      </c>
      <c r="BT146" s="1">
        <f>BT57*VLOOKUP($D146,ExtTruck_Adjust!$B$3:$H$85,6,FALSE)*VLOOKUP(BT$91,ExtTruck_Adjust!$B$3:$H$85,7,FALSE)</f>
        <v>0</v>
      </c>
      <c r="BU146" s="1">
        <f>BU57*VLOOKUP($D146,ExtTruck_Adjust!$B$3:$H$85,6,FALSE)*VLOOKUP(BU$91,ExtTruck_Adjust!$B$3:$H$85,7,FALSE)</f>
        <v>0</v>
      </c>
      <c r="BV146" s="1">
        <f>BV57*VLOOKUP($D146,ExtTruck_Adjust!$B$3:$H$85,6,FALSE)*VLOOKUP(BV$91,ExtTruck_Adjust!$B$3:$H$85,7,FALSE)</f>
        <v>0</v>
      </c>
      <c r="BW146" s="1">
        <f>BW57*VLOOKUP($D146,ExtTruck_Adjust!$B$3:$H$85,6,FALSE)*VLOOKUP(BW$91,ExtTruck_Adjust!$B$3:$H$85,7,FALSE)</f>
        <v>0</v>
      </c>
      <c r="BX146" s="1">
        <f>BX57*VLOOKUP($D146,ExtTruck_Adjust!$B$3:$H$85,6,FALSE)*VLOOKUP(BX$91,ExtTruck_Adjust!$B$3:$H$85,7,FALSE)</f>
        <v>0</v>
      </c>
      <c r="BY146" s="1">
        <f>BY57*VLOOKUP($D146,ExtTruck_Adjust!$B$3:$H$85,6,FALSE)*VLOOKUP(BY$91,ExtTruck_Adjust!$B$3:$H$85,7,FALSE)</f>
        <v>0</v>
      </c>
      <c r="BZ146" s="1">
        <f>BZ57*VLOOKUP($D146,ExtTruck_Adjust!$B$3:$H$85,6,FALSE)*VLOOKUP(BZ$91,ExtTruck_Adjust!$B$3:$H$85,7,FALSE)</f>
        <v>0</v>
      </c>
      <c r="CA146" s="1">
        <f>CA57*VLOOKUP($D146,ExtTruck_Adjust!$B$3:$H$85,6,FALSE)*VLOOKUP(CA$91,ExtTruck_Adjust!$B$3:$H$85,7,FALSE)</f>
        <v>0</v>
      </c>
      <c r="CB146" s="1">
        <f>CB57*VLOOKUP($D146,ExtTruck_Adjust!$B$3:$H$85,6,FALSE)*VLOOKUP(CB$91,ExtTruck_Adjust!$B$3:$H$85,7,FALSE)</f>
        <v>0</v>
      </c>
      <c r="CC146" s="1">
        <f>CC57*VLOOKUP($D146,ExtTruck_Adjust!$B$3:$H$85,6,FALSE)*VLOOKUP(CC$91,ExtTruck_Adjust!$B$3:$H$85,7,FALSE)</f>
        <v>0</v>
      </c>
      <c r="CD146" s="1">
        <f>CD57*VLOOKUP($D146,ExtTruck_Adjust!$B$3:$H$85,6,FALSE)*VLOOKUP(CD$91,ExtTruck_Adjust!$B$3:$H$85,7,FALSE)</f>
        <v>0</v>
      </c>
      <c r="CE146" s="1">
        <f>CE57*VLOOKUP($D146,ExtTruck_Adjust!$B$3:$H$85,6,FALSE)*VLOOKUP(CE$91,ExtTruck_Adjust!$B$3:$H$85,7,FALSE)</f>
        <v>0</v>
      </c>
      <c r="CF146" s="1">
        <f>CF57*VLOOKUP($D146,ExtTruck_Adjust!$B$3:$H$85,6,FALSE)*VLOOKUP(CF$91,ExtTruck_Adjust!$B$3:$H$85,7,FALSE)</f>
        <v>5.7662687874252341E-3</v>
      </c>
      <c r="CG146" s="1">
        <f>CG57*VLOOKUP($D146,ExtTruck_Adjust!$B$3:$H$85,6,FALSE)*VLOOKUP(CG$91,ExtTruck_Adjust!$B$3:$H$85,7,FALSE)</f>
        <v>0</v>
      </c>
      <c r="CH146" s="1">
        <f>CH57*VLOOKUP($D146,ExtTruck_Adjust!$B$3:$H$85,6,FALSE)*VLOOKUP(CH$91,ExtTruck_Adjust!$B$3:$H$85,7,FALSE)</f>
        <v>0</v>
      </c>
      <c r="CI146" s="1">
        <f>CI57*VLOOKUP($D146,ExtTruck_Adjust!$B$3:$H$85,6,FALSE)*VLOOKUP(CI$91,ExtTruck_Adjust!$B$3:$H$85,7,FALSE)</f>
        <v>0</v>
      </c>
      <c r="CJ146" s="1">
        <f>CJ57*VLOOKUP($D146,ExtTruck_Adjust!$B$3:$H$85,6,FALSE)*1</f>
        <v>62.83640186947472</v>
      </c>
      <c r="CK146" s="1">
        <f t="shared" si="5"/>
        <v>97.207744932975601</v>
      </c>
    </row>
    <row r="147" spans="2:89" x14ac:dyDescent="0.25">
      <c r="B147">
        <v>2985</v>
      </c>
      <c r="D147">
        <v>2985</v>
      </c>
      <c r="E147" s="1">
        <f>E58*VLOOKUP($D147,ExtTruck_Adjust!$B$3:$H$85,6,FALSE)*VLOOKUP(E$91,ExtTruck_Adjust!$B$3:$H$85,7,FALSE)</f>
        <v>2.3069367129683457E-3</v>
      </c>
      <c r="F147" s="1">
        <f>F58*VLOOKUP($D147,ExtTruck_Adjust!$B$3:$H$85,6,FALSE)*VLOOKUP(F$91,ExtTruck_Adjust!$B$3:$H$85,7,FALSE)</f>
        <v>4.9097435143783243E-4</v>
      </c>
      <c r="G147" s="1">
        <f>G58*VLOOKUP($D147,ExtTruck_Adjust!$B$3:$H$85,6,FALSE)*VLOOKUP(G$91,ExtTruck_Adjust!$B$3:$H$85,7,FALSE)</f>
        <v>0</v>
      </c>
      <c r="H147" s="1">
        <f>H58*VLOOKUP($D147,ExtTruck_Adjust!$B$3:$H$85,6,FALSE)*VLOOKUP(H$91,ExtTruck_Adjust!$B$3:$H$85,7,FALSE)</f>
        <v>3.0129579045385588E-3</v>
      </c>
      <c r="I147" s="1">
        <f>I58*VLOOKUP($D147,ExtTruck_Adjust!$B$3:$H$85,6,FALSE)*VLOOKUP(I$91,ExtTruck_Adjust!$B$3:$H$85,7,FALSE)</f>
        <v>0</v>
      </c>
      <c r="J147" s="1">
        <f>J58*VLOOKUP($D147,ExtTruck_Adjust!$B$3:$H$85,6,FALSE)*VLOOKUP(J$91,ExtTruck_Adjust!$B$3:$H$85,7,FALSE)</f>
        <v>0</v>
      </c>
      <c r="K147" s="1">
        <f>K58*VLOOKUP($D147,ExtTruck_Adjust!$B$3:$H$85,6,FALSE)*VLOOKUP(K$91,ExtTruck_Adjust!$B$3:$H$85,7,FALSE)</f>
        <v>0</v>
      </c>
      <c r="L147" s="1">
        <f>L58*VLOOKUP($D147,ExtTruck_Adjust!$B$3:$H$85,6,FALSE)*VLOOKUP(L$91,ExtTruck_Adjust!$B$3:$H$85,7,FALSE)</f>
        <v>0</v>
      </c>
      <c r="M147" s="1">
        <f>M58*VLOOKUP($D147,ExtTruck_Adjust!$B$3:$H$85,6,FALSE)*VLOOKUP(M$91,ExtTruck_Adjust!$B$3:$H$85,7,FALSE)</f>
        <v>0</v>
      </c>
      <c r="N147" s="1">
        <f>N58*VLOOKUP($D147,ExtTruck_Adjust!$B$3:$H$85,6,FALSE)*VLOOKUP(N$91,ExtTruck_Adjust!$B$3:$H$85,7,FALSE)</f>
        <v>0</v>
      </c>
      <c r="O147" s="1">
        <f>O58*VLOOKUP($D147,ExtTruck_Adjust!$B$3:$H$85,6,FALSE)*VLOOKUP(O$91,ExtTruck_Adjust!$B$3:$H$85,7,FALSE)</f>
        <v>0</v>
      </c>
      <c r="P147" s="1">
        <f>P58*VLOOKUP($D147,ExtTruck_Adjust!$B$3:$H$85,6,FALSE)*VLOOKUP(P$91,ExtTruck_Adjust!$B$3:$H$85,7,FALSE)</f>
        <v>0</v>
      </c>
      <c r="Q147" s="1">
        <f>Q58*VLOOKUP($D147,ExtTruck_Adjust!$B$3:$H$85,6,FALSE)*VLOOKUP(Q$91,ExtTruck_Adjust!$B$3:$H$85,7,FALSE)</f>
        <v>0</v>
      </c>
      <c r="R147" s="1">
        <f>R58*VLOOKUP($D147,ExtTruck_Adjust!$B$3:$H$85,6,FALSE)*VLOOKUP(R$91,ExtTruck_Adjust!$B$3:$H$85,7,FALSE)</f>
        <v>0</v>
      </c>
      <c r="S147" s="1">
        <f>S58*VLOOKUP($D147,ExtTruck_Adjust!$B$3:$H$85,6,FALSE)*VLOOKUP(S$91,ExtTruck_Adjust!$B$3:$H$85,7,FALSE)</f>
        <v>5.3793918488205198E-3</v>
      </c>
      <c r="T147" s="1">
        <f>T58*VLOOKUP($D147,ExtTruck_Adjust!$B$3:$H$85,6,FALSE)*VLOOKUP(T$91,ExtTruck_Adjust!$B$3:$H$85,7,FALSE)</f>
        <v>4.6459701127585529</v>
      </c>
      <c r="U147" s="1">
        <f>U58*VLOOKUP($D147,ExtTruck_Adjust!$B$3:$H$85,6,FALSE)*VLOOKUP(U$91,ExtTruck_Adjust!$B$3:$H$85,7,FALSE)</f>
        <v>0</v>
      </c>
      <c r="V147" s="1">
        <f>V58*VLOOKUP($D147,ExtTruck_Adjust!$B$3:$H$85,6,FALSE)*VLOOKUP(V$91,ExtTruck_Adjust!$B$3:$H$85,7,FALSE)</f>
        <v>0</v>
      </c>
      <c r="W147" s="1">
        <f>W58*VLOOKUP($D147,ExtTruck_Adjust!$B$3:$H$85,6,FALSE)*VLOOKUP(W$91,ExtTruck_Adjust!$B$3:$H$85,7,FALSE)</f>
        <v>6.8598200448864613E-4</v>
      </c>
      <c r="X147" s="1">
        <f>X58*VLOOKUP($D147,ExtTruck_Adjust!$B$3:$H$85,6,FALSE)*VLOOKUP(X$91,ExtTruck_Adjust!$B$3:$H$85,7,FALSE)</f>
        <v>2.2800281199905604E-4</v>
      </c>
      <c r="Y147" s="1">
        <f>Y58*VLOOKUP($D147,ExtTruck_Adjust!$B$3:$H$85,6,FALSE)*VLOOKUP(Y$91,ExtTruck_Adjust!$B$3:$H$85,7,FALSE)</f>
        <v>1.2200194996974091E-4</v>
      </c>
      <c r="Z147" s="1">
        <f>Z58*VLOOKUP($D147,ExtTruck_Adjust!$B$3:$H$85,6,FALSE)*VLOOKUP(Z$91,ExtTruck_Adjust!$B$3:$H$85,7,FALSE)</f>
        <v>2.8000771097691453E-5</v>
      </c>
      <c r="AA147" s="1">
        <f>AA58*VLOOKUP($D147,ExtTruck_Adjust!$B$3:$H$85,6,FALSE)*VLOOKUP(AA$91,ExtTruck_Adjust!$B$3:$H$85,7,FALSE)</f>
        <v>0</v>
      </c>
      <c r="AB147" s="1">
        <f>AB58*VLOOKUP($D147,ExtTruck_Adjust!$B$3:$H$85,6,FALSE)*VLOOKUP(AB$91,ExtTruck_Adjust!$B$3:$H$85,7,FALSE)</f>
        <v>0</v>
      </c>
      <c r="AC147" s="1">
        <f>AC58*VLOOKUP($D147,ExtTruck_Adjust!$B$3:$H$85,6,FALSE)*VLOOKUP(AC$91,ExtTruck_Adjust!$B$3:$H$85,7,FALSE)</f>
        <v>0</v>
      </c>
      <c r="AD147" s="1">
        <f>AD58*VLOOKUP($D147,ExtTruck_Adjust!$B$3:$H$85,6,FALSE)*VLOOKUP(AD$91,ExtTruck_Adjust!$B$3:$H$85,7,FALSE)</f>
        <v>0</v>
      </c>
      <c r="AE147" s="1">
        <f>AE58*VLOOKUP($D147,ExtTruck_Adjust!$B$3:$H$85,6,FALSE)*VLOOKUP(AE$91,ExtTruck_Adjust!$B$3:$H$85,7,FALSE)</f>
        <v>0</v>
      </c>
      <c r="AF147" s="1">
        <f>AF58*VLOOKUP($D147,ExtTruck_Adjust!$B$3:$H$85,6,FALSE)*VLOOKUP(AF$91,ExtTruck_Adjust!$B$3:$H$85,7,FALSE)</f>
        <v>0</v>
      </c>
      <c r="AG147" s="1">
        <f>AG58*VLOOKUP($D147,ExtTruck_Adjust!$B$3:$H$85,6,FALSE)*VLOOKUP(AG$91,ExtTruck_Adjust!$B$3:$H$85,7,FALSE)</f>
        <v>0</v>
      </c>
      <c r="AH147" s="1">
        <f>AH58*VLOOKUP($D147,ExtTruck_Adjust!$B$3:$H$85,6,FALSE)*VLOOKUP(AH$91,ExtTruck_Adjust!$B$3:$H$85,7,FALSE)</f>
        <v>0</v>
      </c>
      <c r="AI147" s="1">
        <f>AI58*VLOOKUP($D147,ExtTruck_Adjust!$B$3:$H$85,6,FALSE)*VLOOKUP(AI$91,ExtTruck_Adjust!$B$3:$H$85,7,FALSE)</f>
        <v>3.0031689144979803E-2</v>
      </c>
      <c r="AJ147" s="1">
        <f>AJ58*VLOOKUP($D147,ExtTruck_Adjust!$B$3:$H$85,6,FALSE)*VLOOKUP(AJ$91,ExtTruck_Adjust!$B$3:$H$85,7,FALSE)</f>
        <v>0</v>
      </c>
      <c r="AK147" s="1">
        <f>AK58*VLOOKUP($D147,ExtTruck_Adjust!$B$3:$H$85,6,FALSE)*VLOOKUP(AK$91,ExtTruck_Adjust!$B$3:$H$85,7,FALSE)</f>
        <v>0</v>
      </c>
      <c r="AL147" s="1">
        <f>AL58*VLOOKUP($D147,ExtTruck_Adjust!$B$3:$H$85,6,FALSE)*VLOOKUP(AL$91,ExtTruck_Adjust!$B$3:$H$85,7,FALSE)</f>
        <v>4.007930413944566E-3</v>
      </c>
      <c r="AM147" s="1">
        <f>AM58*VLOOKUP($D147,ExtTruck_Adjust!$B$3:$H$85,6,FALSE)*VLOOKUP(AM$91,ExtTruck_Adjust!$B$3:$H$85,7,FALSE)</f>
        <v>0</v>
      </c>
      <c r="AN147" s="1">
        <f>AN58*VLOOKUP($D147,ExtTruck_Adjust!$B$3:$H$85,6,FALSE)*VLOOKUP(AN$91,ExtTruck_Adjust!$B$3:$H$85,7,FALSE)</f>
        <v>0</v>
      </c>
      <c r="AO147" s="1">
        <f>AO58*VLOOKUP($D147,ExtTruck_Adjust!$B$3:$H$85,6,FALSE)*VLOOKUP(AO$91,ExtTruck_Adjust!$B$3:$H$85,7,FALSE)</f>
        <v>1.0949856880988862E-3</v>
      </c>
      <c r="AP147" s="1">
        <f>AP58*VLOOKUP($D147,ExtTruck_Adjust!$B$3:$H$85,6,FALSE)*VLOOKUP(AP$91,ExtTruck_Adjust!$B$3:$H$85,7,FALSE)</f>
        <v>8.6999954259704592E-5</v>
      </c>
      <c r="AQ147" s="1">
        <f>AQ58*VLOOKUP($D147,ExtTruck_Adjust!$B$3:$H$85,6,FALSE)*VLOOKUP(AQ$91,ExtTruck_Adjust!$B$3:$H$85,7,FALSE)</f>
        <v>0</v>
      </c>
      <c r="AR147" s="1">
        <f>AR58*VLOOKUP($D147,ExtTruck_Adjust!$B$3:$H$85,6,FALSE)*VLOOKUP(AR$91,ExtTruck_Adjust!$B$3:$H$85,7,FALSE)</f>
        <v>0</v>
      </c>
      <c r="AS147" s="1">
        <f>AS58*VLOOKUP($D147,ExtTruck_Adjust!$B$3:$H$85,6,FALSE)*VLOOKUP(AS$91,ExtTruck_Adjust!$B$3:$H$85,7,FALSE)</f>
        <v>0</v>
      </c>
      <c r="AT147" s="1">
        <f>AT58*VLOOKUP($D147,ExtTruck_Adjust!$B$3:$H$85,6,FALSE)*VLOOKUP(AT$91,ExtTruck_Adjust!$B$3:$H$85,7,FALSE)</f>
        <v>0</v>
      </c>
      <c r="AU147" s="1">
        <f>AU58*VLOOKUP($D147,ExtTruck_Adjust!$B$3:$H$85,6,FALSE)*VLOOKUP(AU$91,ExtTruck_Adjust!$B$3:$H$85,7,FALSE)</f>
        <v>1.5614613413744444E-2</v>
      </c>
      <c r="AV147" s="1">
        <f>AV58*VLOOKUP($D147,ExtTruck_Adjust!$B$3:$H$85,6,FALSE)*VLOOKUP(AV$91,ExtTruck_Adjust!$B$3:$H$85,7,FALSE)</f>
        <v>1.3290087497401823E-3</v>
      </c>
      <c r="AW147" s="1">
        <f>AW58*VLOOKUP($D147,ExtTruck_Adjust!$B$3:$H$85,6,FALSE)*VLOOKUP(AW$91,ExtTruck_Adjust!$B$3:$H$85,7,FALSE)</f>
        <v>0</v>
      </c>
      <c r="AX147" s="1">
        <f>AX58*VLOOKUP($D147,ExtTruck_Adjust!$B$3:$H$85,6,FALSE)*VLOOKUP(AX$91,ExtTruck_Adjust!$B$3:$H$85,7,FALSE)</f>
        <v>3.1297727928933533E-3</v>
      </c>
      <c r="AY147" s="1">
        <f>AY58*VLOOKUP($D147,ExtTruck_Adjust!$B$3:$H$85,6,FALSE)*VLOOKUP(AY$91,ExtTruck_Adjust!$B$3:$H$85,7,FALSE)</f>
        <v>5.2602689158656572E-4</v>
      </c>
      <c r="AZ147" s="1">
        <f>AZ58*VLOOKUP($D147,ExtTruck_Adjust!$B$3:$H$85,6,FALSE)*VLOOKUP(AZ$91,ExtTruck_Adjust!$B$3:$H$85,7,FALSE)</f>
        <v>1.2400022117032281E-4</v>
      </c>
      <c r="BA147" s="1">
        <f>BA58*VLOOKUP($D147,ExtTruck_Adjust!$B$3:$H$85,6,FALSE)*VLOOKUP(BA$91,ExtTruck_Adjust!$B$3:$H$85,7,FALSE)</f>
        <v>0</v>
      </c>
      <c r="BB147" s="1">
        <f>BB58*VLOOKUP($D147,ExtTruck_Adjust!$B$3:$H$85,6,FALSE)*VLOOKUP(BB$91,ExtTruck_Adjust!$B$3:$H$85,7,FALSE)</f>
        <v>4.6999661949110558E-5</v>
      </c>
      <c r="BC147" s="1">
        <f>BC58*VLOOKUP($D147,ExtTruck_Adjust!$B$3:$H$85,6,FALSE)*VLOOKUP(BC$91,ExtTruck_Adjust!$B$3:$H$85,7,FALSE)</f>
        <v>0</v>
      </c>
      <c r="BD147" s="1">
        <f>BD58*VLOOKUP($D147,ExtTruck_Adjust!$B$3:$H$85,6,FALSE)*VLOOKUP(BD$91,ExtTruck_Adjust!$B$3:$H$85,7,FALSE)</f>
        <v>0</v>
      </c>
      <c r="BE147" s="1">
        <f>BE58*VLOOKUP($D147,ExtTruck_Adjust!$B$3:$H$85,6,FALSE)*VLOOKUP(BE$91,ExtTruck_Adjust!$B$3:$H$85,7,FALSE)</f>
        <v>0</v>
      </c>
      <c r="BF147" s="1">
        <f>BF58*VLOOKUP($D147,ExtTruck_Adjust!$B$3:$H$85,6,FALSE)*VLOOKUP(BF$91,ExtTruck_Adjust!$B$3:$H$85,7,FALSE)</f>
        <v>0</v>
      </c>
      <c r="BG147" s="1">
        <f>BG58*VLOOKUP($D147,ExtTruck_Adjust!$B$3:$H$85,6,FALSE)*VLOOKUP(BG$91,ExtTruck_Adjust!$B$3:$H$85,7,FALSE)</f>
        <v>24.976835177652045</v>
      </c>
      <c r="BH147" s="1">
        <f>BH58*VLOOKUP($D147,ExtTruck_Adjust!$B$3:$H$85,6,FALSE)*VLOOKUP(BH$91,ExtTruck_Adjust!$B$3:$H$85,7,FALSE)</f>
        <v>0</v>
      </c>
      <c r="BI147" s="1">
        <f>BI58*VLOOKUP($D147,ExtTruck_Adjust!$B$3:$H$85,6,FALSE)*VLOOKUP(BI$91,ExtTruck_Adjust!$B$3:$H$85,7,FALSE)</f>
        <v>0</v>
      </c>
      <c r="BJ147" s="1">
        <f>BJ58*VLOOKUP($D147,ExtTruck_Adjust!$B$3:$H$85,6,FALSE)*VLOOKUP(BJ$91,ExtTruck_Adjust!$B$3:$H$85,7,FALSE)</f>
        <v>0</v>
      </c>
      <c r="BK147" s="1">
        <f>BK58*VLOOKUP($D147,ExtTruck_Adjust!$B$3:$H$85,6,FALSE)*VLOOKUP(BK$91,ExtTruck_Adjust!$B$3:$H$85,7,FALSE)</f>
        <v>1.4589599123395504E-3</v>
      </c>
      <c r="BL147" s="1">
        <f>BL58*VLOOKUP($D147,ExtTruck_Adjust!$B$3:$H$85,6,FALSE)*VLOOKUP(BL$91,ExtTruck_Adjust!$B$3:$H$85,7,FALSE)</f>
        <v>1.2758847025880078E-2</v>
      </c>
      <c r="BM147" s="1">
        <f>BM58*VLOOKUP($D147,ExtTruck_Adjust!$B$3:$H$85,6,FALSE)*VLOOKUP(BM$91,ExtTruck_Adjust!$B$3:$H$85,7,FALSE)</f>
        <v>0</v>
      </c>
      <c r="BN147" s="1">
        <f>BN58*VLOOKUP($D147,ExtTruck_Adjust!$B$3:$H$85,6,FALSE)*VLOOKUP(BN$91,ExtTruck_Adjust!$B$3:$H$85,7,FALSE)</f>
        <v>0</v>
      </c>
      <c r="BO147" s="1">
        <f>BO58*VLOOKUP($D147,ExtTruck_Adjust!$B$3:$H$85,6,FALSE)*VLOOKUP(BO$91,ExtTruck_Adjust!$B$3:$H$85,7,FALSE)</f>
        <v>0</v>
      </c>
      <c r="BP147" s="1">
        <f>BP58*VLOOKUP($D147,ExtTruck_Adjust!$B$3:$H$85,6,FALSE)*VLOOKUP(BP$91,ExtTruck_Adjust!$B$3:$H$85,7,FALSE)</f>
        <v>0</v>
      </c>
      <c r="BQ147" s="1">
        <f>BQ58*VLOOKUP($D147,ExtTruck_Adjust!$B$3:$H$85,6,FALSE)*VLOOKUP(BQ$91,ExtTruck_Adjust!$B$3:$H$85,7,FALSE)</f>
        <v>2.862202646397196E-2</v>
      </c>
      <c r="BR147" s="1">
        <f>BR58*VLOOKUP($D147,ExtTruck_Adjust!$B$3:$H$85,6,FALSE)*VLOOKUP(BR$91,ExtTruck_Adjust!$B$3:$H$85,7,FALSE)</f>
        <v>0</v>
      </c>
      <c r="BS147" s="1">
        <f>BS58*VLOOKUP($D147,ExtTruck_Adjust!$B$3:$H$85,6,FALSE)*VLOOKUP(BS$91,ExtTruck_Adjust!$B$3:$H$85,7,FALSE)</f>
        <v>6.8950715704669055E-3</v>
      </c>
      <c r="BT147" s="1">
        <f>BT58*VLOOKUP($D147,ExtTruck_Adjust!$B$3:$H$85,6,FALSE)*VLOOKUP(BT$91,ExtTruck_Adjust!$B$3:$H$85,7,FALSE)</f>
        <v>0</v>
      </c>
      <c r="BU147" s="1">
        <f>BU58*VLOOKUP($D147,ExtTruck_Adjust!$B$3:$H$85,6,FALSE)*VLOOKUP(BU$91,ExtTruck_Adjust!$B$3:$H$85,7,FALSE)</f>
        <v>0</v>
      </c>
      <c r="BV147" s="1">
        <f>BV58*VLOOKUP($D147,ExtTruck_Adjust!$B$3:$H$85,6,FALSE)*VLOOKUP(BV$91,ExtTruck_Adjust!$B$3:$H$85,7,FALSE)</f>
        <v>0</v>
      </c>
      <c r="BW147" s="1">
        <f>BW58*VLOOKUP($D147,ExtTruck_Adjust!$B$3:$H$85,6,FALSE)*VLOOKUP(BW$91,ExtTruck_Adjust!$B$3:$H$85,7,FALSE)</f>
        <v>3.418512801903893E-3</v>
      </c>
      <c r="BX147" s="1">
        <f>BX58*VLOOKUP($D147,ExtTruck_Adjust!$B$3:$H$85,6,FALSE)*VLOOKUP(BX$91,ExtTruck_Adjust!$B$3:$H$85,7,FALSE)</f>
        <v>2.3730639958115863E-3</v>
      </c>
      <c r="BY147" s="1">
        <f>BY58*VLOOKUP($D147,ExtTruck_Adjust!$B$3:$H$85,6,FALSE)*VLOOKUP(BY$91,ExtTruck_Adjust!$B$3:$H$85,7,FALSE)</f>
        <v>8.1267792264614594E-4</v>
      </c>
      <c r="BZ147" s="1">
        <f>BZ58*VLOOKUP($D147,ExtTruck_Adjust!$B$3:$H$85,6,FALSE)*VLOOKUP(BZ$91,ExtTruck_Adjust!$B$3:$H$85,7,FALSE)</f>
        <v>2.0408138374947957E-2</v>
      </c>
      <c r="CA147" s="1">
        <f>CA58*VLOOKUP($D147,ExtTruck_Adjust!$B$3:$H$85,6,FALSE)*VLOOKUP(CA$91,ExtTruck_Adjust!$B$3:$H$85,7,FALSE)</f>
        <v>0</v>
      </c>
      <c r="CB147" s="1">
        <f>CB58*VLOOKUP($D147,ExtTruck_Adjust!$B$3:$H$85,6,FALSE)*VLOOKUP(CB$91,ExtTruck_Adjust!$B$3:$H$85,7,FALSE)</f>
        <v>0</v>
      </c>
      <c r="CC147" s="1">
        <f>CC58*VLOOKUP($D147,ExtTruck_Adjust!$B$3:$H$85,6,FALSE)*VLOOKUP(CC$91,ExtTruck_Adjust!$B$3:$H$85,7,FALSE)</f>
        <v>4.1324441267632716E-3</v>
      </c>
      <c r="CD147" s="1">
        <f>CD58*VLOOKUP($D147,ExtTruck_Adjust!$B$3:$H$85,6,FALSE)*VLOOKUP(CD$91,ExtTruck_Adjust!$B$3:$H$85,7,FALSE)</f>
        <v>5.1291271625605065E-3</v>
      </c>
      <c r="CE147" s="1">
        <f>CE58*VLOOKUP($D147,ExtTruck_Adjust!$B$3:$H$85,6,FALSE)*VLOOKUP(CE$91,ExtTruck_Adjust!$B$3:$H$85,7,FALSE)</f>
        <v>0</v>
      </c>
      <c r="CF147" s="1">
        <f>CF58*VLOOKUP($D147,ExtTruck_Adjust!$B$3:$H$85,6,FALSE)*VLOOKUP(CF$91,ExtTruck_Adjust!$B$3:$H$85,7,FALSE)</f>
        <v>1.3179955460024455E-3</v>
      </c>
      <c r="CG147" s="1">
        <f>CG58*VLOOKUP($D147,ExtTruck_Adjust!$B$3:$H$85,6,FALSE)*VLOOKUP(CG$91,ExtTruck_Adjust!$B$3:$H$85,7,FALSE)</f>
        <v>0</v>
      </c>
      <c r="CH147" s="1">
        <f>CH58*VLOOKUP($D147,ExtTruck_Adjust!$B$3:$H$85,6,FALSE)*VLOOKUP(CH$91,ExtTruck_Adjust!$B$3:$H$85,7,FALSE)</f>
        <v>8.6003106093207743E-2</v>
      </c>
      <c r="CI147" s="1">
        <f>CI58*VLOOKUP($D147,ExtTruck_Adjust!$B$3:$H$85,6,FALSE)*VLOOKUP(CI$91,ExtTruck_Adjust!$B$3:$H$85,7,FALSE)</f>
        <v>0</v>
      </c>
      <c r="CJ147" s="1">
        <f>CJ58*VLOOKUP($D147,ExtTruck_Adjust!$B$3:$H$85,6,FALSE)*1</f>
        <v>73.475627016690382</v>
      </c>
      <c r="CK147" s="1">
        <f t="shared" si="5"/>
        <v>103.34000855338516</v>
      </c>
    </row>
    <row r="148" spans="2:89" x14ac:dyDescent="0.25">
      <c r="B148">
        <v>2986</v>
      </c>
      <c r="D148">
        <v>2986</v>
      </c>
      <c r="E148" s="1">
        <f>E59*VLOOKUP($D148,ExtTruck_Adjust!$B$3:$H$85,6,FALSE)*VLOOKUP(E$91,ExtTruck_Adjust!$B$3:$H$85,7,FALSE)</f>
        <v>0</v>
      </c>
      <c r="F148" s="1">
        <f>F59*VLOOKUP($D148,ExtTruck_Adjust!$B$3:$H$85,6,FALSE)*VLOOKUP(F$91,ExtTruck_Adjust!$B$3:$H$85,7,FALSE)</f>
        <v>0</v>
      </c>
      <c r="G148" s="1">
        <f>G59*VLOOKUP($D148,ExtTruck_Adjust!$B$3:$H$85,6,FALSE)*VLOOKUP(G$91,ExtTruck_Adjust!$B$3:$H$85,7,FALSE)</f>
        <v>0</v>
      </c>
      <c r="H148" s="1">
        <f>H59*VLOOKUP($D148,ExtTruck_Adjust!$B$3:$H$85,6,FALSE)*VLOOKUP(H$91,ExtTruck_Adjust!$B$3:$H$85,7,FALSE)</f>
        <v>0</v>
      </c>
      <c r="I148" s="1">
        <f>I59*VLOOKUP($D148,ExtTruck_Adjust!$B$3:$H$85,6,FALSE)*VLOOKUP(I$91,ExtTruck_Adjust!$B$3:$H$85,7,FALSE)</f>
        <v>0</v>
      </c>
      <c r="J148" s="1">
        <f>J59*VLOOKUP($D148,ExtTruck_Adjust!$B$3:$H$85,6,FALSE)*VLOOKUP(J$91,ExtTruck_Adjust!$B$3:$H$85,7,FALSE)</f>
        <v>0</v>
      </c>
      <c r="K148" s="1">
        <f>K59*VLOOKUP($D148,ExtTruck_Adjust!$B$3:$H$85,6,FALSE)*VLOOKUP(K$91,ExtTruck_Adjust!$B$3:$H$85,7,FALSE)</f>
        <v>0</v>
      </c>
      <c r="L148" s="1">
        <f>L59*VLOOKUP($D148,ExtTruck_Adjust!$B$3:$H$85,6,FALSE)*VLOOKUP(L$91,ExtTruck_Adjust!$B$3:$H$85,7,FALSE)</f>
        <v>0</v>
      </c>
      <c r="M148" s="1">
        <f>M59*VLOOKUP($D148,ExtTruck_Adjust!$B$3:$H$85,6,FALSE)*VLOOKUP(M$91,ExtTruck_Adjust!$B$3:$H$85,7,FALSE)</f>
        <v>0</v>
      </c>
      <c r="N148" s="1">
        <f>N59*VLOOKUP($D148,ExtTruck_Adjust!$B$3:$H$85,6,FALSE)*VLOOKUP(N$91,ExtTruck_Adjust!$B$3:$H$85,7,FALSE)</f>
        <v>0</v>
      </c>
      <c r="O148" s="1">
        <f>O59*VLOOKUP($D148,ExtTruck_Adjust!$B$3:$H$85,6,FALSE)*VLOOKUP(O$91,ExtTruck_Adjust!$B$3:$H$85,7,FALSE)</f>
        <v>0</v>
      </c>
      <c r="P148" s="1">
        <f>P59*VLOOKUP($D148,ExtTruck_Adjust!$B$3:$H$85,6,FALSE)*VLOOKUP(P$91,ExtTruck_Adjust!$B$3:$H$85,7,FALSE)</f>
        <v>0</v>
      </c>
      <c r="Q148" s="1">
        <f>Q59*VLOOKUP($D148,ExtTruck_Adjust!$B$3:$H$85,6,FALSE)*VLOOKUP(Q$91,ExtTruck_Adjust!$B$3:$H$85,7,FALSE)</f>
        <v>0</v>
      </c>
      <c r="R148" s="1">
        <f>R59*VLOOKUP($D148,ExtTruck_Adjust!$B$3:$H$85,6,FALSE)*VLOOKUP(R$91,ExtTruck_Adjust!$B$3:$H$85,7,FALSE)</f>
        <v>0</v>
      </c>
      <c r="S148" s="1">
        <f>S59*VLOOKUP($D148,ExtTruck_Adjust!$B$3:$H$85,6,FALSE)*VLOOKUP(S$91,ExtTruck_Adjust!$B$3:$H$85,7,FALSE)</f>
        <v>0</v>
      </c>
      <c r="T148" s="1">
        <f>T59*VLOOKUP($D148,ExtTruck_Adjust!$B$3:$H$85,6,FALSE)*VLOOKUP(T$91,ExtTruck_Adjust!$B$3:$H$85,7,FALSE)</f>
        <v>0</v>
      </c>
      <c r="U148" s="1">
        <f>U59*VLOOKUP($D148,ExtTruck_Adjust!$B$3:$H$85,6,FALSE)*VLOOKUP(U$91,ExtTruck_Adjust!$B$3:$H$85,7,FALSE)</f>
        <v>0</v>
      </c>
      <c r="V148" s="1">
        <f>V59*VLOOKUP($D148,ExtTruck_Adjust!$B$3:$H$85,6,FALSE)*VLOOKUP(V$91,ExtTruck_Adjust!$B$3:$H$85,7,FALSE)</f>
        <v>0</v>
      </c>
      <c r="W148" s="1">
        <f>W59*VLOOKUP($D148,ExtTruck_Adjust!$B$3:$H$85,6,FALSE)*VLOOKUP(W$91,ExtTruck_Adjust!$B$3:$H$85,7,FALSE)</f>
        <v>0</v>
      </c>
      <c r="X148" s="1">
        <f>X59*VLOOKUP($D148,ExtTruck_Adjust!$B$3:$H$85,6,FALSE)*VLOOKUP(X$91,ExtTruck_Adjust!$B$3:$H$85,7,FALSE)</f>
        <v>0</v>
      </c>
      <c r="Y148" s="1">
        <f>Y59*VLOOKUP($D148,ExtTruck_Adjust!$B$3:$H$85,6,FALSE)*VLOOKUP(Y$91,ExtTruck_Adjust!$B$3:$H$85,7,FALSE)</f>
        <v>0</v>
      </c>
      <c r="Z148" s="1">
        <f>Z59*VLOOKUP($D148,ExtTruck_Adjust!$B$3:$H$85,6,FALSE)*VLOOKUP(Z$91,ExtTruck_Adjust!$B$3:$H$85,7,FALSE)</f>
        <v>0</v>
      </c>
      <c r="AA148" s="1">
        <f>AA59*VLOOKUP($D148,ExtTruck_Adjust!$B$3:$H$85,6,FALSE)*VLOOKUP(AA$91,ExtTruck_Adjust!$B$3:$H$85,7,FALSE)</f>
        <v>0</v>
      </c>
      <c r="AB148" s="1">
        <f>AB59*VLOOKUP($D148,ExtTruck_Adjust!$B$3:$H$85,6,FALSE)*VLOOKUP(AB$91,ExtTruck_Adjust!$B$3:$H$85,7,FALSE)</f>
        <v>0</v>
      </c>
      <c r="AC148" s="1">
        <f>AC59*VLOOKUP($D148,ExtTruck_Adjust!$B$3:$H$85,6,FALSE)*VLOOKUP(AC$91,ExtTruck_Adjust!$B$3:$H$85,7,FALSE)</f>
        <v>0</v>
      </c>
      <c r="AD148" s="1">
        <f>AD59*VLOOKUP($D148,ExtTruck_Adjust!$B$3:$H$85,6,FALSE)*VLOOKUP(AD$91,ExtTruck_Adjust!$B$3:$H$85,7,FALSE)</f>
        <v>0</v>
      </c>
      <c r="AE148" s="1">
        <f>AE59*VLOOKUP($D148,ExtTruck_Adjust!$B$3:$H$85,6,FALSE)*VLOOKUP(AE$91,ExtTruck_Adjust!$B$3:$H$85,7,FALSE)</f>
        <v>0</v>
      </c>
      <c r="AF148" s="1">
        <f>AF59*VLOOKUP($D148,ExtTruck_Adjust!$B$3:$H$85,6,FALSE)*VLOOKUP(AF$91,ExtTruck_Adjust!$B$3:$H$85,7,FALSE)</f>
        <v>0</v>
      </c>
      <c r="AG148" s="1">
        <f>AG59*VLOOKUP($D148,ExtTruck_Adjust!$B$3:$H$85,6,FALSE)*VLOOKUP(AG$91,ExtTruck_Adjust!$B$3:$H$85,7,FALSE)</f>
        <v>0</v>
      </c>
      <c r="AH148" s="1">
        <f>AH59*VLOOKUP($D148,ExtTruck_Adjust!$B$3:$H$85,6,FALSE)*VLOOKUP(AH$91,ExtTruck_Adjust!$B$3:$H$85,7,FALSE)</f>
        <v>0</v>
      </c>
      <c r="AI148" s="1">
        <f>AI59*VLOOKUP($D148,ExtTruck_Adjust!$B$3:$H$85,6,FALSE)*VLOOKUP(AI$91,ExtTruck_Adjust!$B$3:$H$85,7,FALSE)</f>
        <v>0</v>
      </c>
      <c r="AJ148" s="1">
        <f>AJ59*VLOOKUP($D148,ExtTruck_Adjust!$B$3:$H$85,6,FALSE)*VLOOKUP(AJ$91,ExtTruck_Adjust!$B$3:$H$85,7,FALSE)</f>
        <v>0</v>
      </c>
      <c r="AK148" s="1">
        <f>AK59*VLOOKUP($D148,ExtTruck_Adjust!$B$3:$H$85,6,FALSE)*VLOOKUP(AK$91,ExtTruck_Adjust!$B$3:$H$85,7,FALSE)</f>
        <v>0</v>
      </c>
      <c r="AL148" s="1">
        <f>AL59*VLOOKUP($D148,ExtTruck_Adjust!$B$3:$H$85,6,FALSE)*VLOOKUP(AL$91,ExtTruck_Adjust!$B$3:$H$85,7,FALSE)</f>
        <v>0</v>
      </c>
      <c r="AM148" s="1">
        <f>AM59*VLOOKUP($D148,ExtTruck_Adjust!$B$3:$H$85,6,FALSE)*VLOOKUP(AM$91,ExtTruck_Adjust!$B$3:$H$85,7,FALSE)</f>
        <v>0</v>
      </c>
      <c r="AN148" s="1">
        <f>AN59*VLOOKUP($D148,ExtTruck_Adjust!$B$3:$H$85,6,FALSE)*VLOOKUP(AN$91,ExtTruck_Adjust!$B$3:$H$85,7,FALSE)</f>
        <v>0</v>
      </c>
      <c r="AO148" s="1">
        <f>AO59*VLOOKUP($D148,ExtTruck_Adjust!$B$3:$H$85,6,FALSE)*VLOOKUP(AO$91,ExtTruck_Adjust!$B$3:$H$85,7,FALSE)</f>
        <v>0</v>
      </c>
      <c r="AP148" s="1">
        <f>AP59*VLOOKUP($D148,ExtTruck_Adjust!$B$3:$H$85,6,FALSE)*VLOOKUP(AP$91,ExtTruck_Adjust!$B$3:$H$85,7,FALSE)</f>
        <v>0</v>
      </c>
      <c r="AQ148" s="1">
        <f>AQ59*VLOOKUP($D148,ExtTruck_Adjust!$B$3:$H$85,6,FALSE)*VLOOKUP(AQ$91,ExtTruck_Adjust!$B$3:$H$85,7,FALSE)</f>
        <v>0</v>
      </c>
      <c r="AR148" s="1">
        <f>AR59*VLOOKUP($D148,ExtTruck_Adjust!$B$3:$H$85,6,FALSE)*VLOOKUP(AR$91,ExtTruck_Adjust!$B$3:$H$85,7,FALSE)</f>
        <v>0</v>
      </c>
      <c r="AS148" s="1">
        <f>AS59*VLOOKUP($D148,ExtTruck_Adjust!$B$3:$H$85,6,FALSE)*VLOOKUP(AS$91,ExtTruck_Adjust!$B$3:$H$85,7,FALSE)</f>
        <v>0</v>
      </c>
      <c r="AT148" s="1">
        <f>AT59*VLOOKUP($D148,ExtTruck_Adjust!$B$3:$H$85,6,FALSE)*VLOOKUP(AT$91,ExtTruck_Adjust!$B$3:$H$85,7,FALSE)</f>
        <v>0</v>
      </c>
      <c r="AU148" s="1">
        <f>AU59*VLOOKUP($D148,ExtTruck_Adjust!$B$3:$H$85,6,FALSE)*VLOOKUP(AU$91,ExtTruck_Adjust!$B$3:$H$85,7,FALSE)</f>
        <v>0</v>
      </c>
      <c r="AV148" s="1">
        <f>AV59*VLOOKUP($D148,ExtTruck_Adjust!$B$3:$H$85,6,FALSE)*VLOOKUP(AV$91,ExtTruck_Adjust!$B$3:$H$85,7,FALSE)</f>
        <v>0</v>
      </c>
      <c r="AW148" s="1">
        <f>AW59*VLOOKUP($D148,ExtTruck_Adjust!$B$3:$H$85,6,FALSE)*VLOOKUP(AW$91,ExtTruck_Adjust!$B$3:$H$85,7,FALSE)</f>
        <v>0</v>
      </c>
      <c r="AX148" s="1">
        <f>AX59*VLOOKUP($D148,ExtTruck_Adjust!$B$3:$H$85,6,FALSE)*VLOOKUP(AX$91,ExtTruck_Adjust!$B$3:$H$85,7,FALSE)</f>
        <v>0</v>
      </c>
      <c r="AY148" s="1">
        <f>AY59*VLOOKUP($D148,ExtTruck_Adjust!$B$3:$H$85,6,FALSE)*VLOOKUP(AY$91,ExtTruck_Adjust!$B$3:$H$85,7,FALSE)</f>
        <v>0</v>
      </c>
      <c r="AZ148" s="1">
        <f>AZ59*VLOOKUP($D148,ExtTruck_Adjust!$B$3:$H$85,6,FALSE)*VLOOKUP(AZ$91,ExtTruck_Adjust!$B$3:$H$85,7,FALSE)</f>
        <v>0</v>
      </c>
      <c r="BA148" s="1">
        <f>BA59*VLOOKUP($D148,ExtTruck_Adjust!$B$3:$H$85,6,FALSE)*VLOOKUP(BA$91,ExtTruck_Adjust!$B$3:$H$85,7,FALSE)</f>
        <v>0</v>
      </c>
      <c r="BB148" s="1">
        <f>BB59*VLOOKUP($D148,ExtTruck_Adjust!$B$3:$H$85,6,FALSE)*VLOOKUP(BB$91,ExtTruck_Adjust!$B$3:$H$85,7,FALSE)</f>
        <v>0</v>
      </c>
      <c r="BC148" s="1">
        <f>BC59*VLOOKUP($D148,ExtTruck_Adjust!$B$3:$H$85,6,FALSE)*VLOOKUP(BC$91,ExtTruck_Adjust!$B$3:$H$85,7,FALSE)</f>
        <v>0</v>
      </c>
      <c r="BD148" s="1">
        <f>BD59*VLOOKUP($D148,ExtTruck_Adjust!$B$3:$H$85,6,FALSE)*VLOOKUP(BD$91,ExtTruck_Adjust!$B$3:$H$85,7,FALSE)</f>
        <v>0</v>
      </c>
      <c r="BE148" s="1">
        <f>BE59*VLOOKUP($D148,ExtTruck_Adjust!$B$3:$H$85,6,FALSE)*VLOOKUP(BE$91,ExtTruck_Adjust!$B$3:$H$85,7,FALSE)</f>
        <v>0</v>
      </c>
      <c r="BF148" s="1">
        <f>BF59*VLOOKUP($D148,ExtTruck_Adjust!$B$3:$H$85,6,FALSE)*VLOOKUP(BF$91,ExtTruck_Adjust!$B$3:$H$85,7,FALSE)</f>
        <v>0</v>
      </c>
      <c r="BG148" s="1">
        <f>BG59*VLOOKUP($D148,ExtTruck_Adjust!$B$3:$H$85,6,FALSE)*VLOOKUP(BG$91,ExtTruck_Adjust!$B$3:$H$85,7,FALSE)</f>
        <v>0</v>
      </c>
      <c r="BH148" s="1">
        <f>BH59*VLOOKUP($D148,ExtTruck_Adjust!$B$3:$H$85,6,FALSE)*VLOOKUP(BH$91,ExtTruck_Adjust!$B$3:$H$85,7,FALSE)</f>
        <v>0</v>
      </c>
      <c r="BI148" s="1">
        <f>BI59*VLOOKUP($D148,ExtTruck_Adjust!$B$3:$H$85,6,FALSE)*VLOOKUP(BI$91,ExtTruck_Adjust!$B$3:$H$85,7,FALSE)</f>
        <v>0</v>
      </c>
      <c r="BJ148" s="1">
        <f>BJ59*VLOOKUP($D148,ExtTruck_Adjust!$B$3:$H$85,6,FALSE)*VLOOKUP(BJ$91,ExtTruck_Adjust!$B$3:$H$85,7,FALSE)</f>
        <v>0</v>
      </c>
      <c r="BK148" s="1">
        <f>BK59*VLOOKUP($D148,ExtTruck_Adjust!$B$3:$H$85,6,FALSE)*VLOOKUP(BK$91,ExtTruck_Adjust!$B$3:$H$85,7,FALSE)</f>
        <v>0</v>
      </c>
      <c r="BL148" s="1">
        <f>BL59*VLOOKUP($D148,ExtTruck_Adjust!$B$3:$H$85,6,FALSE)*VLOOKUP(BL$91,ExtTruck_Adjust!$B$3:$H$85,7,FALSE)</f>
        <v>0</v>
      </c>
      <c r="BM148" s="1">
        <f>BM59*VLOOKUP($D148,ExtTruck_Adjust!$B$3:$H$85,6,FALSE)*VLOOKUP(BM$91,ExtTruck_Adjust!$B$3:$H$85,7,FALSE)</f>
        <v>0</v>
      </c>
      <c r="BN148" s="1">
        <f>BN59*VLOOKUP($D148,ExtTruck_Adjust!$B$3:$H$85,6,FALSE)*VLOOKUP(BN$91,ExtTruck_Adjust!$B$3:$H$85,7,FALSE)</f>
        <v>0</v>
      </c>
      <c r="BO148" s="1">
        <f>BO59*VLOOKUP($D148,ExtTruck_Adjust!$B$3:$H$85,6,FALSE)*VLOOKUP(BO$91,ExtTruck_Adjust!$B$3:$H$85,7,FALSE)</f>
        <v>0</v>
      </c>
      <c r="BP148" s="1">
        <f>BP59*VLOOKUP($D148,ExtTruck_Adjust!$B$3:$H$85,6,FALSE)*VLOOKUP(BP$91,ExtTruck_Adjust!$B$3:$H$85,7,FALSE)</f>
        <v>0</v>
      </c>
      <c r="BQ148" s="1">
        <f>BQ59*VLOOKUP($D148,ExtTruck_Adjust!$B$3:$H$85,6,FALSE)*VLOOKUP(BQ$91,ExtTruck_Adjust!$B$3:$H$85,7,FALSE)</f>
        <v>0</v>
      </c>
      <c r="BR148" s="1">
        <f>BR59*VLOOKUP($D148,ExtTruck_Adjust!$B$3:$H$85,6,FALSE)*VLOOKUP(BR$91,ExtTruck_Adjust!$B$3:$H$85,7,FALSE)</f>
        <v>0</v>
      </c>
      <c r="BS148" s="1">
        <f>BS59*VLOOKUP($D148,ExtTruck_Adjust!$B$3:$H$85,6,FALSE)*VLOOKUP(BS$91,ExtTruck_Adjust!$B$3:$H$85,7,FALSE)</f>
        <v>0</v>
      </c>
      <c r="BT148" s="1">
        <f>BT59*VLOOKUP($D148,ExtTruck_Adjust!$B$3:$H$85,6,FALSE)*VLOOKUP(BT$91,ExtTruck_Adjust!$B$3:$H$85,7,FALSE)</f>
        <v>0</v>
      </c>
      <c r="BU148" s="1">
        <f>BU59*VLOOKUP($D148,ExtTruck_Adjust!$B$3:$H$85,6,FALSE)*VLOOKUP(BU$91,ExtTruck_Adjust!$B$3:$H$85,7,FALSE)</f>
        <v>0</v>
      </c>
      <c r="BV148" s="1">
        <f>BV59*VLOOKUP($D148,ExtTruck_Adjust!$B$3:$H$85,6,FALSE)*VLOOKUP(BV$91,ExtTruck_Adjust!$B$3:$H$85,7,FALSE)</f>
        <v>0</v>
      </c>
      <c r="BW148" s="1">
        <f>BW59*VLOOKUP($D148,ExtTruck_Adjust!$B$3:$H$85,6,FALSE)*VLOOKUP(BW$91,ExtTruck_Adjust!$B$3:$H$85,7,FALSE)</f>
        <v>0</v>
      </c>
      <c r="BX148" s="1">
        <f>BX59*VLOOKUP($D148,ExtTruck_Adjust!$B$3:$H$85,6,FALSE)*VLOOKUP(BX$91,ExtTruck_Adjust!$B$3:$H$85,7,FALSE)</f>
        <v>0</v>
      </c>
      <c r="BY148" s="1">
        <f>BY59*VLOOKUP($D148,ExtTruck_Adjust!$B$3:$H$85,6,FALSE)*VLOOKUP(BY$91,ExtTruck_Adjust!$B$3:$H$85,7,FALSE)</f>
        <v>0</v>
      </c>
      <c r="BZ148" s="1">
        <f>BZ59*VLOOKUP($D148,ExtTruck_Adjust!$B$3:$H$85,6,FALSE)*VLOOKUP(BZ$91,ExtTruck_Adjust!$B$3:$H$85,7,FALSE)</f>
        <v>0</v>
      </c>
      <c r="CA148" s="1">
        <f>CA59*VLOOKUP($D148,ExtTruck_Adjust!$B$3:$H$85,6,FALSE)*VLOOKUP(CA$91,ExtTruck_Adjust!$B$3:$H$85,7,FALSE)</f>
        <v>0</v>
      </c>
      <c r="CB148" s="1">
        <f>CB59*VLOOKUP($D148,ExtTruck_Adjust!$B$3:$H$85,6,FALSE)*VLOOKUP(CB$91,ExtTruck_Adjust!$B$3:$H$85,7,FALSE)</f>
        <v>0</v>
      </c>
      <c r="CC148" s="1">
        <f>CC59*VLOOKUP($D148,ExtTruck_Adjust!$B$3:$H$85,6,FALSE)*VLOOKUP(CC$91,ExtTruck_Adjust!$B$3:$H$85,7,FALSE)</f>
        <v>0</v>
      </c>
      <c r="CD148" s="1">
        <f>CD59*VLOOKUP($D148,ExtTruck_Adjust!$B$3:$H$85,6,FALSE)*VLOOKUP(CD$91,ExtTruck_Adjust!$B$3:$H$85,7,FALSE)</f>
        <v>0</v>
      </c>
      <c r="CE148" s="1">
        <f>CE59*VLOOKUP($D148,ExtTruck_Adjust!$B$3:$H$85,6,FALSE)*VLOOKUP(CE$91,ExtTruck_Adjust!$B$3:$H$85,7,FALSE)</f>
        <v>0</v>
      </c>
      <c r="CF148" s="1">
        <f>CF59*VLOOKUP($D148,ExtTruck_Adjust!$B$3:$H$85,6,FALSE)*VLOOKUP(CF$91,ExtTruck_Adjust!$B$3:$H$85,7,FALSE)</f>
        <v>0</v>
      </c>
      <c r="CG148" s="1">
        <f>CG59*VLOOKUP($D148,ExtTruck_Adjust!$B$3:$H$85,6,FALSE)*VLOOKUP(CG$91,ExtTruck_Adjust!$B$3:$H$85,7,FALSE)</f>
        <v>0</v>
      </c>
      <c r="CH148" s="1">
        <f>CH59*VLOOKUP($D148,ExtTruck_Adjust!$B$3:$H$85,6,FALSE)*VLOOKUP(CH$91,ExtTruck_Adjust!$B$3:$H$85,7,FALSE)</f>
        <v>0</v>
      </c>
      <c r="CI148" s="1">
        <f>CI59*VLOOKUP($D148,ExtTruck_Adjust!$B$3:$H$85,6,FALSE)*VLOOKUP(CI$91,ExtTruck_Adjust!$B$3:$H$85,7,FALSE)</f>
        <v>0</v>
      </c>
      <c r="CJ148" s="1">
        <f>CJ59*VLOOKUP($D148,ExtTruck_Adjust!$B$3:$H$85,6,FALSE)*1</f>
        <v>9.3000000000000007</v>
      </c>
      <c r="CK148" s="1">
        <f t="shared" si="5"/>
        <v>9.3000000000000007</v>
      </c>
    </row>
    <row r="149" spans="2:89" x14ac:dyDescent="0.25">
      <c r="B149">
        <v>2987</v>
      </c>
      <c r="D149">
        <v>2987</v>
      </c>
      <c r="E149" s="1">
        <f>E60*VLOOKUP($D149,ExtTruck_Adjust!$B$3:$H$85,6,FALSE)*VLOOKUP(E$91,ExtTruck_Adjust!$B$3:$H$85,7,FALSE)</f>
        <v>0</v>
      </c>
      <c r="F149" s="1">
        <f>F60*VLOOKUP($D149,ExtTruck_Adjust!$B$3:$H$85,6,FALSE)*VLOOKUP(F$91,ExtTruck_Adjust!$B$3:$H$85,7,FALSE)</f>
        <v>0</v>
      </c>
      <c r="G149" s="1">
        <f>G60*VLOOKUP($D149,ExtTruck_Adjust!$B$3:$H$85,6,FALSE)*VLOOKUP(G$91,ExtTruck_Adjust!$B$3:$H$85,7,FALSE)</f>
        <v>0</v>
      </c>
      <c r="H149" s="1">
        <f>H60*VLOOKUP($D149,ExtTruck_Adjust!$B$3:$H$85,6,FALSE)*VLOOKUP(H$91,ExtTruck_Adjust!$B$3:$H$85,7,FALSE)</f>
        <v>0</v>
      </c>
      <c r="I149" s="1">
        <f>I60*VLOOKUP($D149,ExtTruck_Adjust!$B$3:$H$85,6,FALSE)*VLOOKUP(I$91,ExtTruck_Adjust!$B$3:$H$85,7,FALSE)</f>
        <v>0</v>
      </c>
      <c r="J149" s="1">
        <f>J60*VLOOKUP($D149,ExtTruck_Adjust!$B$3:$H$85,6,FALSE)*VLOOKUP(J$91,ExtTruck_Adjust!$B$3:$H$85,7,FALSE)</f>
        <v>0</v>
      </c>
      <c r="K149" s="1">
        <f>K60*VLOOKUP($D149,ExtTruck_Adjust!$B$3:$H$85,6,FALSE)*VLOOKUP(K$91,ExtTruck_Adjust!$B$3:$H$85,7,FALSE)</f>
        <v>0</v>
      </c>
      <c r="L149" s="1">
        <f>L60*VLOOKUP($D149,ExtTruck_Adjust!$B$3:$H$85,6,FALSE)*VLOOKUP(L$91,ExtTruck_Adjust!$B$3:$H$85,7,FALSE)</f>
        <v>0</v>
      </c>
      <c r="M149" s="1">
        <f>M60*VLOOKUP($D149,ExtTruck_Adjust!$B$3:$H$85,6,FALSE)*VLOOKUP(M$91,ExtTruck_Adjust!$B$3:$H$85,7,FALSE)</f>
        <v>0</v>
      </c>
      <c r="N149" s="1">
        <f>N60*VLOOKUP($D149,ExtTruck_Adjust!$B$3:$H$85,6,FALSE)*VLOOKUP(N$91,ExtTruck_Adjust!$B$3:$H$85,7,FALSE)</f>
        <v>0</v>
      </c>
      <c r="O149" s="1">
        <f>O60*VLOOKUP($D149,ExtTruck_Adjust!$B$3:$H$85,6,FALSE)*VLOOKUP(O$91,ExtTruck_Adjust!$B$3:$H$85,7,FALSE)</f>
        <v>0</v>
      </c>
      <c r="P149" s="1">
        <f>P60*VLOOKUP($D149,ExtTruck_Adjust!$B$3:$H$85,6,FALSE)*VLOOKUP(P$91,ExtTruck_Adjust!$B$3:$H$85,7,FALSE)</f>
        <v>0</v>
      </c>
      <c r="Q149" s="1">
        <f>Q60*VLOOKUP($D149,ExtTruck_Adjust!$B$3:$H$85,6,FALSE)*VLOOKUP(Q$91,ExtTruck_Adjust!$B$3:$H$85,7,FALSE)</f>
        <v>0</v>
      </c>
      <c r="R149" s="1">
        <f>R60*VLOOKUP($D149,ExtTruck_Adjust!$B$3:$H$85,6,FALSE)*VLOOKUP(R$91,ExtTruck_Adjust!$B$3:$H$85,7,FALSE)</f>
        <v>0</v>
      </c>
      <c r="S149" s="1">
        <f>S60*VLOOKUP($D149,ExtTruck_Adjust!$B$3:$H$85,6,FALSE)*VLOOKUP(S$91,ExtTruck_Adjust!$B$3:$H$85,7,FALSE)</f>
        <v>0</v>
      </c>
      <c r="T149" s="1">
        <f>T60*VLOOKUP($D149,ExtTruck_Adjust!$B$3:$H$85,6,FALSE)*VLOOKUP(T$91,ExtTruck_Adjust!$B$3:$H$85,7,FALSE)</f>
        <v>0</v>
      </c>
      <c r="U149" s="1">
        <f>U60*VLOOKUP($D149,ExtTruck_Adjust!$B$3:$H$85,6,FALSE)*VLOOKUP(U$91,ExtTruck_Adjust!$B$3:$H$85,7,FALSE)</f>
        <v>0</v>
      </c>
      <c r="V149" s="1">
        <f>V60*VLOOKUP($D149,ExtTruck_Adjust!$B$3:$H$85,6,FALSE)*VLOOKUP(V$91,ExtTruck_Adjust!$B$3:$H$85,7,FALSE)</f>
        <v>0</v>
      </c>
      <c r="W149" s="1">
        <f>W60*VLOOKUP($D149,ExtTruck_Adjust!$B$3:$H$85,6,FALSE)*VLOOKUP(W$91,ExtTruck_Adjust!$B$3:$H$85,7,FALSE)</f>
        <v>0</v>
      </c>
      <c r="X149" s="1">
        <f>X60*VLOOKUP($D149,ExtTruck_Adjust!$B$3:$H$85,6,FALSE)*VLOOKUP(X$91,ExtTruck_Adjust!$B$3:$H$85,7,FALSE)</f>
        <v>0</v>
      </c>
      <c r="Y149" s="1">
        <f>Y60*VLOOKUP($D149,ExtTruck_Adjust!$B$3:$H$85,6,FALSE)*VLOOKUP(Y$91,ExtTruck_Adjust!$B$3:$H$85,7,FALSE)</f>
        <v>0</v>
      </c>
      <c r="Z149" s="1">
        <f>Z60*VLOOKUP($D149,ExtTruck_Adjust!$B$3:$H$85,6,FALSE)*VLOOKUP(Z$91,ExtTruck_Adjust!$B$3:$H$85,7,FALSE)</f>
        <v>0</v>
      </c>
      <c r="AA149" s="1">
        <f>AA60*VLOOKUP($D149,ExtTruck_Adjust!$B$3:$H$85,6,FALSE)*VLOOKUP(AA$91,ExtTruck_Adjust!$B$3:$H$85,7,FALSE)</f>
        <v>0</v>
      </c>
      <c r="AB149" s="1">
        <f>AB60*VLOOKUP($D149,ExtTruck_Adjust!$B$3:$H$85,6,FALSE)*VLOOKUP(AB$91,ExtTruck_Adjust!$B$3:$H$85,7,FALSE)</f>
        <v>0</v>
      </c>
      <c r="AC149" s="1">
        <f>AC60*VLOOKUP($D149,ExtTruck_Adjust!$B$3:$H$85,6,FALSE)*VLOOKUP(AC$91,ExtTruck_Adjust!$B$3:$H$85,7,FALSE)</f>
        <v>0</v>
      </c>
      <c r="AD149" s="1">
        <f>AD60*VLOOKUP($D149,ExtTruck_Adjust!$B$3:$H$85,6,FALSE)*VLOOKUP(AD$91,ExtTruck_Adjust!$B$3:$H$85,7,FALSE)</f>
        <v>0</v>
      </c>
      <c r="AE149" s="1">
        <f>AE60*VLOOKUP($D149,ExtTruck_Adjust!$B$3:$H$85,6,FALSE)*VLOOKUP(AE$91,ExtTruck_Adjust!$B$3:$H$85,7,FALSE)</f>
        <v>0</v>
      </c>
      <c r="AF149" s="1">
        <f>AF60*VLOOKUP($D149,ExtTruck_Adjust!$B$3:$H$85,6,FALSE)*VLOOKUP(AF$91,ExtTruck_Adjust!$B$3:$H$85,7,FALSE)</f>
        <v>0</v>
      </c>
      <c r="AG149" s="1">
        <f>AG60*VLOOKUP($D149,ExtTruck_Adjust!$B$3:$H$85,6,FALSE)*VLOOKUP(AG$91,ExtTruck_Adjust!$B$3:$H$85,7,FALSE)</f>
        <v>0</v>
      </c>
      <c r="AH149" s="1">
        <f>AH60*VLOOKUP($D149,ExtTruck_Adjust!$B$3:$H$85,6,FALSE)*VLOOKUP(AH$91,ExtTruck_Adjust!$B$3:$H$85,7,FALSE)</f>
        <v>0</v>
      </c>
      <c r="AI149" s="1">
        <f>AI60*VLOOKUP($D149,ExtTruck_Adjust!$B$3:$H$85,6,FALSE)*VLOOKUP(AI$91,ExtTruck_Adjust!$B$3:$H$85,7,FALSE)</f>
        <v>0</v>
      </c>
      <c r="AJ149" s="1">
        <f>AJ60*VLOOKUP($D149,ExtTruck_Adjust!$B$3:$H$85,6,FALSE)*VLOOKUP(AJ$91,ExtTruck_Adjust!$B$3:$H$85,7,FALSE)</f>
        <v>0</v>
      </c>
      <c r="AK149" s="1">
        <f>AK60*VLOOKUP($D149,ExtTruck_Adjust!$B$3:$H$85,6,FALSE)*VLOOKUP(AK$91,ExtTruck_Adjust!$B$3:$H$85,7,FALSE)</f>
        <v>0</v>
      </c>
      <c r="AL149" s="1">
        <f>AL60*VLOOKUP($D149,ExtTruck_Adjust!$B$3:$H$85,6,FALSE)*VLOOKUP(AL$91,ExtTruck_Adjust!$B$3:$H$85,7,FALSE)</f>
        <v>0</v>
      </c>
      <c r="AM149" s="1">
        <f>AM60*VLOOKUP($D149,ExtTruck_Adjust!$B$3:$H$85,6,FALSE)*VLOOKUP(AM$91,ExtTruck_Adjust!$B$3:$H$85,7,FALSE)</f>
        <v>0</v>
      </c>
      <c r="AN149" s="1">
        <f>AN60*VLOOKUP($D149,ExtTruck_Adjust!$B$3:$H$85,6,FALSE)*VLOOKUP(AN$91,ExtTruck_Adjust!$B$3:$H$85,7,FALSE)</f>
        <v>0</v>
      </c>
      <c r="AO149" s="1">
        <f>AO60*VLOOKUP($D149,ExtTruck_Adjust!$B$3:$H$85,6,FALSE)*VLOOKUP(AO$91,ExtTruck_Adjust!$B$3:$H$85,7,FALSE)</f>
        <v>0</v>
      </c>
      <c r="AP149" s="1">
        <f>AP60*VLOOKUP($D149,ExtTruck_Adjust!$B$3:$H$85,6,FALSE)*VLOOKUP(AP$91,ExtTruck_Adjust!$B$3:$H$85,7,FALSE)</f>
        <v>0</v>
      </c>
      <c r="AQ149" s="1">
        <f>AQ60*VLOOKUP($D149,ExtTruck_Adjust!$B$3:$H$85,6,FALSE)*VLOOKUP(AQ$91,ExtTruck_Adjust!$B$3:$H$85,7,FALSE)</f>
        <v>0</v>
      </c>
      <c r="AR149" s="1">
        <f>AR60*VLOOKUP($D149,ExtTruck_Adjust!$B$3:$H$85,6,FALSE)*VLOOKUP(AR$91,ExtTruck_Adjust!$B$3:$H$85,7,FALSE)</f>
        <v>0</v>
      </c>
      <c r="AS149" s="1">
        <f>AS60*VLOOKUP($D149,ExtTruck_Adjust!$B$3:$H$85,6,FALSE)*VLOOKUP(AS$91,ExtTruck_Adjust!$B$3:$H$85,7,FALSE)</f>
        <v>0</v>
      </c>
      <c r="AT149" s="1">
        <f>AT60*VLOOKUP($D149,ExtTruck_Adjust!$B$3:$H$85,6,FALSE)*VLOOKUP(AT$91,ExtTruck_Adjust!$B$3:$H$85,7,FALSE)</f>
        <v>0</v>
      </c>
      <c r="AU149" s="1">
        <f>AU60*VLOOKUP($D149,ExtTruck_Adjust!$B$3:$H$85,6,FALSE)*VLOOKUP(AU$91,ExtTruck_Adjust!$B$3:$H$85,7,FALSE)</f>
        <v>0</v>
      </c>
      <c r="AV149" s="1">
        <f>AV60*VLOOKUP($D149,ExtTruck_Adjust!$B$3:$H$85,6,FALSE)*VLOOKUP(AV$91,ExtTruck_Adjust!$B$3:$H$85,7,FALSE)</f>
        <v>0</v>
      </c>
      <c r="AW149" s="1">
        <f>AW60*VLOOKUP($D149,ExtTruck_Adjust!$B$3:$H$85,6,FALSE)*VLOOKUP(AW$91,ExtTruck_Adjust!$B$3:$H$85,7,FALSE)</f>
        <v>0</v>
      </c>
      <c r="AX149" s="1">
        <f>AX60*VLOOKUP($D149,ExtTruck_Adjust!$B$3:$H$85,6,FALSE)*VLOOKUP(AX$91,ExtTruck_Adjust!$B$3:$H$85,7,FALSE)</f>
        <v>0</v>
      </c>
      <c r="AY149" s="1">
        <f>AY60*VLOOKUP($D149,ExtTruck_Adjust!$B$3:$H$85,6,FALSE)*VLOOKUP(AY$91,ExtTruck_Adjust!$B$3:$H$85,7,FALSE)</f>
        <v>5.2770891516033735E-3</v>
      </c>
      <c r="AZ149" s="1">
        <f>AZ60*VLOOKUP($D149,ExtTruck_Adjust!$B$3:$H$85,6,FALSE)*VLOOKUP(AZ$91,ExtTruck_Adjust!$B$3:$H$85,7,FALSE)</f>
        <v>0</v>
      </c>
      <c r="BA149" s="1">
        <f>BA60*VLOOKUP($D149,ExtTruck_Adjust!$B$3:$H$85,6,FALSE)*VLOOKUP(BA$91,ExtTruck_Adjust!$B$3:$H$85,7,FALSE)</f>
        <v>0</v>
      </c>
      <c r="BB149" s="1">
        <f>BB60*VLOOKUP($D149,ExtTruck_Adjust!$B$3:$H$85,6,FALSE)*VLOOKUP(BB$91,ExtTruck_Adjust!$B$3:$H$85,7,FALSE)</f>
        <v>0</v>
      </c>
      <c r="BC149" s="1">
        <f>BC60*VLOOKUP($D149,ExtTruck_Adjust!$B$3:$H$85,6,FALSE)*VLOOKUP(BC$91,ExtTruck_Adjust!$B$3:$H$85,7,FALSE)</f>
        <v>0</v>
      </c>
      <c r="BD149" s="1">
        <f>BD60*VLOOKUP($D149,ExtTruck_Adjust!$B$3:$H$85,6,FALSE)*VLOOKUP(BD$91,ExtTruck_Adjust!$B$3:$H$85,7,FALSE)</f>
        <v>0</v>
      </c>
      <c r="BE149" s="1">
        <f>BE60*VLOOKUP($D149,ExtTruck_Adjust!$B$3:$H$85,6,FALSE)*VLOOKUP(BE$91,ExtTruck_Adjust!$B$3:$H$85,7,FALSE)</f>
        <v>0</v>
      </c>
      <c r="BF149" s="1">
        <f>BF60*VLOOKUP($D149,ExtTruck_Adjust!$B$3:$H$85,6,FALSE)*VLOOKUP(BF$91,ExtTruck_Adjust!$B$3:$H$85,7,FALSE)</f>
        <v>0</v>
      </c>
      <c r="BG149" s="1">
        <f>BG60*VLOOKUP($D149,ExtTruck_Adjust!$B$3:$H$85,6,FALSE)*VLOOKUP(BG$91,ExtTruck_Adjust!$B$3:$H$85,7,FALSE)</f>
        <v>0</v>
      </c>
      <c r="BH149" s="1">
        <f>BH60*VLOOKUP($D149,ExtTruck_Adjust!$B$3:$H$85,6,FALSE)*VLOOKUP(BH$91,ExtTruck_Adjust!$B$3:$H$85,7,FALSE)</f>
        <v>0</v>
      </c>
      <c r="BI149" s="1">
        <f>BI60*VLOOKUP($D149,ExtTruck_Adjust!$B$3:$H$85,6,FALSE)*VLOOKUP(BI$91,ExtTruck_Adjust!$B$3:$H$85,7,FALSE)</f>
        <v>0</v>
      </c>
      <c r="BJ149" s="1">
        <f>BJ60*VLOOKUP($D149,ExtTruck_Adjust!$B$3:$H$85,6,FALSE)*VLOOKUP(BJ$91,ExtTruck_Adjust!$B$3:$H$85,7,FALSE)</f>
        <v>0</v>
      </c>
      <c r="BK149" s="1">
        <f>BK60*VLOOKUP($D149,ExtTruck_Adjust!$B$3:$H$85,6,FALSE)*VLOOKUP(BK$91,ExtTruck_Adjust!$B$3:$H$85,7,FALSE)</f>
        <v>2.3152962944276594E-3</v>
      </c>
      <c r="BL149" s="1">
        <f>BL60*VLOOKUP($D149,ExtTruck_Adjust!$B$3:$H$85,6,FALSE)*VLOOKUP(BL$91,ExtTruck_Adjust!$B$3:$H$85,7,FALSE)</f>
        <v>0</v>
      </c>
      <c r="BM149" s="1">
        <f>BM60*VLOOKUP($D149,ExtTruck_Adjust!$B$3:$H$85,6,FALSE)*VLOOKUP(BM$91,ExtTruck_Adjust!$B$3:$H$85,7,FALSE)</f>
        <v>0.37903892419307811</v>
      </c>
      <c r="BN149" s="1">
        <f>BN60*VLOOKUP($D149,ExtTruck_Adjust!$B$3:$H$85,6,FALSE)*VLOOKUP(BN$91,ExtTruck_Adjust!$B$3:$H$85,7,FALSE)</f>
        <v>0</v>
      </c>
      <c r="BO149" s="1">
        <f>BO60*VLOOKUP($D149,ExtTruck_Adjust!$B$3:$H$85,6,FALSE)*VLOOKUP(BO$91,ExtTruck_Adjust!$B$3:$H$85,7,FALSE)</f>
        <v>0</v>
      </c>
      <c r="BP149" s="1">
        <f>BP60*VLOOKUP($D149,ExtTruck_Adjust!$B$3:$H$85,6,FALSE)*VLOOKUP(BP$91,ExtTruck_Adjust!$B$3:$H$85,7,FALSE)</f>
        <v>0</v>
      </c>
      <c r="BQ149" s="1">
        <f>BQ60*VLOOKUP($D149,ExtTruck_Adjust!$B$3:$H$85,6,FALSE)*VLOOKUP(BQ$91,ExtTruck_Adjust!$B$3:$H$85,7,FALSE)</f>
        <v>0</v>
      </c>
      <c r="BR149" s="1">
        <f>BR60*VLOOKUP($D149,ExtTruck_Adjust!$B$3:$H$85,6,FALSE)*VLOOKUP(BR$91,ExtTruck_Adjust!$B$3:$H$85,7,FALSE)</f>
        <v>0</v>
      </c>
      <c r="BS149" s="1">
        <f>BS60*VLOOKUP($D149,ExtTruck_Adjust!$B$3:$H$85,6,FALSE)*VLOOKUP(BS$91,ExtTruck_Adjust!$B$3:$H$85,7,FALSE)</f>
        <v>0</v>
      </c>
      <c r="BT149" s="1">
        <f>BT60*VLOOKUP($D149,ExtTruck_Adjust!$B$3:$H$85,6,FALSE)*VLOOKUP(BT$91,ExtTruck_Adjust!$B$3:$H$85,7,FALSE)</f>
        <v>0</v>
      </c>
      <c r="BU149" s="1">
        <f>BU60*VLOOKUP($D149,ExtTruck_Adjust!$B$3:$H$85,6,FALSE)*VLOOKUP(BU$91,ExtTruck_Adjust!$B$3:$H$85,7,FALSE)</f>
        <v>0</v>
      </c>
      <c r="BV149" s="1">
        <f>BV60*VLOOKUP($D149,ExtTruck_Adjust!$B$3:$H$85,6,FALSE)*VLOOKUP(BV$91,ExtTruck_Adjust!$B$3:$H$85,7,FALSE)</f>
        <v>0</v>
      </c>
      <c r="BW149" s="1">
        <f>BW60*VLOOKUP($D149,ExtTruck_Adjust!$B$3:$H$85,6,FALSE)*VLOOKUP(BW$91,ExtTruck_Adjust!$B$3:$H$85,7,FALSE)</f>
        <v>0</v>
      </c>
      <c r="BX149" s="1">
        <f>BX60*VLOOKUP($D149,ExtTruck_Adjust!$B$3:$H$85,6,FALSE)*VLOOKUP(BX$91,ExtTruck_Adjust!$B$3:$H$85,7,FALSE)</f>
        <v>0</v>
      </c>
      <c r="BY149" s="1">
        <f>BY60*VLOOKUP($D149,ExtTruck_Adjust!$B$3:$H$85,6,FALSE)*VLOOKUP(BY$91,ExtTruck_Adjust!$B$3:$H$85,7,FALSE)</f>
        <v>0</v>
      </c>
      <c r="BZ149" s="1">
        <f>BZ60*VLOOKUP($D149,ExtTruck_Adjust!$B$3:$H$85,6,FALSE)*VLOOKUP(BZ$91,ExtTruck_Adjust!$B$3:$H$85,7,FALSE)</f>
        <v>0</v>
      </c>
      <c r="CA149" s="1">
        <f>CA60*VLOOKUP($D149,ExtTruck_Adjust!$B$3:$H$85,6,FALSE)*VLOOKUP(CA$91,ExtTruck_Adjust!$B$3:$H$85,7,FALSE)</f>
        <v>0</v>
      </c>
      <c r="CB149" s="1">
        <f>CB60*VLOOKUP($D149,ExtTruck_Adjust!$B$3:$H$85,6,FALSE)*VLOOKUP(CB$91,ExtTruck_Adjust!$B$3:$H$85,7,FALSE)</f>
        <v>0</v>
      </c>
      <c r="CC149" s="1">
        <f>CC60*VLOOKUP($D149,ExtTruck_Adjust!$B$3:$H$85,6,FALSE)*VLOOKUP(CC$91,ExtTruck_Adjust!$B$3:$H$85,7,FALSE)</f>
        <v>0</v>
      </c>
      <c r="CD149" s="1">
        <f>CD60*VLOOKUP($D149,ExtTruck_Adjust!$B$3:$H$85,6,FALSE)*VLOOKUP(CD$91,ExtTruck_Adjust!$B$3:$H$85,7,FALSE)</f>
        <v>0</v>
      </c>
      <c r="CE149" s="1">
        <f>CE60*VLOOKUP($D149,ExtTruck_Adjust!$B$3:$H$85,6,FALSE)*VLOOKUP(CE$91,ExtTruck_Adjust!$B$3:$H$85,7,FALSE)</f>
        <v>0</v>
      </c>
      <c r="CF149" s="1">
        <f>CF60*VLOOKUP($D149,ExtTruck_Adjust!$B$3:$H$85,6,FALSE)*VLOOKUP(CF$91,ExtTruck_Adjust!$B$3:$H$85,7,FALSE)</f>
        <v>0</v>
      </c>
      <c r="CG149" s="1">
        <f>CG60*VLOOKUP($D149,ExtTruck_Adjust!$B$3:$H$85,6,FALSE)*VLOOKUP(CG$91,ExtTruck_Adjust!$B$3:$H$85,7,FALSE)</f>
        <v>0</v>
      </c>
      <c r="CH149" s="1">
        <f>CH60*VLOOKUP($D149,ExtTruck_Adjust!$B$3:$H$85,6,FALSE)*VLOOKUP(CH$91,ExtTruck_Adjust!$B$3:$H$85,7,FALSE)</f>
        <v>0</v>
      </c>
      <c r="CI149" s="1">
        <f>CI60*VLOOKUP($D149,ExtTruck_Adjust!$B$3:$H$85,6,FALSE)*VLOOKUP(CI$91,ExtTruck_Adjust!$B$3:$H$85,7,FALSE)</f>
        <v>0</v>
      </c>
      <c r="CJ149" s="1">
        <f>CJ60*VLOOKUP($D149,ExtTruck_Adjust!$B$3:$H$85,6,FALSE)*1</f>
        <v>9.3133652813032128</v>
      </c>
      <c r="CK149" s="1">
        <f t="shared" si="5"/>
        <v>9.6999965909423214</v>
      </c>
    </row>
    <row r="150" spans="2:89" x14ac:dyDescent="0.25">
      <c r="B150">
        <v>2988</v>
      </c>
      <c r="D150">
        <v>2988</v>
      </c>
      <c r="E150" s="1">
        <f>E61*VLOOKUP($D150,ExtTruck_Adjust!$B$3:$H$85,6,FALSE)*VLOOKUP(E$91,ExtTruck_Adjust!$B$3:$H$85,7,FALSE)</f>
        <v>3.6639880643403087E-3</v>
      </c>
      <c r="F150" s="1">
        <f>F61*VLOOKUP($D150,ExtTruck_Adjust!$B$3:$H$85,6,FALSE)*VLOOKUP(F$91,ExtTruck_Adjust!$B$3:$H$85,7,FALSE)</f>
        <v>0</v>
      </c>
      <c r="G150" s="1">
        <f>G61*VLOOKUP($D150,ExtTruck_Adjust!$B$3:$H$85,6,FALSE)*VLOOKUP(G$91,ExtTruck_Adjust!$B$3:$H$85,7,FALSE)</f>
        <v>0</v>
      </c>
      <c r="H150" s="1">
        <f>H61*VLOOKUP($D150,ExtTruck_Adjust!$B$3:$H$85,6,FALSE)*VLOOKUP(H$91,ExtTruck_Adjust!$B$3:$H$85,7,FALSE)</f>
        <v>2.7940285102785538E-3</v>
      </c>
      <c r="I150" s="1">
        <f>I61*VLOOKUP($D150,ExtTruck_Adjust!$B$3:$H$85,6,FALSE)*VLOOKUP(I$91,ExtTruck_Adjust!$B$3:$H$85,7,FALSE)</f>
        <v>0</v>
      </c>
      <c r="J150" s="1">
        <f>J61*VLOOKUP($D150,ExtTruck_Adjust!$B$3:$H$85,6,FALSE)*VLOOKUP(J$91,ExtTruck_Adjust!$B$3:$H$85,7,FALSE)</f>
        <v>0</v>
      </c>
      <c r="K150" s="1">
        <f>K61*VLOOKUP($D150,ExtTruck_Adjust!$B$3:$H$85,6,FALSE)*VLOOKUP(K$91,ExtTruck_Adjust!$B$3:$H$85,7,FALSE)</f>
        <v>0</v>
      </c>
      <c r="L150" s="1">
        <f>L61*VLOOKUP($D150,ExtTruck_Adjust!$B$3:$H$85,6,FALSE)*VLOOKUP(L$91,ExtTruck_Adjust!$B$3:$H$85,7,FALSE)</f>
        <v>0</v>
      </c>
      <c r="M150" s="1">
        <f>M61*VLOOKUP($D150,ExtTruck_Adjust!$B$3:$H$85,6,FALSE)*VLOOKUP(M$91,ExtTruck_Adjust!$B$3:$H$85,7,FALSE)</f>
        <v>0</v>
      </c>
      <c r="N150" s="1">
        <f>N61*VLOOKUP($D150,ExtTruck_Adjust!$B$3:$H$85,6,FALSE)*VLOOKUP(N$91,ExtTruck_Adjust!$B$3:$H$85,7,FALSE)</f>
        <v>0</v>
      </c>
      <c r="O150" s="1">
        <f>O61*VLOOKUP($D150,ExtTruck_Adjust!$B$3:$H$85,6,FALSE)*VLOOKUP(O$91,ExtTruck_Adjust!$B$3:$H$85,7,FALSE)</f>
        <v>0</v>
      </c>
      <c r="P150" s="1">
        <f>P61*VLOOKUP($D150,ExtTruck_Adjust!$B$3:$H$85,6,FALSE)*VLOOKUP(P$91,ExtTruck_Adjust!$B$3:$H$85,7,FALSE)</f>
        <v>0</v>
      </c>
      <c r="Q150" s="1">
        <f>Q61*VLOOKUP($D150,ExtTruck_Adjust!$B$3:$H$85,6,FALSE)*VLOOKUP(Q$91,ExtTruck_Adjust!$B$3:$H$85,7,FALSE)</f>
        <v>0</v>
      </c>
      <c r="R150" s="1">
        <f>R61*VLOOKUP($D150,ExtTruck_Adjust!$B$3:$H$85,6,FALSE)*VLOOKUP(R$91,ExtTruck_Adjust!$B$3:$H$85,7,FALSE)</f>
        <v>0</v>
      </c>
      <c r="S150" s="1">
        <f>S61*VLOOKUP($D150,ExtTruck_Adjust!$B$3:$H$85,6,FALSE)*VLOOKUP(S$91,ExtTruck_Adjust!$B$3:$H$85,7,FALSE)</f>
        <v>0</v>
      </c>
      <c r="T150" s="1">
        <f>T61*VLOOKUP($D150,ExtTruck_Adjust!$B$3:$H$85,6,FALSE)*VLOOKUP(T$91,ExtTruck_Adjust!$B$3:$H$85,7,FALSE)</f>
        <v>0</v>
      </c>
      <c r="U150" s="1">
        <f>U61*VLOOKUP($D150,ExtTruck_Adjust!$B$3:$H$85,6,FALSE)*VLOOKUP(U$91,ExtTruck_Adjust!$B$3:$H$85,7,FALSE)</f>
        <v>0</v>
      </c>
      <c r="V150" s="1">
        <f>V61*VLOOKUP($D150,ExtTruck_Adjust!$B$3:$H$85,6,FALSE)*VLOOKUP(V$91,ExtTruck_Adjust!$B$3:$H$85,7,FALSE)</f>
        <v>0</v>
      </c>
      <c r="W150" s="1">
        <f>W61*VLOOKUP($D150,ExtTruck_Adjust!$B$3:$H$85,6,FALSE)*VLOOKUP(W$91,ExtTruck_Adjust!$B$3:$H$85,7,FALSE)</f>
        <v>0</v>
      </c>
      <c r="X150" s="1">
        <f>X61*VLOOKUP($D150,ExtTruck_Adjust!$B$3:$H$85,6,FALSE)*VLOOKUP(X$91,ExtTruck_Adjust!$B$3:$H$85,7,FALSE)</f>
        <v>0</v>
      </c>
      <c r="Y150" s="1">
        <f>Y61*VLOOKUP($D150,ExtTruck_Adjust!$B$3:$H$85,6,FALSE)*VLOOKUP(Y$91,ExtTruck_Adjust!$B$3:$H$85,7,FALSE)</f>
        <v>0</v>
      </c>
      <c r="Z150" s="1">
        <f>Z61*VLOOKUP($D150,ExtTruck_Adjust!$B$3:$H$85,6,FALSE)*VLOOKUP(Z$91,ExtTruck_Adjust!$B$3:$H$85,7,FALSE)</f>
        <v>0</v>
      </c>
      <c r="AA150" s="1">
        <f>AA61*VLOOKUP($D150,ExtTruck_Adjust!$B$3:$H$85,6,FALSE)*VLOOKUP(AA$91,ExtTruck_Adjust!$B$3:$H$85,7,FALSE)</f>
        <v>0</v>
      </c>
      <c r="AB150" s="1">
        <f>AB61*VLOOKUP($D150,ExtTruck_Adjust!$B$3:$H$85,6,FALSE)*VLOOKUP(AB$91,ExtTruck_Adjust!$B$3:$H$85,7,FALSE)</f>
        <v>0</v>
      </c>
      <c r="AC150" s="1">
        <f>AC61*VLOOKUP($D150,ExtTruck_Adjust!$B$3:$H$85,6,FALSE)*VLOOKUP(AC$91,ExtTruck_Adjust!$B$3:$H$85,7,FALSE)</f>
        <v>0</v>
      </c>
      <c r="AD150" s="1">
        <f>AD61*VLOOKUP($D150,ExtTruck_Adjust!$B$3:$H$85,6,FALSE)*VLOOKUP(AD$91,ExtTruck_Adjust!$B$3:$H$85,7,FALSE)</f>
        <v>0</v>
      </c>
      <c r="AE150" s="1">
        <f>AE61*VLOOKUP($D150,ExtTruck_Adjust!$B$3:$H$85,6,FALSE)*VLOOKUP(AE$91,ExtTruck_Adjust!$B$3:$H$85,7,FALSE)</f>
        <v>0</v>
      </c>
      <c r="AF150" s="1">
        <f>AF61*VLOOKUP($D150,ExtTruck_Adjust!$B$3:$H$85,6,FALSE)*VLOOKUP(AF$91,ExtTruck_Adjust!$B$3:$H$85,7,FALSE)</f>
        <v>0</v>
      </c>
      <c r="AG150" s="1">
        <f>AG61*VLOOKUP($D150,ExtTruck_Adjust!$B$3:$H$85,6,FALSE)*VLOOKUP(AG$91,ExtTruck_Adjust!$B$3:$H$85,7,FALSE)</f>
        <v>0</v>
      </c>
      <c r="AH150" s="1">
        <f>AH61*VLOOKUP($D150,ExtTruck_Adjust!$B$3:$H$85,6,FALSE)*VLOOKUP(AH$91,ExtTruck_Adjust!$B$3:$H$85,7,FALSE)</f>
        <v>4.6001082066405235E-5</v>
      </c>
      <c r="AI150" s="1">
        <f>AI61*VLOOKUP($D150,ExtTruck_Adjust!$B$3:$H$85,6,FALSE)*VLOOKUP(AI$91,ExtTruck_Adjust!$B$3:$H$85,7,FALSE)</f>
        <v>4.5744201873085921E-2</v>
      </c>
      <c r="AJ150" s="1">
        <f>AJ61*VLOOKUP($D150,ExtTruck_Adjust!$B$3:$H$85,6,FALSE)*VLOOKUP(AJ$91,ExtTruck_Adjust!$B$3:$H$85,7,FALSE)</f>
        <v>0</v>
      </c>
      <c r="AK150" s="1">
        <f>AK61*VLOOKUP($D150,ExtTruck_Adjust!$B$3:$H$85,6,FALSE)*VLOOKUP(AK$91,ExtTruck_Adjust!$B$3:$H$85,7,FALSE)</f>
        <v>3.0290920044989688E-2</v>
      </c>
      <c r="AL150" s="1">
        <f>AL61*VLOOKUP($D150,ExtTruck_Adjust!$B$3:$H$85,6,FALSE)*VLOOKUP(AL$91,ExtTruck_Adjust!$B$3:$H$85,7,FALSE)</f>
        <v>0</v>
      </c>
      <c r="AM150" s="1">
        <f>AM61*VLOOKUP($D150,ExtTruck_Adjust!$B$3:$H$85,6,FALSE)*VLOOKUP(AM$91,ExtTruck_Adjust!$B$3:$H$85,7,FALSE)</f>
        <v>0</v>
      </c>
      <c r="AN150" s="1">
        <f>AN61*VLOOKUP($D150,ExtTruck_Adjust!$B$3:$H$85,6,FALSE)*VLOOKUP(AN$91,ExtTruck_Adjust!$B$3:$H$85,7,FALSE)</f>
        <v>0</v>
      </c>
      <c r="AO150" s="1">
        <f>AO61*VLOOKUP($D150,ExtTruck_Adjust!$B$3:$H$85,6,FALSE)*VLOOKUP(AO$91,ExtTruck_Adjust!$B$3:$H$85,7,FALSE)</f>
        <v>1.3440149253605993E-3</v>
      </c>
      <c r="AP150" s="1">
        <f>AP61*VLOOKUP($D150,ExtTruck_Adjust!$B$3:$H$85,6,FALSE)*VLOOKUP(AP$91,ExtTruck_Adjust!$B$3:$H$85,7,FALSE)</f>
        <v>0</v>
      </c>
      <c r="AQ150" s="1">
        <f>AQ61*VLOOKUP($D150,ExtTruck_Adjust!$B$3:$H$85,6,FALSE)*VLOOKUP(AQ$91,ExtTruck_Adjust!$B$3:$H$85,7,FALSE)</f>
        <v>0</v>
      </c>
      <c r="AR150" s="1">
        <f>AR61*VLOOKUP($D150,ExtTruck_Adjust!$B$3:$H$85,6,FALSE)*VLOOKUP(AR$91,ExtTruck_Adjust!$B$3:$H$85,7,FALSE)</f>
        <v>0</v>
      </c>
      <c r="AS150" s="1">
        <f>AS61*VLOOKUP($D150,ExtTruck_Adjust!$B$3:$H$85,6,FALSE)*VLOOKUP(AS$91,ExtTruck_Adjust!$B$3:$H$85,7,FALSE)</f>
        <v>0</v>
      </c>
      <c r="AT150" s="1">
        <f>AT61*VLOOKUP($D150,ExtTruck_Adjust!$B$3:$H$85,6,FALSE)*VLOOKUP(AT$91,ExtTruck_Adjust!$B$3:$H$85,7,FALSE)</f>
        <v>3.9741192485966115E-4</v>
      </c>
      <c r="AU150" s="1">
        <f>AU61*VLOOKUP($D150,ExtTruck_Adjust!$B$3:$H$85,6,FALSE)*VLOOKUP(AU$91,ExtTruck_Adjust!$B$3:$H$85,7,FALSE)</f>
        <v>5.0988235651428182E-2</v>
      </c>
      <c r="AV150" s="1">
        <f>AV61*VLOOKUP($D150,ExtTruck_Adjust!$B$3:$H$85,6,FALSE)*VLOOKUP(AV$91,ExtTruck_Adjust!$B$3:$H$85,7,FALSE)</f>
        <v>7.5872333729764176E-3</v>
      </c>
      <c r="AW150" s="1">
        <f>AW61*VLOOKUP($D150,ExtTruck_Adjust!$B$3:$H$85,6,FALSE)*VLOOKUP(AW$91,ExtTruck_Adjust!$B$3:$H$85,7,FALSE)</f>
        <v>0</v>
      </c>
      <c r="AX150" s="1">
        <f>AX61*VLOOKUP($D150,ExtTruck_Adjust!$B$3:$H$85,6,FALSE)*VLOOKUP(AX$91,ExtTruck_Adjust!$B$3:$H$85,7,FALSE)</f>
        <v>0</v>
      </c>
      <c r="AY150" s="1">
        <f>AY61*VLOOKUP($D150,ExtTruck_Adjust!$B$3:$H$85,6,FALSE)*VLOOKUP(AY$91,ExtTruck_Adjust!$B$3:$H$85,7,FALSE)</f>
        <v>0</v>
      </c>
      <c r="AZ150" s="1">
        <f>AZ61*VLOOKUP($D150,ExtTruck_Adjust!$B$3:$H$85,6,FALSE)*VLOOKUP(AZ$91,ExtTruck_Adjust!$B$3:$H$85,7,FALSE)</f>
        <v>0</v>
      </c>
      <c r="BA150" s="1">
        <f>BA61*VLOOKUP($D150,ExtTruck_Adjust!$B$3:$H$85,6,FALSE)*VLOOKUP(BA$91,ExtTruck_Adjust!$B$3:$H$85,7,FALSE)</f>
        <v>2.496066183382406E-3</v>
      </c>
      <c r="BB150" s="1">
        <f>BB61*VLOOKUP($D150,ExtTruck_Adjust!$B$3:$H$85,6,FALSE)*VLOOKUP(BB$91,ExtTruck_Adjust!$B$3:$H$85,7,FALSE)</f>
        <v>0</v>
      </c>
      <c r="BC150" s="1">
        <f>BC61*VLOOKUP($D150,ExtTruck_Adjust!$B$3:$H$85,6,FALSE)*VLOOKUP(BC$91,ExtTruck_Adjust!$B$3:$H$85,7,FALSE)</f>
        <v>0</v>
      </c>
      <c r="BD150" s="1">
        <f>BD61*VLOOKUP($D150,ExtTruck_Adjust!$B$3:$H$85,6,FALSE)*VLOOKUP(BD$91,ExtTruck_Adjust!$B$3:$H$85,7,FALSE)</f>
        <v>0</v>
      </c>
      <c r="BE150" s="1">
        <f>BE61*VLOOKUP($D150,ExtTruck_Adjust!$B$3:$H$85,6,FALSE)*VLOOKUP(BE$91,ExtTruck_Adjust!$B$3:$H$85,7,FALSE)</f>
        <v>0</v>
      </c>
      <c r="BF150" s="1">
        <f>BF61*VLOOKUP($D150,ExtTruck_Adjust!$B$3:$H$85,6,FALSE)*VLOOKUP(BF$91,ExtTruck_Adjust!$B$3:$H$85,7,FALSE)</f>
        <v>0</v>
      </c>
      <c r="BG150" s="1">
        <f>BG61*VLOOKUP($D150,ExtTruck_Adjust!$B$3:$H$85,6,FALSE)*VLOOKUP(BG$91,ExtTruck_Adjust!$B$3:$H$85,7,FALSE)</f>
        <v>5.0431393185370486E-3</v>
      </c>
      <c r="BH150" s="1">
        <f>BH61*VLOOKUP($D150,ExtTruck_Adjust!$B$3:$H$85,6,FALSE)*VLOOKUP(BH$91,ExtTruck_Adjust!$B$3:$H$85,7,FALSE)</f>
        <v>1.7950671086023491E-3</v>
      </c>
      <c r="BI150" s="1">
        <f>BI61*VLOOKUP($D150,ExtTruck_Adjust!$B$3:$H$85,6,FALSE)*VLOOKUP(BI$91,ExtTruck_Adjust!$B$3:$H$85,7,FALSE)</f>
        <v>0</v>
      </c>
      <c r="BJ150" s="1">
        <f>BJ61*VLOOKUP($D150,ExtTruck_Adjust!$B$3:$H$85,6,FALSE)*VLOOKUP(BJ$91,ExtTruck_Adjust!$B$3:$H$85,7,FALSE)</f>
        <v>6.8380368703063583E-5</v>
      </c>
      <c r="BK150" s="1">
        <f>BK61*VLOOKUP($D150,ExtTruck_Adjust!$B$3:$H$85,6,FALSE)*VLOOKUP(BK$91,ExtTruck_Adjust!$B$3:$H$85,7,FALSE)</f>
        <v>0</v>
      </c>
      <c r="BL150" s="1">
        <f>BL61*VLOOKUP($D150,ExtTruck_Adjust!$B$3:$H$85,6,FALSE)*VLOOKUP(BL$91,ExtTruck_Adjust!$B$3:$H$85,7,FALSE)</f>
        <v>8.2821009238512565E-3</v>
      </c>
      <c r="BM150" s="1">
        <f>BM61*VLOOKUP($D150,ExtTruck_Adjust!$B$3:$H$85,6,FALSE)*VLOOKUP(BM$91,ExtTruck_Adjust!$B$3:$H$85,7,FALSE)</f>
        <v>0</v>
      </c>
      <c r="BN150" s="1">
        <f>BN61*VLOOKUP($D150,ExtTruck_Adjust!$B$3:$H$85,6,FALSE)*VLOOKUP(BN$91,ExtTruck_Adjust!$B$3:$H$85,7,FALSE)</f>
        <v>0</v>
      </c>
      <c r="BO150" s="1">
        <f>BO61*VLOOKUP($D150,ExtTruck_Adjust!$B$3:$H$85,6,FALSE)*VLOOKUP(BO$91,ExtTruck_Adjust!$B$3:$H$85,7,FALSE)</f>
        <v>0</v>
      </c>
      <c r="BP150" s="1">
        <f>BP61*VLOOKUP($D150,ExtTruck_Adjust!$B$3:$H$85,6,FALSE)*VLOOKUP(BP$91,ExtTruck_Adjust!$B$3:$H$85,7,FALSE)</f>
        <v>0</v>
      </c>
      <c r="BQ150" s="1">
        <f>BQ61*VLOOKUP($D150,ExtTruck_Adjust!$B$3:$H$85,6,FALSE)*VLOOKUP(BQ$91,ExtTruck_Adjust!$B$3:$H$85,7,FALSE)</f>
        <v>0.21016095988672792</v>
      </c>
      <c r="BR150" s="1">
        <f>BR61*VLOOKUP($D150,ExtTruck_Adjust!$B$3:$H$85,6,FALSE)*VLOOKUP(BR$91,ExtTruck_Adjust!$B$3:$H$85,7,FALSE)</f>
        <v>3.1830956997209977E-3</v>
      </c>
      <c r="BS150" s="1">
        <f>BS61*VLOOKUP($D150,ExtTruck_Adjust!$B$3:$H$85,6,FALSE)*VLOOKUP(BS$91,ExtTruck_Adjust!$B$3:$H$85,7,FALSE)</f>
        <v>1.9160662093505789E-3</v>
      </c>
      <c r="BT150" s="1">
        <f>BT61*VLOOKUP($D150,ExtTruck_Adjust!$B$3:$H$85,6,FALSE)*VLOOKUP(BT$91,ExtTruck_Adjust!$B$3:$H$85,7,FALSE)</f>
        <v>2.1217870665369652E-2</v>
      </c>
      <c r="BU150" s="1">
        <f>BU61*VLOOKUP($D150,ExtTruck_Adjust!$B$3:$H$85,6,FALSE)*VLOOKUP(BU$91,ExtTruck_Adjust!$B$3:$H$85,7,FALSE)</f>
        <v>1.3794180522009111E-2</v>
      </c>
      <c r="BV150" s="1">
        <f>BV61*VLOOKUP($D150,ExtTruck_Adjust!$B$3:$H$85,6,FALSE)*VLOOKUP(BV$91,ExtTruck_Adjust!$B$3:$H$85,7,FALSE)</f>
        <v>1.0923289412492077E-3</v>
      </c>
      <c r="BW150" s="1">
        <f>BW61*VLOOKUP($D150,ExtTruck_Adjust!$B$3:$H$85,6,FALSE)*VLOOKUP(BW$91,ExtTruck_Adjust!$B$3:$H$85,7,FALSE)</f>
        <v>3.447592015502867E-3</v>
      </c>
      <c r="BX150" s="1">
        <f>BX61*VLOOKUP($D150,ExtTruck_Adjust!$B$3:$H$85,6,FALSE)*VLOOKUP(BX$91,ExtTruck_Adjust!$B$3:$H$85,7,FALSE)</f>
        <v>1.6880863322389892E-3</v>
      </c>
      <c r="BY150" s="1">
        <f>BY61*VLOOKUP($D150,ExtTruck_Adjust!$B$3:$H$85,6,FALSE)*VLOOKUP(BY$91,ExtTruck_Adjust!$B$3:$H$85,7,FALSE)</f>
        <v>1.2911082080583822E-3</v>
      </c>
      <c r="BZ150" s="1">
        <f>BZ61*VLOOKUP($D150,ExtTruck_Adjust!$B$3:$H$85,6,FALSE)*VLOOKUP(BZ$91,ExtTruck_Adjust!$B$3:$H$85,7,FALSE)</f>
        <v>0</v>
      </c>
      <c r="CA150" s="1">
        <f>CA61*VLOOKUP($D150,ExtTruck_Adjust!$B$3:$H$85,6,FALSE)*VLOOKUP(CA$91,ExtTruck_Adjust!$B$3:$H$85,7,FALSE)</f>
        <v>0</v>
      </c>
      <c r="CB150" s="1">
        <f>CB61*VLOOKUP($D150,ExtTruck_Adjust!$B$3:$H$85,6,FALSE)*VLOOKUP(CB$91,ExtTruck_Adjust!$B$3:$H$85,7,FALSE)</f>
        <v>0</v>
      </c>
      <c r="CC150" s="1">
        <f>CC61*VLOOKUP($D150,ExtTruck_Adjust!$B$3:$H$85,6,FALSE)*VLOOKUP(CC$91,ExtTruck_Adjust!$B$3:$H$85,7,FALSE)</f>
        <v>8.7311494181532712E-3</v>
      </c>
      <c r="CD150" s="1">
        <f>CD61*VLOOKUP($D150,ExtTruck_Adjust!$B$3:$H$85,6,FALSE)*VLOOKUP(CD$91,ExtTruck_Adjust!$B$3:$H$85,7,FALSE)</f>
        <v>4.5712238381223234E-3</v>
      </c>
      <c r="CE150" s="1">
        <f>CE61*VLOOKUP($D150,ExtTruck_Adjust!$B$3:$H$85,6,FALSE)*VLOOKUP(CE$91,ExtTruck_Adjust!$B$3:$H$85,7,FALSE)</f>
        <v>0</v>
      </c>
      <c r="CF150" s="1">
        <f>CF61*VLOOKUP($D150,ExtTruck_Adjust!$B$3:$H$85,6,FALSE)*VLOOKUP(CF$91,ExtTruck_Adjust!$B$3:$H$85,7,FALSE)</f>
        <v>1.9515113646889138E-3</v>
      </c>
      <c r="CG150" s="1">
        <f>CG61*VLOOKUP($D150,ExtTruck_Adjust!$B$3:$H$85,6,FALSE)*VLOOKUP(CG$91,ExtTruck_Adjust!$B$3:$H$85,7,FALSE)</f>
        <v>8.4804972241018508E-4</v>
      </c>
      <c r="CH150" s="1">
        <f>CH61*VLOOKUP($D150,ExtTruck_Adjust!$B$3:$H$85,6,FALSE)*VLOOKUP(CH$91,ExtTruck_Adjust!$B$3:$H$85,7,FALSE)</f>
        <v>0</v>
      </c>
      <c r="CI150" s="1">
        <f>CI61*VLOOKUP($D150,ExtTruck_Adjust!$B$3:$H$85,6,FALSE)*VLOOKUP(CI$91,ExtTruck_Adjust!$B$3:$H$85,7,FALSE)</f>
        <v>6.3330812831173429E-3</v>
      </c>
      <c r="CJ150" s="1">
        <f>CJ61*VLOOKUP($D150,ExtTruck_Adjust!$B$3:$H$85,6,FALSE)*1</f>
        <v>74.979598462913728</v>
      </c>
      <c r="CK150" s="1">
        <f t="shared" si="5"/>
        <v>75.420365556372914</v>
      </c>
    </row>
    <row r="151" spans="2:89" x14ac:dyDescent="0.25">
      <c r="B151">
        <v>2989</v>
      </c>
      <c r="D151">
        <v>2989</v>
      </c>
      <c r="E151" s="1">
        <f>E62*VLOOKUP($D151,ExtTruck_Adjust!$B$3:$H$85,6,FALSE)*VLOOKUP(E$91,ExtTruck_Adjust!$B$3:$H$85,7,FALSE)</f>
        <v>1.9880913283944621E-2</v>
      </c>
      <c r="F151" s="1">
        <f>F62*VLOOKUP($D151,ExtTruck_Adjust!$B$3:$H$85,6,FALSE)*VLOOKUP(F$91,ExtTruck_Adjust!$B$3:$H$85,7,FALSE)</f>
        <v>0</v>
      </c>
      <c r="G151" s="1">
        <f>G62*VLOOKUP($D151,ExtTruck_Adjust!$B$3:$H$85,6,FALSE)*VLOOKUP(G$91,ExtTruck_Adjust!$B$3:$H$85,7,FALSE)</f>
        <v>0</v>
      </c>
      <c r="H151" s="1">
        <f>H62*VLOOKUP($D151,ExtTruck_Adjust!$B$3:$H$85,6,FALSE)*VLOOKUP(H$91,ExtTruck_Adjust!$B$3:$H$85,7,FALSE)</f>
        <v>0</v>
      </c>
      <c r="I151" s="1">
        <f>I62*VLOOKUP($D151,ExtTruck_Adjust!$B$3:$H$85,6,FALSE)*VLOOKUP(I$91,ExtTruck_Adjust!$B$3:$H$85,7,FALSE)</f>
        <v>0</v>
      </c>
      <c r="J151" s="1">
        <f>J62*VLOOKUP($D151,ExtTruck_Adjust!$B$3:$H$85,6,FALSE)*VLOOKUP(J$91,ExtTruck_Adjust!$B$3:$H$85,7,FALSE)</f>
        <v>0</v>
      </c>
      <c r="K151" s="1">
        <f>K62*VLOOKUP($D151,ExtTruck_Adjust!$B$3:$H$85,6,FALSE)*VLOOKUP(K$91,ExtTruck_Adjust!$B$3:$H$85,7,FALSE)</f>
        <v>0</v>
      </c>
      <c r="L151" s="1">
        <f>L62*VLOOKUP($D151,ExtTruck_Adjust!$B$3:$H$85,6,FALSE)*VLOOKUP(L$91,ExtTruck_Adjust!$B$3:$H$85,7,FALSE)</f>
        <v>0</v>
      </c>
      <c r="M151" s="1">
        <f>M62*VLOOKUP($D151,ExtTruck_Adjust!$B$3:$H$85,6,FALSE)*VLOOKUP(M$91,ExtTruck_Adjust!$B$3:$H$85,7,FALSE)</f>
        <v>0</v>
      </c>
      <c r="N151" s="1">
        <f>N62*VLOOKUP($D151,ExtTruck_Adjust!$B$3:$H$85,6,FALSE)*VLOOKUP(N$91,ExtTruck_Adjust!$B$3:$H$85,7,FALSE)</f>
        <v>0</v>
      </c>
      <c r="O151" s="1">
        <f>O62*VLOOKUP($D151,ExtTruck_Adjust!$B$3:$H$85,6,FALSE)*VLOOKUP(O$91,ExtTruck_Adjust!$B$3:$H$85,7,FALSE)</f>
        <v>0</v>
      </c>
      <c r="P151" s="1">
        <f>P62*VLOOKUP($D151,ExtTruck_Adjust!$B$3:$H$85,6,FALSE)*VLOOKUP(P$91,ExtTruck_Adjust!$B$3:$H$85,7,FALSE)</f>
        <v>0</v>
      </c>
      <c r="Q151" s="1">
        <f>Q62*VLOOKUP($D151,ExtTruck_Adjust!$B$3:$H$85,6,FALSE)*VLOOKUP(Q$91,ExtTruck_Adjust!$B$3:$H$85,7,FALSE)</f>
        <v>0</v>
      </c>
      <c r="R151" s="1">
        <f>R62*VLOOKUP($D151,ExtTruck_Adjust!$B$3:$H$85,6,FALSE)*VLOOKUP(R$91,ExtTruck_Adjust!$B$3:$H$85,7,FALSE)</f>
        <v>0</v>
      </c>
      <c r="S151" s="1">
        <f>S62*VLOOKUP($D151,ExtTruck_Adjust!$B$3:$H$85,6,FALSE)*VLOOKUP(S$91,ExtTruck_Adjust!$B$3:$H$85,7,FALSE)</f>
        <v>0.21339673460546904</v>
      </c>
      <c r="T151" s="1">
        <f>T62*VLOOKUP($D151,ExtTruck_Adjust!$B$3:$H$85,6,FALSE)*VLOOKUP(T$91,ExtTruck_Adjust!$B$3:$H$85,7,FALSE)</f>
        <v>0</v>
      </c>
      <c r="U151" s="1">
        <f>U62*VLOOKUP($D151,ExtTruck_Adjust!$B$3:$H$85,6,FALSE)*VLOOKUP(U$91,ExtTruck_Adjust!$B$3:$H$85,7,FALSE)</f>
        <v>0</v>
      </c>
      <c r="V151" s="1">
        <f>V62*VLOOKUP($D151,ExtTruck_Adjust!$B$3:$H$85,6,FALSE)*VLOOKUP(V$91,ExtTruck_Adjust!$B$3:$H$85,7,FALSE)</f>
        <v>0</v>
      </c>
      <c r="W151" s="1">
        <f>W62*VLOOKUP($D151,ExtTruck_Adjust!$B$3:$H$85,6,FALSE)*VLOOKUP(W$91,ExtTruck_Adjust!$B$3:$H$85,7,FALSE)</f>
        <v>4.3935651152158119E-2</v>
      </c>
      <c r="X151" s="1">
        <f>X62*VLOOKUP($D151,ExtTruck_Adjust!$B$3:$H$85,6,FALSE)*VLOOKUP(X$91,ExtTruck_Adjust!$B$3:$H$85,7,FALSE)</f>
        <v>0</v>
      </c>
      <c r="Y151" s="1">
        <f>Y62*VLOOKUP($D151,ExtTruck_Adjust!$B$3:$H$85,6,FALSE)*VLOOKUP(Y$91,ExtTruck_Adjust!$B$3:$H$85,7,FALSE)</f>
        <v>3.4640610513915697E-2</v>
      </c>
      <c r="Z151" s="1">
        <f>Z62*VLOOKUP($D151,ExtTruck_Adjust!$B$3:$H$85,6,FALSE)*VLOOKUP(Z$91,ExtTruck_Adjust!$B$3:$H$85,7,FALSE)</f>
        <v>0</v>
      </c>
      <c r="AA151" s="1">
        <f>AA62*VLOOKUP($D151,ExtTruck_Adjust!$B$3:$H$85,6,FALSE)*VLOOKUP(AA$91,ExtTruck_Adjust!$B$3:$H$85,7,FALSE)</f>
        <v>0</v>
      </c>
      <c r="AB151" s="1">
        <f>AB62*VLOOKUP($D151,ExtTruck_Adjust!$B$3:$H$85,6,FALSE)*VLOOKUP(AB$91,ExtTruck_Adjust!$B$3:$H$85,7,FALSE)</f>
        <v>0</v>
      </c>
      <c r="AC151" s="1">
        <f>AC62*VLOOKUP($D151,ExtTruck_Adjust!$B$3:$H$85,6,FALSE)*VLOOKUP(AC$91,ExtTruck_Adjust!$B$3:$H$85,7,FALSE)</f>
        <v>0</v>
      </c>
      <c r="AD151" s="1">
        <f>AD62*VLOOKUP($D151,ExtTruck_Adjust!$B$3:$H$85,6,FALSE)*VLOOKUP(AD$91,ExtTruck_Adjust!$B$3:$H$85,7,FALSE)</f>
        <v>0</v>
      </c>
      <c r="AE151" s="1">
        <f>AE62*VLOOKUP($D151,ExtTruck_Adjust!$B$3:$H$85,6,FALSE)*VLOOKUP(AE$91,ExtTruck_Adjust!$B$3:$H$85,7,FALSE)</f>
        <v>0</v>
      </c>
      <c r="AF151" s="1">
        <f>AF62*VLOOKUP($D151,ExtTruck_Adjust!$B$3:$H$85,6,FALSE)*VLOOKUP(AF$91,ExtTruck_Adjust!$B$3:$H$85,7,FALSE)</f>
        <v>0</v>
      </c>
      <c r="AG151" s="1">
        <f>AG62*VLOOKUP($D151,ExtTruck_Adjust!$B$3:$H$85,6,FALSE)*VLOOKUP(AG$91,ExtTruck_Adjust!$B$3:$H$85,7,FALSE)</f>
        <v>0</v>
      </c>
      <c r="AH151" s="1">
        <f>AH62*VLOOKUP($D151,ExtTruck_Adjust!$B$3:$H$85,6,FALSE)*VLOOKUP(AH$91,ExtTruck_Adjust!$B$3:$H$85,7,FALSE)</f>
        <v>2.1599397815080698E-4</v>
      </c>
      <c r="AI151" s="1">
        <f>AI62*VLOOKUP($D151,ExtTruck_Adjust!$B$3:$H$85,6,FALSE)*VLOOKUP(AI$91,ExtTruck_Adjust!$B$3:$H$85,7,FALSE)</f>
        <v>0</v>
      </c>
      <c r="AJ151" s="1">
        <f>AJ62*VLOOKUP($D151,ExtTruck_Adjust!$B$3:$H$85,6,FALSE)*VLOOKUP(AJ$91,ExtTruck_Adjust!$B$3:$H$85,7,FALSE)</f>
        <v>0</v>
      </c>
      <c r="AK151" s="1">
        <f>AK62*VLOOKUP($D151,ExtTruck_Adjust!$B$3:$H$85,6,FALSE)*VLOOKUP(AK$91,ExtTruck_Adjust!$B$3:$H$85,7,FALSE)</f>
        <v>0.62449625019106281</v>
      </c>
      <c r="AL151" s="1">
        <f>AL62*VLOOKUP($D151,ExtTruck_Adjust!$B$3:$H$85,6,FALSE)*VLOOKUP(AL$91,ExtTruck_Adjust!$B$3:$H$85,7,FALSE)</f>
        <v>0</v>
      </c>
      <c r="AM151" s="1">
        <f>AM62*VLOOKUP($D151,ExtTruck_Adjust!$B$3:$H$85,6,FALSE)*VLOOKUP(AM$91,ExtTruck_Adjust!$B$3:$H$85,7,FALSE)</f>
        <v>0</v>
      </c>
      <c r="AN151" s="1">
        <f>AN62*VLOOKUP($D151,ExtTruck_Adjust!$B$3:$H$85,6,FALSE)*VLOOKUP(AN$91,ExtTruck_Adjust!$B$3:$H$85,7,FALSE)</f>
        <v>0</v>
      </c>
      <c r="AO151" s="1">
        <f>AO62*VLOOKUP($D151,ExtTruck_Adjust!$B$3:$H$85,6,FALSE)*VLOOKUP(AO$91,ExtTruck_Adjust!$B$3:$H$85,7,FALSE)</f>
        <v>0</v>
      </c>
      <c r="AP151" s="1">
        <f>AP62*VLOOKUP($D151,ExtTruck_Adjust!$B$3:$H$85,6,FALSE)*VLOOKUP(AP$91,ExtTruck_Adjust!$B$3:$H$85,7,FALSE)</f>
        <v>0</v>
      </c>
      <c r="AQ151" s="1">
        <f>AQ62*VLOOKUP($D151,ExtTruck_Adjust!$B$3:$H$85,6,FALSE)*VLOOKUP(AQ$91,ExtTruck_Adjust!$B$3:$H$85,7,FALSE)</f>
        <v>0</v>
      </c>
      <c r="AR151" s="1">
        <f>AR62*VLOOKUP($D151,ExtTruck_Adjust!$B$3:$H$85,6,FALSE)*VLOOKUP(AR$91,ExtTruck_Adjust!$B$3:$H$85,7,FALSE)</f>
        <v>0</v>
      </c>
      <c r="AS151" s="1">
        <f>AS62*VLOOKUP($D151,ExtTruck_Adjust!$B$3:$H$85,6,FALSE)*VLOOKUP(AS$91,ExtTruck_Adjust!$B$3:$H$85,7,FALSE)</f>
        <v>0</v>
      </c>
      <c r="AT151" s="1">
        <f>AT62*VLOOKUP($D151,ExtTruck_Adjust!$B$3:$H$85,6,FALSE)*VLOOKUP(AT$91,ExtTruck_Adjust!$B$3:$H$85,7,FALSE)</f>
        <v>2.7715509571116784E-4</v>
      </c>
      <c r="AU151" s="1">
        <f>AU62*VLOOKUP($D151,ExtTruck_Adjust!$B$3:$H$85,6,FALSE)*VLOOKUP(AU$91,ExtTruck_Adjust!$B$3:$H$85,7,FALSE)</f>
        <v>0.2347388305978764</v>
      </c>
      <c r="AV151" s="1">
        <f>AV62*VLOOKUP($D151,ExtTruck_Adjust!$B$3:$H$85,6,FALSE)*VLOOKUP(AV$91,ExtTruck_Adjust!$B$3:$H$85,7,FALSE)</f>
        <v>2.6476453437924326E-2</v>
      </c>
      <c r="AW151" s="1">
        <f>AW62*VLOOKUP($D151,ExtTruck_Adjust!$B$3:$H$85,6,FALSE)*VLOOKUP(AW$91,ExtTruck_Adjust!$B$3:$H$85,7,FALSE)</f>
        <v>0</v>
      </c>
      <c r="AX151" s="1">
        <f>AX62*VLOOKUP($D151,ExtTruck_Adjust!$B$3:$H$85,6,FALSE)*VLOOKUP(AX$91,ExtTruck_Adjust!$B$3:$H$85,7,FALSE)</f>
        <v>2.4495554742494246E-2</v>
      </c>
      <c r="AY151" s="1">
        <f>AY62*VLOOKUP($D151,ExtTruck_Adjust!$B$3:$H$85,6,FALSE)*VLOOKUP(AY$91,ExtTruck_Adjust!$B$3:$H$85,7,FALSE)</f>
        <v>0.15289665366475041</v>
      </c>
      <c r="AZ151" s="1">
        <f>AZ62*VLOOKUP($D151,ExtTruck_Adjust!$B$3:$H$85,6,FALSE)*VLOOKUP(AZ$91,ExtTruck_Adjust!$B$3:$H$85,7,FALSE)</f>
        <v>0</v>
      </c>
      <c r="BA151" s="1">
        <f>BA62*VLOOKUP($D151,ExtTruck_Adjust!$B$3:$H$85,6,FALSE)*VLOOKUP(BA$91,ExtTruck_Adjust!$B$3:$H$85,7,FALSE)</f>
        <v>3.0139249921197838E-3</v>
      </c>
      <c r="BB151" s="1">
        <f>BB62*VLOOKUP($D151,ExtTruck_Adjust!$B$3:$H$85,6,FALSE)*VLOOKUP(BB$91,ExtTruck_Adjust!$B$3:$H$85,7,FALSE)</f>
        <v>9.4296754307190826E-4</v>
      </c>
      <c r="BC151" s="1">
        <f>BC62*VLOOKUP($D151,ExtTruck_Adjust!$B$3:$H$85,6,FALSE)*VLOOKUP(BC$91,ExtTruck_Adjust!$B$3:$H$85,7,FALSE)</f>
        <v>0</v>
      </c>
      <c r="BD151" s="1">
        <f>BD62*VLOOKUP($D151,ExtTruck_Adjust!$B$3:$H$85,6,FALSE)*VLOOKUP(BD$91,ExtTruck_Adjust!$B$3:$H$85,7,FALSE)</f>
        <v>0</v>
      </c>
      <c r="BE151" s="1">
        <f>BE62*VLOOKUP($D151,ExtTruck_Adjust!$B$3:$H$85,6,FALSE)*VLOOKUP(BE$91,ExtTruck_Adjust!$B$3:$H$85,7,FALSE)</f>
        <v>0</v>
      </c>
      <c r="BF151" s="1">
        <f>BF62*VLOOKUP($D151,ExtTruck_Adjust!$B$3:$H$85,6,FALSE)*VLOOKUP(BF$91,ExtTruck_Adjust!$B$3:$H$85,7,FALSE)</f>
        <v>0</v>
      </c>
      <c r="BG151" s="1">
        <f>BG62*VLOOKUP($D151,ExtTruck_Adjust!$B$3:$H$85,6,FALSE)*VLOOKUP(BG$91,ExtTruck_Adjust!$B$3:$H$85,7,FALSE)</f>
        <v>0</v>
      </c>
      <c r="BH151" s="1">
        <f>BH62*VLOOKUP($D151,ExtTruck_Adjust!$B$3:$H$85,6,FALSE)*VLOOKUP(BH$91,ExtTruck_Adjust!$B$3:$H$85,7,FALSE)</f>
        <v>6.5509081784407034E-3</v>
      </c>
      <c r="BI151" s="1">
        <f>BI62*VLOOKUP($D151,ExtTruck_Adjust!$B$3:$H$85,6,FALSE)*VLOOKUP(BI$91,ExtTruck_Adjust!$B$3:$H$85,7,FALSE)</f>
        <v>0</v>
      </c>
      <c r="BJ151" s="1">
        <f>BJ62*VLOOKUP($D151,ExtTruck_Adjust!$B$3:$H$85,6,FALSE)*VLOOKUP(BJ$91,ExtTruck_Adjust!$B$3:$H$85,7,FALSE)</f>
        <v>0</v>
      </c>
      <c r="BK151" s="1">
        <f>BK62*VLOOKUP($D151,ExtTruck_Adjust!$B$3:$H$85,6,FALSE)*VLOOKUP(BK$91,ExtTruck_Adjust!$B$3:$H$85,7,FALSE)</f>
        <v>7.6321824830699603E-2</v>
      </c>
      <c r="BL151" s="1">
        <f>BL62*VLOOKUP($D151,ExtTruck_Adjust!$B$3:$H$85,6,FALSE)*VLOOKUP(BL$91,ExtTruck_Adjust!$B$3:$H$85,7,FALSE)</f>
        <v>0</v>
      </c>
      <c r="BM151" s="1">
        <f>BM62*VLOOKUP($D151,ExtTruck_Adjust!$B$3:$H$85,6,FALSE)*VLOOKUP(BM$91,ExtTruck_Adjust!$B$3:$H$85,7,FALSE)</f>
        <v>0</v>
      </c>
      <c r="BN151" s="1">
        <f>BN62*VLOOKUP($D151,ExtTruck_Adjust!$B$3:$H$85,6,FALSE)*VLOOKUP(BN$91,ExtTruck_Adjust!$B$3:$H$85,7,FALSE)</f>
        <v>0</v>
      </c>
      <c r="BO151" s="1">
        <f>BO62*VLOOKUP($D151,ExtTruck_Adjust!$B$3:$H$85,6,FALSE)*VLOOKUP(BO$91,ExtTruck_Adjust!$B$3:$H$85,7,FALSE)</f>
        <v>0</v>
      </c>
      <c r="BP151" s="1">
        <f>BP62*VLOOKUP($D151,ExtTruck_Adjust!$B$3:$H$85,6,FALSE)*VLOOKUP(BP$91,ExtTruck_Adjust!$B$3:$H$85,7,FALSE)</f>
        <v>0</v>
      </c>
      <c r="BQ151" s="1">
        <f>BQ62*VLOOKUP($D151,ExtTruck_Adjust!$B$3:$H$85,6,FALSE)*VLOOKUP(BQ$91,ExtTruck_Adjust!$B$3:$H$85,7,FALSE)</f>
        <v>0.15021254560464847</v>
      </c>
      <c r="BR151" s="1">
        <f>BR62*VLOOKUP($D151,ExtTruck_Adjust!$B$3:$H$85,6,FALSE)*VLOOKUP(BR$91,ExtTruck_Adjust!$B$3:$H$85,7,FALSE)</f>
        <v>3.0779343260602192E-3</v>
      </c>
      <c r="BS151" s="1">
        <f>BS62*VLOOKUP($D151,ExtTruck_Adjust!$B$3:$H$85,6,FALSE)*VLOOKUP(BS$91,ExtTruck_Adjust!$B$3:$H$85,7,FALSE)</f>
        <v>5.2699112181398286E-3</v>
      </c>
      <c r="BT151" s="1">
        <f>BT62*VLOOKUP($D151,ExtTruck_Adjust!$B$3:$H$85,6,FALSE)*VLOOKUP(BT$91,ExtTruck_Adjust!$B$3:$H$85,7,FALSE)</f>
        <v>0</v>
      </c>
      <c r="BU151" s="1">
        <f>BU62*VLOOKUP($D151,ExtTruck_Adjust!$B$3:$H$85,6,FALSE)*VLOOKUP(BU$91,ExtTruck_Adjust!$B$3:$H$85,7,FALSE)</f>
        <v>7.5267116061357425E-3</v>
      </c>
      <c r="BV151" s="1">
        <f>BV62*VLOOKUP($D151,ExtTruck_Adjust!$B$3:$H$85,6,FALSE)*VLOOKUP(BV$91,ExtTruck_Adjust!$B$3:$H$85,7,FALSE)</f>
        <v>9.758550045379518E-4</v>
      </c>
      <c r="BW151" s="1">
        <f>BW62*VLOOKUP($D151,ExtTruck_Adjust!$B$3:$H$85,6,FALSE)*VLOOKUP(BW$91,ExtTruck_Adjust!$B$3:$H$85,7,FALSE)</f>
        <v>0</v>
      </c>
      <c r="BX151" s="1">
        <f>BX62*VLOOKUP($D151,ExtTruck_Adjust!$B$3:$H$85,6,FALSE)*VLOOKUP(BX$91,ExtTruck_Adjust!$B$3:$H$85,7,FALSE)</f>
        <v>0.73152181065094501</v>
      </c>
      <c r="BY151" s="1">
        <f>BY62*VLOOKUP($D151,ExtTruck_Adjust!$B$3:$H$85,6,FALSE)*VLOOKUP(BY$91,ExtTruck_Adjust!$B$3:$H$85,7,FALSE)</f>
        <v>7.0036518014014396E-3</v>
      </c>
      <c r="BZ151" s="1">
        <f>BZ62*VLOOKUP($D151,ExtTruck_Adjust!$B$3:$H$85,6,FALSE)*VLOOKUP(BZ$91,ExtTruck_Adjust!$B$3:$H$85,7,FALSE)</f>
        <v>0</v>
      </c>
      <c r="CA151" s="1">
        <f>CA62*VLOOKUP($D151,ExtTruck_Adjust!$B$3:$H$85,6,FALSE)*VLOOKUP(CA$91,ExtTruck_Adjust!$B$3:$H$85,7,FALSE)</f>
        <v>0</v>
      </c>
      <c r="CB151" s="1">
        <f>CB62*VLOOKUP($D151,ExtTruck_Adjust!$B$3:$H$85,6,FALSE)*VLOOKUP(CB$91,ExtTruck_Adjust!$B$3:$H$85,7,FALSE)</f>
        <v>0</v>
      </c>
      <c r="CC151" s="1">
        <f>CC62*VLOOKUP($D151,ExtTruck_Adjust!$B$3:$H$85,6,FALSE)*VLOOKUP(CC$91,ExtTruck_Adjust!$B$3:$H$85,7,FALSE)</f>
        <v>0</v>
      </c>
      <c r="CD151" s="1">
        <f>CD62*VLOOKUP($D151,ExtTruck_Adjust!$B$3:$H$85,6,FALSE)*VLOOKUP(CD$91,ExtTruck_Adjust!$B$3:$H$85,7,FALSE)</f>
        <v>0</v>
      </c>
      <c r="CE151" s="1">
        <f>CE62*VLOOKUP($D151,ExtTruck_Adjust!$B$3:$H$85,6,FALSE)*VLOOKUP(CE$91,ExtTruck_Adjust!$B$3:$H$85,7,FALSE)</f>
        <v>0</v>
      </c>
      <c r="CF151" s="1">
        <f>CF62*VLOOKUP($D151,ExtTruck_Adjust!$B$3:$H$85,6,FALSE)*VLOOKUP(CF$91,ExtTruck_Adjust!$B$3:$H$85,7,FALSE)</f>
        <v>1.713434097282617E-4</v>
      </c>
      <c r="CG151" s="1">
        <f>CG62*VLOOKUP($D151,ExtTruck_Adjust!$B$3:$H$85,6,FALSE)*VLOOKUP(CG$91,ExtTruck_Adjust!$B$3:$H$85,7,FALSE)</f>
        <v>3.9960288950709032E-3</v>
      </c>
      <c r="CH151" s="1">
        <f>CH62*VLOOKUP($D151,ExtTruck_Adjust!$B$3:$H$85,6,FALSE)*VLOOKUP(CH$91,ExtTruck_Adjust!$B$3:$H$85,7,FALSE)</f>
        <v>8.3600644372588508</v>
      </c>
      <c r="CI151" s="1">
        <f>CI62*VLOOKUP($D151,ExtTruck_Adjust!$B$3:$H$85,6,FALSE)*VLOOKUP(CI$91,ExtTruck_Adjust!$B$3:$H$85,7,FALSE)</f>
        <v>4.6128220917536654E-3</v>
      </c>
      <c r="CJ151" s="1">
        <f>CJ62*VLOOKUP($D151,ExtTruck_Adjust!$B$3:$H$85,6,FALSE)*1</f>
        <v>133.30819676851979</v>
      </c>
      <c r="CK151" s="1">
        <f t="shared" si="5"/>
        <v>144.04491024719485</v>
      </c>
    </row>
    <row r="152" spans="2:89" x14ac:dyDescent="0.25">
      <c r="B152">
        <v>2990</v>
      </c>
      <c r="D152">
        <v>2990</v>
      </c>
      <c r="E152" s="1">
        <f>E63*VLOOKUP($D152,ExtTruck_Adjust!$B$3:$H$85,6,FALSE)*VLOOKUP(E$91,ExtTruck_Adjust!$B$3:$H$85,7,FALSE)</f>
        <v>0</v>
      </c>
      <c r="F152" s="1">
        <f>F63*VLOOKUP($D152,ExtTruck_Adjust!$B$3:$H$85,6,FALSE)*VLOOKUP(F$91,ExtTruck_Adjust!$B$3:$H$85,7,FALSE)</f>
        <v>0</v>
      </c>
      <c r="G152" s="1">
        <f>G63*VLOOKUP($D152,ExtTruck_Adjust!$B$3:$H$85,6,FALSE)*VLOOKUP(G$91,ExtTruck_Adjust!$B$3:$H$85,7,FALSE)</f>
        <v>0</v>
      </c>
      <c r="H152" s="1">
        <f>H63*VLOOKUP($D152,ExtTruck_Adjust!$B$3:$H$85,6,FALSE)*VLOOKUP(H$91,ExtTruck_Adjust!$B$3:$H$85,7,FALSE)</f>
        <v>0</v>
      </c>
      <c r="I152" s="1">
        <f>I63*VLOOKUP($D152,ExtTruck_Adjust!$B$3:$H$85,6,FALSE)*VLOOKUP(I$91,ExtTruck_Adjust!$B$3:$H$85,7,FALSE)</f>
        <v>0</v>
      </c>
      <c r="J152" s="1">
        <f>J63*VLOOKUP($D152,ExtTruck_Adjust!$B$3:$H$85,6,FALSE)*VLOOKUP(J$91,ExtTruck_Adjust!$B$3:$H$85,7,FALSE)</f>
        <v>0</v>
      </c>
      <c r="K152" s="1">
        <f>K63*VLOOKUP($D152,ExtTruck_Adjust!$B$3:$H$85,6,FALSE)*VLOOKUP(K$91,ExtTruck_Adjust!$B$3:$H$85,7,FALSE)</f>
        <v>0</v>
      </c>
      <c r="L152" s="1">
        <f>L63*VLOOKUP($D152,ExtTruck_Adjust!$B$3:$H$85,6,FALSE)*VLOOKUP(L$91,ExtTruck_Adjust!$B$3:$H$85,7,FALSE)</f>
        <v>0</v>
      </c>
      <c r="M152" s="1">
        <f>M63*VLOOKUP($D152,ExtTruck_Adjust!$B$3:$H$85,6,FALSE)*VLOOKUP(M$91,ExtTruck_Adjust!$B$3:$H$85,7,FALSE)</f>
        <v>0</v>
      </c>
      <c r="N152" s="1">
        <f>N63*VLOOKUP($D152,ExtTruck_Adjust!$B$3:$H$85,6,FALSE)*VLOOKUP(N$91,ExtTruck_Adjust!$B$3:$H$85,7,FALSE)</f>
        <v>0</v>
      </c>
      <c r="O152" s="1">
        <f>O63*VLOOKUP($D152,ExtTruck_Adjust!$B$3:$H$85,6,FALSE)*VLOOKUP(O$91,ExtTruck_Adjust!$B$3:$H$85,7,FALSE)</f>
        <v>0</v>
      </c>
      <c r="P152" s="1">
        <f>P63*VLOOKUP($D152,ExtTruck_Adjust!$B$3:$H$85,6,FALSE)*VLOOKUP(P$91,ExtTruck_Adjust!$B$3:$H$85,7,FALSE)</f>
        <v>0</v>
      </c>
      <c r="Q152" s="1">
        <f>Q63*VLOOKUP($D152,ExtTruck_Adjust!$B$3:$H$85,6,FALSE)*VLOOKUP(Q$91,ExtTruck_Adjust!$B$3:$H$85,7,FALSE)</f>
        <v>0</v>
      </c>
      <c r="R152" s="1">
        <f>R63*VLOOKUP($D152,ExtTruck_Adjust!$B$3:$H$85,6,FALSE)*VLOOKUP(R$91,ExtTruck_Adjust!$B$3:$H$85,7,FALSE)</f>
        <v>0</v>
      </c>
      <c r="S152" s="1">
        <f>S63*VLOOKUP($D152,ExtTruck_Adjust!$B$3:$H$85,6,FALSE)*VLOOKUP(S$91,ExtTruck_Adjust!$B$3:$H$85,7,FALSE)</f>
        <v>0</v>
      </c>
      <c r="T152" s="1">
        <f>T63*VLOOKUP($D152,ExtTruck_Adjust!$B$3:$H$85,6,FALSE)*VLOOKUP(T$91,ExtTruck_Adjust!$B$3:$H$85,7,FALSE)</f>
        <v>0</v>
      </c>
      <c r="U152" s="1">
        <f>U63*VLOOKUP($D152,ExtTruck_Adjust!$B$3:$H$85,6,FALSE)*VLOOKUP(U$91,ExtTruck_Adjust!$B$3:$H$85,7,FALSE)</f>
        <v>0</v>
      </c>
      <c r="V152" s="1">
        <f>V63*VLOOKUP($D152,ExtTruck_Adjust!$B$3:$H$85,6,FALSE)*VLOOKUP(V$91,ExtTruck_Adjust!$B$3:$H$85,7,FALSE)</f>
        <v>0</v>
      </c>
      <c r="W152" s="1">
        <f>W63*VLOOKUP($D152,ExtTruck_Adjust!$B$3:$H$85,6,FALSE)*VLOOKUP(W$91,ExtTruck_Adjust!$B$3:$H$85,7,FALSE)</f>
        <v>0</v>
      </c>
      <c r="X152" s="1">
        <f>X63*VLOOKUP($D152,ExtTruck_Adjust!$B$3:$H$85,6,FALSE)*VLOOKUP(X$91,ExtTruck_Adjust!$B$3:$H$85,7,FALSE)</f>
        <v>0</v>
      </c>
      <c r="Y152" s="1">
        <f>Y63*VLOOKUP($D152,ExtTruck_Adjust!$B$3:$H$85,6,FALSE)*VLOOKUP(Y$91,ExtTruck_Adjust!$B$3:$H$85,7,FALSE)</f>
        <v>0</v>
      </c>
      <c r="Z152" s="1">
        <f>Z63*VLOOKUP($D152,ExtTruck_Adjust!$B$3:$H$85,6,FALSE)*VLOOKUP(Z$91,ExtTruck_Adjust!$B$3:$H$85,7,FALSE)</f>
        <v>0</v>
      </c>
      <c r="AA152" s="1">
        <f>AA63*VLOOKUP($D152,ExtTruck_Adjust!$B$3:$H$85,6,FALSE)*VLOOKUP(AA$91,ExtTruck_Adjust!$B$3:$H$85,7,FALSE)</f>
        <v>0</v>
      </c>
      <c r="AB152" s="1">
        <f>AB63*VLOOKUP($D152,ExtTruck_Adjust!$B$3:$H$85,6,FALSE)*VLOOKUP(AB$91,ExtTruck_Adjust!$B$3:$H$85,7,FALSE)</f>
        <v>0</v>
      </c>
      <c r="AC152" s="1">
        <f>AC63*VLOOKUP($D152,ExtTruck_Adjust!$B$3:$H$85,6,FALSE)*VLOOKUP(AC$91,ExtTruck_Adjust!$B$3:$H$85,7,FALSE)</f>
        <v>0</v>
      </c>
      <c r="AD152" s="1">
        <f>AD63*VLOOKUP($D152,ExtTruck_Adjust!$B$3:$H$85,6,FALSE)*VLOOKUP(AD$91,ExtTruck_Adjust!$B$3:$H$85,7,FALSE)</f>
        <v>0</v>
      </c>
      <c r="AE152" s="1">
        <f>AE63*VLOOKUP($D152,ExtTruck_Adjust!$B$3:$H$85,6,FALSE)*VLOOKUP(AE$91,ExtTruck_Adjust!$B$3:$H$85,7,FALSE)</f>
        <v>0</v>
      </c>
      <c r="AF152" s="1">
        <f>AF63*VLOOKUP($D152,ExtTruck_Adjust!$B$3:$H$85,6,FALSE)*VLOOKUP(AF$91,ExtTruck_Adjust!$B$3:$H$85,7,FALSE)</f>
        <v>0</v>
      </c>
      <c r="AG152" s="1">
        <f>AG63*VLOOKUP($D152,ExtTruck_Adjust!$B$3:$H$85,6,FALSE)*VLOOKUP(AG$91,ExtTruck_Adjust!$B$3:$H$85,7,FALSE)</f>
        <v>0</v>
      </c>
      <c r="AH152" s="1">
        <f>AH63*VLOOKUP($D152,ExtTruck_Adjust!$B$3:$H$85,6,FALSE)*VLOOKUP(AH$91,ExtTruck_Adjust!$B$3:$H$85,7,FALSE)</f>
        <v>0</v>
      </c>
      <c r="AI152" s="1">
        <f>AI63*VLOOKUP($D152,ExtTruck_Adjust!$B$3:$H$85,6,FALSE)*VLOOKUP(AI$91,ExtTruck_Adjust!$B$3:$H$85,7,FALSE)</f>
        <v>0</v>
      </c>
      <c r="AJ152" s="1">
        <f>AJ63*VLOOKUP($D152,ExtTruck_Adjust!$B$3:$H$85,6,FALSE)*VLOOKUP(AJ$91,ExtTruck_Adjust!$B$3:$H$85,7,FALSE)</f>
        <v>0</v>
      </c>
      <c r="AK152" s="1">
        <f>AK63*VLOOKUP($D152,ExtTruck_Adjust!$B$3:$H$85,6,FALSE)*VLOOKUP(AK$91,ExtTruck_Adjust!$B$3:$H$85,7,FALSE)</f>
        <v>0</v>
      </c>
      <c r="AL152" s="1">
        <f>AL63*VLOOKUP($D152,ExtTruck_Adjust!$B$3:$H$85,6,FALSE)*VLOOKUP(AL$91,ExtTruck_Adjust!$B$3:$H$85,7,FALSE)</f>
        <v>0</v>
      </c>
      <c r="AM152" s="1">
        <f>AM63*VLOOKUP($D152,ExtTruck_Adjust!$B$3:$H$85,6,FALSE)*VLOOKUP(AM$91,ExtTruck_Adjust!$B$3:$H$85,7,FALSE)</f>
        <v>0</v>
      </c>
      <c r="AN152" s="1">
        <f>AN63*VLOOKUP($D152,ExtTruck_Adjust!$B$3:$H$85,6,FALSE)*VLOOKUP(AN$91,ExtTruck_Adjust!$B$3:$H$85,7,FALSE)</f>
        <v>0</v>
      </c>
      <c r="AO152" s="1">
        <f>AO63*VLOOKUP($D152,ExtTruck_Adjust!$B$3:$H$85,6,FALSE)*VLOOKUP(AO$91,ExtTruck_Adjust!$B$3:$H$85,7,FALSE)</f>
        <v>0</v>
      </c>
      <c r="AP152" s="1">
        <f>AP63*VLOOKUP($D152,ExtTruck_Adjust!$B$3:$H$85,6,FALSE)*VLOOKUP(AP$91,ExtTruck_Adjust!$B$3:$H$85,7,FALSE)</f>
        <v>0</v>
      </c>
      <c r="AQ152" s="1">
        <f>AQ63*VLOOKUP($D152,ExtTruck_Adjust!$B$3:$H$85,6,FALSE)*VLOOKUP(AQ$91,ExtTruck_Adjust!$B$3:$H$85,7,FALSE)</f>
        <v>0</v>
      </c>
      <c r="AR152" s="1">
        <f>AR63*VLOOKUP($D152,ExtTruck_Adjust!$B$3:$H$85,6,FALSE)*VLOOKUP(AR$91,ExtTruck_Adjust!$B$3:$H$85,7,FALSE)</f>
        <v>0</v>
      </c>
      <c r="AS152" s="1">
        <f>AS63*VLOOKUP($D152,ExtTruck_Adjust!$B$3:$H$85,6,FALSE)*VLOOKUP(AS$91,ExtTruck_Adjust!$B$3:$H$85,7,FALSE)</f>
        <v>0</v>
      </c>
      <c r="AT152" s="1">
        <f>AT63*VLOOKUP($D152,ExtTruck_Adjust!$B$3:$H$85,6,FALSE)*VLOOKUP(AT$91,ExtTruck_Adjust!$B$3:$H$85,7,FALSE)</f>
        <v>0</v>
      </c>
      <c r="AU152" s="1">
        <f>AU63*VLOOKUP($D152,ExtTruck_Adjust!$B$3:$H$85,6,FALSE)*VLOOKUP(AU$91,ExtTruck_Adjust!$B$3:$H$85,7,FALSE)</f>
        <v>5.0320455787629434E-2</v>
      </c>
      <c r="AV152" s="1">
        <f>AV63*VLOOKUP($D152,ExtTruck_Adjust!$B$3:$H$85,6,FALSE)*VLOOKUP(AV$91,ExtTruck_Adjust!$B$3:$H$85,7,FALSE)</f>
        <v>6.8190956439633053E-3</v>
      </c>
      <c r="AW152" s="1">
        <f>AW63*VLOOKUP($D152,ExtTruck_Adjust!$B$3:$H$85,6,FALSE)*VLOOKUP(AW$91,ExtTruck_Adjust!$B$3:$H$85,7,FALSE)</f>
        <v>0</v>
      </c>
      <c r="AX152" s="1">
        <f>AX63*VLOOKUP($D152,ExtTruck_Adjust!$B$3:$H$85,6,FALSE)*VLOOKUP(AX$91,ExtTruck_Adjust!$B$3:$H$85,7,FALSE)</f>
        <v>0</v>
      </c>
      <c r="AY152" s="1">
        <f>AY63*VLOOKUP($D152,ExtTruck_Adjust!$B$3:$H$85,6,FALSE)*VLOOKUP(AY$91,ExtTruck_Adjust!$B$3:$H$85,7,FALSE)</f>
        <v>1.2090843052803207E-2</v>
      </c>
      <c r="AZ152" s="1">
        <f>AZ63*VLOOKUP($D152,ExtTruck_Adjust!$B$3:$H$85,6,FALSE)*VLOOKUP(AZ$91,ExtTruck_Adjust!$B$3:$H$85,7,FALSE)</f>
        <v>0</v>
      </c>
      <c r="BA152" s="1">
        <f>BA63*VLOOKUP($D152,ExtTruck_Adjust!$B$3:$H$85,6,FALSE)*VLOOKUP(BA$91,ExtTruck_Adjust!$B$3:$H$85,7,FALSE)</f>
        <v>1.0202618855142021E-3</v>
      </c>
      <c r="BB152" s="1">
        <f>BB63*VLOOKUP($D152,ExtTruck_Adjust!$B$3:$H$85,6,FALSE)*VLOOKUP(BB$91,ExtTruck_Adjust!$B$3:$H$85,7,FALSE)</f>
        <v>1.9885424074840484E-4</v>
      </c>
      <c r="BC152" s="1">
        <f>BC63*VLOOKUP($D152,ExtTruck_Adjust!$B$3:$H$85,6,FALSE)*VLOOKUP(BC$91,ExtTruck_Adjust!$B$3:$H$85,7,FALSE)</f>
        <v>0</v>
      </c>
      <c r="BD152" s="1">
        <f>BD63*VLOOKUP($D152,ExtTruck_Adjust!$B$3:$H$85,6,FALSE)*VLOOKUP(BD$91,ExtTruck_Adjust!$B$3:$H$85,7,FALSE)</f>
        <v>0</v>
      </c>
      <c r="BE152" s="1">
        <f>BE63*VLOOKUP($D152,ExtTruck_Adjust!$B$3:$H$85,6,FALSE)*VLOOKUP(BE$91,ExtTruck_Adjust!$B$3:$H$85,7,FALSE)</f>
        <v>0</v>
      </c>
      <c r="BF152" s="1">
        <f>BF63*VLOOKUP($D152,ExtTruck_Adjust!$B$3:$H$85,6,FALSE)*VLOOKUP(BF$91,ExtTruck_Adjust!$B$3:$H$85,7,FALSE)</f>
        <v>0</v>
      </c>
      <c r="BG152" s="1">
        <f>BG63*VLOOKUP($D152,ExtTruck_Adjust!$B$3:$H$85,6,FALSE)*VLOOKUP(BG$91,ExtTruck_Adjust!$B$3:$H$85,7,FALSE)</f>
        <v>0</v>
      </c>
      <c r="BH152" s="1">
        <f>BH63*VLOOKUP($D152,ExtTruck_Adjust!$B$3:$H$85,6,FALSE)*VLOOKUP(BH$91,ExtTruck_Adjust!$B$3:$H$85,7,FALSE)</f>
        <v>0</v>
      </c>
      <c r="BI152" s="1">
        <f>BI63*VLOOKUP($D152,ExtTruck_Adjust!$B$3:$H$85,6,FALSE)*VLOOKUP(BI$91,ExtTruck_Adjust!$B$3:$H$85,7,FALSE)</f>
        <v>0</v>
      </c>
      <c r="BJ152" s="1">
        <f>BJ63*VLOOKUP($D152,ExtTruck_Adjust!$B$3:$H$85,6,FALSE)*VLOOKUP(BJ$91,ExtTruck_Adjust!$B$3:$H$85,7,FALSE)</f>
        <v>0.4303266150359214</v>
      </c>
      <c r="BK152" s="1">
        <f>BK63*VLOOKUP($D152,ExtTruck_Adjust!$B$3:$H$85,6,FALSE)*VLOOKUP(BK$91,ExtTruck_Adjust!$B$3:$H$85,7,FALSE)</f>
        <v>0</v>
      </c>
      <c r="BL152" s="1">
        <f>BL63*VLOOKUP($D152,ExtTruck_Adjust!$B$3:$H$85,6,FALSE)*VLOOKUP(BL$91,ExtTruck_Adjust!$B$3:$H$85,7,FALSE)</f>
        <v>0</v>
      </c>
      <c r="BM152" s="1">
        <f>BM63*VLOOKUP($D152,ExtTruck_Adjust!$B$3:$H$85,6,FALSE)*VLOOKUP(BM$91,ExtTruck_Adjust!$B$3:$H$85,7,FALSE)</f>
        <v>0</v>
      </c>
      <c r="BN152" s="1">
        <f>BN63*VLOOKUP($D152,ExtTruck_Adjust!$B$3:$H$85,6,FALSE)*VLOOKUP(BN$91,ExtTruck_Adjust!$B$3:$H$85,7,FALSE)</f>
        <v>0</v>
      </c>
      <c r="BO152" s="1">
        <f>BO63*VLOOKUP($D152,ExtTruck_Adjust!$B$3:$H$85,6,FALSE)*VLOOKUP(BO$91,ExtTruck_Adjust!$B$3:$H$85,7,FALSE)</f>
        <v>0</v>
      </c>
      <c r="BP152" s="1">
        <f>BP63*VLOOKUP($D152,ExtTruck_Adjust!$B$3:$H$85,6,FALSE)*VLOOKUP(BP$91,ExtTruck_Adjust!$B$3:$H$85,7,FALSE)</f>
        <v>0</v>
      </c>
      <c r="BQ152" s="1">
        <f>BQ63*VLOOKUP($D152,ExtTruck_Adjust!$B$3:$H$85,6,FALSE)*VLOOKUP(BQ$91,ExtTruck_Adjust!$B$3:$H$85,7,FALSE)</f>
        <v>0</v>
      </c>
      <c r="BR152" s="1">
        <f>BR63*VLOOKUP($D152,ExtTruck_Adjust!$B$3:$H$85,6,FALSE)*VLOOKUP(BR$91,ExtTruck_Adjust!$B$3:$H$85,7,FALSE)</f>
        <v>0</v>
      </c>
      <c r="BS152" s="1">
        <f>BS63*VLOOKUP($D152,ExtTruck_Adjust!$B$3:$H$85,6,FALSE)*VLOOKUP(BS$91,ExtTruck_Adjust!$B$3:$H$85,7,FALSE)</f>
        <v>0</v>
      </c>
      <c r="BT152" s="1">
        <f>BT63*VLOOKUP($D152,ExtTruck_Adjust!$B$3:$H$85,6,FALSE)*VLOOKUP(BT$91,ExtTruck_Adjust!$B$3:$H$85,7,FALSE)</f>
        <v>0</v>
      </c>
      <c r="BU152" s="1">
        <f>BU63*VLOOKUP($D152,ExtTruck_Adjust!$B$3:$H$85,6,FALSE)*VLOOKUP(BU$91,ExtTruck_Adjust!$B$3:$H$85,7,FALSE)</f>
        <v>0</v>
      </c>
      <c r="BV152" s="1">
        <f>BV63*VLOOKUP($D152,ExtTruck_Adjust!$B$3:$H$85,6,FALSE)*VLOOKUP(BV$91,ExtTruck_Adjust!$B$3:$H$85,7,FALSE)</f>
        <v>0</v>
      </c>
      <c r="BW152" s="1">
        <f>BW63*VLOOKUP($D152,ExtTruck_Adjust!$B$3:$H$85,6,FALSE)*VLOOKUP(BW$91,ExtTruck_Adjust!$B$3:$H$85,7,FALSE)</f>
        <v>0</v>
      </c>
      <c r="BX152" s="1">
        <f>BX63*VLOOKUP($D152,ExtTruck_Adjust!$B$3:$H$85,6,FALSE)*VLOOKUP(BX$91,ExtTruck_Adjust!$B$3:$H$85,7,FALSE)</f>
        <v>0</v>
      </c>
      <c r="BY152" s="1">
        <f>BY63*VLOOKUP($D152,ExtTruck_Adjust!$B$3:$H$85,6,FALSE)*VLOOKUP(BY$91,ExtTruck_Adjust!$B$3:$H$85,7,FALSE)</f>
        <v>0</v>
      </c>
      <c r="BZ152" s="1">
        <f>BZ63*VLOOKUP($D152,ExtTruck_Adjust!$B$3:$H$85,6,FALSE)*VLOOKUP(BZ$91,ExtTruck_Adjust!$B$3:$H$85,7,FALSE)</f>
        <v>0</v>
      </c>
      <c r="CA152" s="1">
        <f>CA63*VLOOKUP($D152,ExtTruck_Adjust!$B$3:$H$85,6,FALSE)*VLOOKUP(CA$91,ExtTruck_Adjust!$B$3:$H$85,7,FALSE)</f>
        <v>0</v>
      </c>
      <c r="CB152" s="1">
        <f>CB63*VLOOKUP($D152,ExtTruck_Adjust!$B$3:$H$85,6,FALSE)*VLOOKUP(CB$91,ExtTruck_Adjust!$B$3:$H$85,7,FALSE)</f>
        <v>0</v>
      </c>
      <c r="CC152" s="1">
        <f>CC63*VLOOKUP($D152,ExtTruck_Adjust!$B$3:$H$85,6,FALSE)*VLOOKUP(CC$91,ExtTruck_Adjust!$B$3:$H$85,7,FALSE)</f>
        <v>0</v>
      </c>
      <c r="CD152" s="1">
        <f>CD63*VLOOKUP($D152,ExtTruck_Adjust!$B$3:$H$85,6,FALSE)*VLOOKUP(CD$91,ExtTruck_Adjust!$B$3:$H$85,7,FALSE)</f>
        <v>0</v>
      </c>
      <c r="CE152" s="1">
        <f>CE63*VLOOKUP($D152,ExtTruck_Adjust!$B$3:$H$85,6,FALSE)*VLOOKUP(CE$91,ExtTruck_Adjust!$B$3:$H$85,7,FALSE)</f>
        <v>0</v>
      </c>
      <c r="CF152" s="1">
        <f>CF63*VLOOKUP($D152,ExtTruck_Adjust!$B$3:$H$85,6,FALSE)*VLOOKUP(CF$91,ExtTruck_Adjust!$B$3:$H$85,7,FALSE)</f>
        <v>4.5832633627886045E-5</v>
      </c>
      <c r="CG152" s="1">
        <f>CG63*VLOOKUP($D152,ExtTruck_Adjust!$B$3:$H$85,6,FALSE)*VLOOKUP(CG$91,ExtTruck_Adjust!$B$3:$H$85,7,FALSE)</f>
        <v>0</v>
      </c>
      <c r="CH152" s="1">
        <f>CH63*VLOOKUP($D152,ExtTruck_Adjust!$B$3:$H$85,6,FALSE)*VLOOKUP(CH$91,ExtTruck_Adjust!$B$3:$H$85,7,FALSE)</f>
        <v>37.006666693705291</v>
      </c>
      <c r="CI152" s="1">
        <f>CI63*VLOOKUP($D152,ExtTruck_Adjust!$B$3:$H$85,6,FALSE)*VLOOKUP(CI$91,ExtTruck_Adjust!$B$3:$H$85,7,FALSE)</f>
        <v>0</v>
      </c>
      <c r="CJ152" s="1">
        <f>CJ63*VLOOKUP($D152,ExtTruck_Adjust!$B$3:$H$85,6,FALSE)*1</f>
        <v>33.498827040053222</v>
      </c>
      <c r="CK152" s="1">
        <f t="shared" si="5"/>
        <v>71.006315692038726</v>
      </c>
    </row>
    <row r="153" spans="2:89" x14ac:dyDescent="0.25">
      <c r="B153">
        <v>2991</v>
      </c>
      <c r="D153">
        <v>2991</v>
      </c>
      <c r="E153" s="1">
        <f>E64*VLOOKUP($D153,ExtTruck_Adjust!$B$3:$H$85,6,FALSE)*VLOOKUP(E$91,ExtTruck_Adjust!$B$3:$H$85,7,FALSE)</f>
        <v>0</v>
      </c>
      <c r="F153" s="1">
        <f>F64*VLOOKUP($D153,ExtTruck_Adjust!$B$3:$H$85,6,FALSE)*VLOOKUP(F$91,ExtTruck_Adjust!$B$3:$H$85,7,FALSE)</f>
        <v>0</v>
      </c>
      <c r="G153" s="1">
        <f>G64*VLOOKUP($D153,ExtTruck_Adjust!$B$3:$H$85,6,FALSE)*VLOOKUP(G$91,ExtTruck_Adjust!$B$3:$H$85,7,FALSE)</f>
        <v>0</v>
      </c>
      <c r="H153" s="1">
        <f>H64*VLOOKUP($D153,ExtTruck_Adjust!$B$3:$H$85,6,FALSE)*VLOOKUP(H$91,ExtTruck_Adjust!$B$3:$H$85,7,FALSE)</f>
        <v>0</v>
      </c>
      <c r="I153" s="1">
        <f>I64*VLOOKUP($D153,ExtTruck_Adjust!$B$3:$H$85,6,FALSE)*VLOOKUP(I$91,ExtTruck_Adjust!$B$3:$H$85,7,FALSE)</f>
        <v>0</v>
      </c>
      <c r="J153" s="1">
        <f>J64*VLOOKUP($D153,ExtTruck_Adjust!$B$3:$H$85,6,FALSE)*VLOOKUP(J$91,ExtTruck_Adjust!$B$3:$H$85,7,FALSE)</f>
        <v>0</v>
      </c>
      <c r="K153" s="1">
        <f>K64*VLOOKUP($D153,ExtTruck_Adjust!$B$3:$H$85,6,FALSE)*VLOOKUP(K$91,ExtTruck_Adjust!$B$3:$H$85,7,FALSE)</f>
        <v>0</v>
      </c>
      <c r="L153" s="1">
        <f>L64*VLOOKUP($D153,ExtTruck_Adjust!$B$3:$H$85,6,FALSE)*VLOOKUP(L$91,ExtTruck_Adjust!$B$3:$H$85,7,FALSE)</f>
        <v>0</v>
      </c>
      <c r="M153" s="1">
        <f>M64*VLOOKUP($D153,ExtTruck_Adjust!$B$3:$H$85,6,FALSE)*VLOOKUP(M$91,ExtTruck_Adjust!$B$3:$H$85,7,FALSE)</f>
        <v>0</v>
      </c>
      <c r="N153" s="1">
        <f>N64*VLOOKUP($D153,ExtTruck_Adjust!$B$3:$H$85,6,FALSE)*VLOOKUP(N$91,ExtTruck_Adjust!$B$3:$H$85,7,FALSE)</f>
        <v>0</v>
      </c>
      <c r="O153" s="1">
        <f>O64*VLOOKUP($D153,ExtTruck_Adjust!$B$3:$H$85,6,FALSE)*VLOOKUP(O$91,ExtTruck_Adjust!$B$3:$H$85,7,FALSE)</f>
        <v>0</v>
      </c>
      <c r="P153" s="1">
        <f>P64*VLOOKUP($D153,ExtTruck_Adjust!$B$3:$H$85,6,FALSE)*VLOOKUP(P$91,ExtTruck_Adjust!$B$3:$H$85,7,FALSE)</f>
        <v>0</v>
      </c>
      <c r="Q153" s="1">
        <f>Q64*VLOOKUP($D153,ExtTruck_Adjust!$B$3:$H$85,6,FALSE)*VLOOKUP(Q$91,ExtTruck_Adjust!$B$3:$H$85,7,FALSE)</f>
        <v>0</v>
      </c>
      <c r="R153" s="1">
        <f>R64*VLOOKUP($D153,ExtTruck_Adjust!$B$3:$H$85,6,FALSE)*VLOOKUP(R$91,ExtTruck_Adjust!$B$3:$H$85,7,FALSE)</f>
        <v>0</v>
      </c>
      <c r="S153" s="1">
        <f>S64*VLOOKUP($D153,ExtTruck_Adjust!$B$3:$H$85,6,FALSE)*VLOOKUP(S$91,ExtTruck_Adjust!$B$3:$H$85,7,FALSE)</f>
        <v>0</v>
      </c>
      <c r="T153" s="1">
        <f>T64*VLOOKUP($D153,ExtTruck_Adjust!$B$3:$H$85,6,FALSE)*VLOOKUP(T$91,ExtTruck_Adjust!$B$3:$H$85,7,FALSE)</f>
        <v>0</v>
      </c>
      <c r="U153" s="1">
        <f>U64*VLOOKUP($D153,ExtTruck_Adjust!$B$3:$H$85,6,FALSE)*VLOOKUP(U$91,ExtTruck_Adjust!$B$3:$H$85,7,FALSE)</f>
        <v>0</v>
      </c>
      <c r="V153" s="1">
        <f>V64*VLOOKUP($D153,ExtTruck_Adjust!$B$3:$H$85,6,FALSE)*VLOOKUP(V$91,ExtTruck_Adjust!$B$3:$H$85,7,FALSE)</f>
        <v>0</v>
      </c>
      <c r="W153" s="1">
        <f>W64*VLOOKUP($D153,ExtTruck_Adjust!$B$3:$H$85,6,FALSE)*VLOOKUP(W$91,ExtTruck_Adjust!$B$3:$H$85,7,FALSE)</f>
        <v>0</v>
      </c>
      <c r="X153" s="1">
        <f>X64*VLOOKUP($D153,ExtTruck_Adjust!$B$3:$H$85,6,FALSE)*VLOOKUP(X$91,ExtTruck_Adjust!$B$3:$H$85,7,FALSE)</f>
        <v>0</v>
      </c>
      <c r="Y153" s="1">
        <f>Y64*VLOOKUP($D153,ExtTruck_Adjust!$B$3:$H$85,6,FALSE)*VLOOKUP(Y$91,ExtTruck_Adjust!$B$3:$H$85,7,FALSE)</f>
        <v>0</v>
      </c>
      <c r="Z153" s="1">
        <f>Z64*VLOOKUP($D153,ExtTruck_Adjust!$B$3:$H$85,6,FALSE)*VLOOKUP(Z$91,ExtTruck_Adjust!$B$3:$H$85,7,FALSE)</f>
        <v>0</v>
      </c>
      <c r="AA153" s="1">
        <f>AA64*VLOOKUP($D153,ExtTruck_Adjust!$B$3:$H$85,6,FALSE)*VLOOKUP(AA$91,ExtTruck_Adjust!$B$3:$H$85,7,FALSE)</f>
        <v>0</v>
      </c>
      <c r="AB153" s="1">
        <f>AB64*VLOOKUP($D153,ExtTruck_Adjust!$B$3:$H$85,6,FALSE)*VLOOKUP(AB$91,ExtTruck_Adjust!$B$3:$H$85,7,FALSE)</f>
        <v>0</v>
      </c>
      <c r="AC153" s="1">
        <f>AC64*VLOOKUP($D153,ExtTruck_Adjust!$B$3:$H$85,6,FALSE)*VLOOKUP(AC$91,ExtTruck_Adjust!$B$3:$H$85,7,FALSE)</f>
        <v>0</v>
      </c>
      <c r="AD153" s="1">
        <f>AD64*VLOOKUP($D153,ExtTruck_Adjust!$B$3:$H$85,6,FALSE)*VLOOKUP(AD$91,ExtTruck_Adjust!$B$3:$H$85,7,FALSE)</f>
        <v>0</v>
      </c>
      <c r="AE153" s="1">
        <f>AE64*VLOOKUP($D153,ExtTruck_Adjust!$B$3:$H$85,6,FALSE)*VLOOKUP(AE$91,ExtTruck_Adjust!$B$3:$H$85,7,FALSE)</f>
        <v>0</v>
      </c>
      <c r="AF153" s="1">
        <f>AF64*VLOOKUP($D153,ExtTruck_Adjust!$B$3:$H$85,6,FALSE)*VLOOKUP(AF$91,ExtTruck_Adjust!$B$3:$H$85,7,FALSE)</f>
        <v>0</v>
      </c>
      <c r="AG153" s="1">
        <f>AG64*VLOOKUP($D153,ExtTruck_Adjust!$B$3:$H$85,6,FALSE)*VLOOKUP(AG$91,ExtTruck_Adjust!$B$3:$H$85,7,FALSE)</f>
        <v>0</v>
      </c>
      <c r="AH153" s="1">
        <f>AH64*VLOOKUP($D153,ExtTruck_Adjust!$B$3:$H$85,6,FALSE)*VLOOKUP(AH$91,ExtTruck_Adjust!$B$3:$H$85,7,FALSE)</f>
        <v>0</v>
      </c>
      <c r="AI153" s="1">
        <f>AI64*VLOOKUP($D153,ExtTruck_Adjust!$B$3:$H$85,6,FALSE)*VLOOKUP(AI$91,ExtTruck_Adjust!$B$3:$H$85,7,FALSE)</f>
        <v>0</v>
      </c>
      <c r="AJ153" s="1">
        <f>AJ64*VLOOKUP($D153,ExtTruck_Adjust!$B$3:$H$85,6,FALSE)*VLOOKUP(AJ$91,ExtTruck_Adjust!$B$3:$H$85,7,FALSE)</f>
        <v>0</v>
      </c>
      <c r="AK153" s="1">
        <f>AK64*VLOOKUP($D153,ExtTruck_Adjust!$B$3:$H$85,6,FALSE)*VLOOKUP(AK$91,ExtTruck_Adjust!$B$3:$H$85,7,FALSE)</f>
        <v>0</v>
      </c>
      <c r="AL153" s="1">
        <f>AL64*VLOOKUP($D153,ExtTruck_Adjust!$B$3:$H$85,6,FALSE)*VLOOKUP(AL$91,ExtTruck_Adjust!$B$3:$H$85,7,FALSE)</f>
        <v>0</v>
      </c>
      <c r="AM153" s="1">
        <f>AM64*VLOOKUP($D153,ExtTruck_Adjust!$B$3:$H$85,6,FALSE)*VLOOKUP(AM$91,ExtTruck_Adjust!$B$3:$H$85,7,FALSE)</f>
        <v>0</v>
      </c>
      <c r="AN153" s="1">
        <f>AN64*VLOOKUP($D153,ExtTruck_Adjust!$B$3:$H$85,6,FALSE)*VLOOKUP(AN$91,ExtTruck_Adjust!$B$3:$H$85,7,FALSE)</f>
        <v>0</v>
      </c>
      <c r="AO153" s="1">
        <f>AO64*VLOOKUP($D153,ExtTruck_Adjust!$B$3:$H$85,6,FALSE)*VLOOKUP(AO$91,ExtTruck_Adjust!$B$3:$H$85,7,FALSE)</f>
        <v>0</v>
      </c>
      <c r="AP153" s="1">
        <f>AP64*VLOOKUP($D153,ExtTruck_Adjust!$B$3:$H$85,6,FALSE)*VLOOKUP(AP$91,ExtTruck_Adjust!$B$3:$H$85,7,FALSE)</f>
        <v>0</v>
      </c>
      <c r="AQ153" s="1">
        <f>AQ64*VLOOKUP($D153,ExtTruck_Adjust!$B$3:$H$85,6,FALSE)*VLOOKUP(AQ$91,ExtTruck_Adjust!$B$3:$H$85,7,FALSE)</f>
        <v>0</v>
      </c>
      <c r="AR153" s="1">
        <f>AR64*VLOOKUP($D153,ExtTruck_Adjust!$B$3:$H$85,6,FALSE)*VLOOKUP(AR$91,ExtTruck_Adjust!$B$3:$H$85,7,FALSE)</f>
        <v>0</v>
      </c>
      <c r="AS153" s="1">
        <f>AS64*VLOOKUP($D153,ExtTruck_Adjust!$B$3:$H$85,6,FALSE)*VLOOKUP(AS$91,ExtTruck_Adjust!$B$3:$H$85,7,FALSE)</f>
        <v>0</v>
      </c>
      <c r="AT153" s="1">
        <f>AT64*VLOOKUP($D153,ExtTruck_Adjust!$B$3:$H$85,6,FALSE)*VLOOKUP(AT$91,ExtTruck_Adjust!$B$3:$H$85,7,FALSE)</f>
        <v>0</v>
      </c>
      <c r="AU153" s="1">
        <f>AU64*VLOOKUP($D153,ExtTruck_Adjust!$B$3:$H$85,6,FALSE)*VLOOKUP(AU$91,ExtTruck_Adjust!$B$3:$H$85,7,FALSE)</f>
        <v>0</v>
      </c>
      <c r="AV153" s="1">
        <f>AV64*VLOOKUP($D153,ExtTruck_Adjust!$B$3:$H$85,6,FALSE)*VLOOKUP(AV$91,ExtTruck_Adjust!$B$3:$H$85,7,FALSE)</f>
        <v>0</v>
      </c>
      <c r="AW153" s="1">
        <f>AW64*VLOOKUP($D153,ExtTruck_Adjust!$B$3:$H$85,6,FALSE)*VLOOKUP(AW$91,ExtTruck_Adjust!$B$3:$H$85,7,FALSE)</f>
        <v>0</v>
      </c>
      <c r="AX153" s="1">
        <f>AX64*VLOOKUP($D153,ExtTruck_Adjust!$B$3:$H$85,6,FALSE)*VLOOKUP(AX$91,ExtTruck_Adjust!$B$3:$H$85,7,FALSE)</f>
        <v>0</v>
      </c>
      <c r="AY153" s="1">
        <f>AY64*VLOOKUP($D153,ExtTruck_Adjust!$B$3:$H$85,6,FALSE)*VLOOKUP(AY$91,ExtTruck_Adjust!$B$3:$H$85,7,FALSE)</f>
        <v>0</v>
      </c>
      <c r="AZ153" s="1">
        <f>AZ64*VLOOKUP($D153,ExtTruck_Adjust!$B$3:$H$85,6,FALSE)*VLOOKUP(AZ$91,ExtTruck_Adjust!$B$3:$H$85,7,FALSE)</f>
        <v>0</v>
      </c>
      <c r="BA153" s="1">
        <f>BA64*VLOOKUP($D153,ExtTruck_Adjust!$B$3:$H$85,6,FALSE)*VLOOKUP(BA$91,ExtTruck_Adjust!$B$3:$H$85,7,FALSE)</f>
        <v>0</v>
      </c>
      <c r="BB153" s="1">
        <f>BB64*VLOOKUP($D153,ExtTruck_Adjust!$B$3:$H$85,6,FALSE)*VLOOKUP(BB$91,ExtTruck_Adjust!$B$3:$H$85,7,FALSE)</f>
        <v>0</v>
      </c>
      <c r="BC153" s="1">
        <f>BC64*VLOOKUP($D153,ExtTruck_Adjust!$B$3:$H$85,6,FALSE)*VLOOKUP(BC$91,ExtTruck_Adjust!$B$3:$H$85,7,FALSE)</f>
        <v>0</v>
      </c>
      <c r="BD153" s="1">
        <f>BD64*VLOOKUP($D153,ExtTruck_Adjust!$B$3:$H$85,6,FALSE)*VLOOKUP(BD$91,ExtTruck_Adjust!$B$3:$H$85,7,FALSE)</f>
        <v>0</v>
      </c>
      <c r="BE153" s="1">
        <f>BE64*VLOOKUP($D153,ExtTruck_Adjust!$B$3:$H$85,6,FALSE)*VLOOKUP(BE$91,ExtTruck_Adjust!$B$3:$H$85,7,FALSE)</f>
        <v>0</v>
      </c>
      <c r="BF153" s="1">
        <f>BF64*VLOOKUP($D153,ExtTruck_Adjust!$B$3:$H$85,6,FALSE)*VLOOKUP(BF$91,ExtTruck_Adjust!$B$3:$H$85,7,FALSE)</f>
        <v>0</v>
      </c>
      <c r="BG153" s="1">
        <f>BG64*VLOOKUP($D153,ExtTruck_Adjust!$B$3:$H$85,6,FALSE)*VLOOKUP(BG$91,ExtTruck_Adjust!$B$3:$H$85,7,FALSE)</f>
        <v>0</v>
      </c>
      <c r="BH153" s="1">
        <f>BH64*VLOOKUP($D153,ExtTruck_Adjust!$B$3:$H$85,6,FALSE)*VLOOKUP(BH$91,ExtTruck_Adjust!$B$3:$H$85,7,FALSE)</f>
        <v>0</v>
      </c>
      <c r="BI153" s="1">
        <f>BI64*VLOOKUP($D153,ExtTruck_Adjust!$B$3:$H$85,6,FALSE)*VLOOKUP(BI$91,ExtTruck_Adjust!$B$3:$H$85,7,FALSE)</f>
        <v>0</v>
      </c>
      <c r="BJ153" s="1">
        <f>BJ64*VLOOKUP($D153,ExtTruck_Adjust!$B$3:$H$85,6,FALSE)*VLOOKUP(BJ$91,ExtTruck_Adjust!$B$3:$H$85,7,FALSE)</f>
        <v>0</v>
      </c>
      <c r="BK153" s="1">
        <f>BK64*VLOOKUP($D153,ExtTruck_Adjust!$B$3:$H$85,6,FALSE)*VLOOKUP(BK$91,ExtTruck_Adjust!$B$3:$H$85,7,FALSE)</f>
        <v>0</v>
      </c>
      <c r="BL153" s="1">
        <f>BL64*VLOOKUP($D153,ExtTruck_Adjust!$B$3:$H$85,6,FALSE)*VLOOKUP(BL$91,ExtTruck_Adjust!$B$3:$H$85,7,FALSE)</f>
        <v>0</v>
      </c>
      <c r="BM153" s="1">
        <f>BM64*VLOOKUP($D153,ExtTruck_Adjust!$B$3:$H$85,6,FALSE)*VLOOKUP(BM$91,ExtTruck_Adjust!$B$3:$H$85,7,FALSE)</f>
        <v>0</v>
      </c>
      <c r="BN153" s="1">
        <f>BN64*VLOOKUP($D153,ExtTruck_Adjust!$B$3:$H$85,6,FALSE)*VLOOKUP(BN$91,ExtTruck_Adjust!$B$3:$H$85,7,FALSE)</f>
        <v>0</v>
      </c>
      <c r="BO153" s="1">
        <f>BO64*VLOOKUP($D153,ExtTruck_Adjust!$B$3:$H$85,6,FALSE)*VLOOKUP(BO$91,ExtTruck_Adjust!$B$3:$H$85,7,FALSE)</f>
        <v>0</v>
      </c>
      <c r="BP153" s="1">
        <f>BP64*VLOOKUP($D153,ExtTruck_Adjust!$B$3:$H$85,6,FALSE)*VLOOKUP(BP$91,ExtTruck_Adjust!$B$3:$H$85,7,FALSE)</f>
        <v>0</v>
      </c>
      <c r="BQ153" s="1">
        <f>BQ64*VLOOKUP($D153,ExtTruck_Adjust!$B$3:$H$85,6,FALSE)*VLOOKUP(BQ$91,ExtTruck_Adjust!$B$3:$H$85,7,FALSE)</f>
        <v>0</v>
      </c>
      <c r="BR153" s="1">
        <f>BR64*VLOOKUP($D153,ExtTruck_Adjust!$B$3:$H$85,6,FALSE)*VLOOKUP(BR$91,ExtTruck_Adjust!$B$3:$H$85,7,FALSE)</f>
        <v>0</v>
      </c>
      <c r="BS153" s="1">
        <f>BS64*VLOOKUP($D153,ExtTruck_Adjust!$B$3:$H$85,6,FALSE)*VLOOKUP(BS$91,ExtTruck_Adjust!$B$3:$H$85,7,FALSE)</f>
        <v>0</v>
      </c>
      <c r="BT153" s="1">
        <f>BT64*VLOOKUP($D153,ExtTruck_Adjust!$B$3:$H$85,6,FALSE)*VLOOKUP(BT$91,ExtTruck_Adjust!$B$3:$H$85,7,FALSE)</f>
        <v>0</v>
      </c>
      <c r="BU153" s="1">
        <f>BU64*VLOOKUP($D153,ExtTruck_Adjust!$B$3:$H$85,6,FALSE)*VLOOKUP(BU$91,ExtTruck_Adjust!$B$3:$H$85,7,FALSE)</f>
        <v>0</v>
      </c>
      <c r="BV153" s="1">
        <f>BV64*VLOOKUP($D153,ExtTruck_Adjust!$B$3:$H$85,6,FALSE)*VLOOKUP(BV$91,ExtTruck_Adjust!$B$3:$H$85,7,FALSE)</f>
        <v>0</v>
      </c>
      <c r="BW153" s="1">
        <f>BW64*VLOOKUP($D153,ExtTruck_Adjust!$B$3:$H$85,6,FALSE)*VLOOKUP(BW$91,ExtTruck_Adjust!$B$3:$H$85,7,FALSE)</f>
        <v>0</v>
      </c>
      <c r="BX153" s="1">
        <f>BX64*VLOOKUP($D153,ExtTruck_Adjust!$B$3:$H$85,6,FALSE)*VLOOKUP(BX$91,ExtTruck_Adjust!$B$3:$H$85,7,FALSE)</f>
        <v>0</v>
      </c>
      <c r="BY153" s="1">
        <f>BY64*VLOOKUP($D153,ExtTruck_Adjust!$B$3:$H$85,6,FALSE)*VLOOKUP(BY$91,ExtTruck_Adjust!$B$3:$H$85,7,FALSE)</f>
        <v>0</v>
      </c>
      <c r="BZ153" s="1">
        <f>BZ64*VLOOKUP($D153,ExtTruck_Adjust!$B$3:$H$85,6,FALSE)*VLOOKUP(BZ$91,ExtTruck_Adjust!$B$3:$H$85,7,FALSE)</f>
        <v>0</v>
      </c>
      <c r="CA153" s="1">
        <f>CA64*VLOOKUP($D153,ExtTruck_Adjust!$B$3:$H$85,6,FALSE)*VLOOKUP(CA$91,ExtTruck_Adjust!$B$3:$H$85,7,FALSE)</f>
        <v>0</v>
      </c>
      <c r="CB153" s="1">
        <f>CB64*VLOOKUP($D153,ExtTruck_Adjust!$B$3:$H$85,6,FALSE)*VLOOKUP(CB$91,ExtTruck_Adjust!$B$3:$H$85,7,FALSE)</f>
        <v>0</v>
      </c>
      <c r="CC153" s="1">
        <f>CC64*VLOOKUP($D153,ExtTruck_Adjust!$B$3:$H$85,6,FALSE)*VLOOKUP(CC$91,ExtTruck_Adjust!$B$3:$H$85,7,FALSE)</f>
        <v>0</v>
      </c>
      <c r="CD153" s="1">
        <f>CD64*VLOOKUP($D153,ExtTruck_Adjust!$B$3:$H$85,6,FALSE)*VLOOKUP(CD$91,ExtTruck_Adjust!$B$3:$H$85,7,FALSE)</f>
        <v>0</v>
      </c>
      <c r="CE153" s="1">
        <f>CE64*VLOOKUP($D153,ExtTruck_Adjust!$B$3:$H$85,6,FALSE)*VLOOKUP(CE$91,ExtTruck_Adjust!$B$3:$H$85,7,FALSE)</f>
        <v>0</v>
      </c>
      <c r="CF153" s="1">
        <f>CF64*VLOOKUP($D153,ExtTruck_Adjust!$B$3:$H$85,6,FALSE)*VLOOKUP(CF$91,ExtTruck_Adjust!$B$3:$H$85,7,FALSE)</f>
        <v>0</v>
      </c>
      <c r="CG153" s="1">
        <f>CG64*VLOOKUP($D153,ExtTruck_Adjust!$B$3:$H$85,6,FALSE)*VLOOKUP(CG$91,ExtTruck_Adjust!$B$3:$H$85,7,FALSE)</f>
        <v>0</v>
      </c>
      <c r="CH153" s="1">
        <f>CH64*VLOOKUP($D153,ExtTruck_Adjust!$B$3:$H$85,6,FALSE)*VLOOKUP(CH$91,ExtTruck_Adjust!$B$3:$H$85,7,FALSE)</f>
        <v>0</v>
      </c>
      <c r="CI153" s="1">
        <f>CI64*VLOOKUP($D153,ExtTruck_Adjust!$B$3:$H$85,6,FALSE)*VLOOKUP(CI$91,ExtTruck_Adjust!$B$3:$H$85,7,FALSE)</f>
        <v>0</v>
      </c>
      <c r="CJ153" s="1">
        <f>CJ64*VLOOKUP($D153,ExtTruck_Adjust!$B$3:$H$85,6,FALSE)*1</f>
        <v>0</v>
      </c>
      <c r="CK153" s="1">
        <f t="shared" si="5"/>
        <v>0</v>
      </c>
    </row>
    <row r="154" spans="2:89" x14ac:dyDescent="0.25">
      <c r="B154">
        <v>2992</v>
      </c>
      <c r="D154">
        <v>2992</v>
      </c>
      <c r="E154" s="1">
        <f>E65*VLOOKUP($D154,ExtTruck_Adjust!$B$3:$H$85,6,FALSE)*VLOOKUP(E$91,ExtTruck_Adjust!$B$3:$H$85,7,FALSE)</f>
        <v>0</v>
      </c>
      <c r="F154" s="1">
        <f>F65*VLOOKUP($D154,ExtTruck_Adjust!$B$3:$H$85,6,FALSE)*VLOOKUP(F$91,ExtTruck_Adjust!$B$3:$H$85,7,FALSE)</f>
        <v>0</v>
      </c>
      <c r="G154" s="1">
        <f>G65*VLOOKUP($D154,ExtTruck_Adjust!$B$3:$H$85,6,FALSE)*VLOOKUP(G$91,ExtTruck_Adjust!$B$3:$H$85,7,FALSE)</f>
        <v>0</v>
      </c>
      <c r="H154" s="1">
        <f>H65*VLOOKUP($D154,ExtTruck_Adjust!$B$3:$H$85,6,FALSE)*VLOOKUP(H$91,ExtTruck_Adjust!$B$3:$H$85,7,FALSE)</f>
        <v>0</v>
      </c>
      <c r="I154" s="1">
        <f>I65*VLOOKUP($D154,ExtTruck_Adjust!$B$3:$H$85,6,FALSE)*VLOOKUP(I$91,ExtTruck_Adjust!$B$3:$H$85,7,FALSE)</f>
        <v>0</v>
      </c>
      <c r="J154" s="1">
        <f>J65*VLOOKUP($D154,ExtTruck_Adjust!$B$3:$H$85,6,FALSE)*VLOOKUP(J$91,ExtTruck_Adjust!$B$3:$H$85,7,FALSE)</f>
        <v>0</v>
      </c>
      <c r="K154" s="1">
        <f>K65*VLOOKUP($D154,ExtTruck_Adjust!$B$3:$H$85,6,FALSE)*VLOOKUP(K$91,ExtTruck_Adjust!$B$3:$H$85,7,FALSE)</f>
        <v>0</v>
      </c>
      <c r="L154" s="1">
        <f>L65*VLOOKUP($D154,ExtTruck_Adjust!$B$3:$H$85,6,FALSE)*VLOOKUP(L$91,ExtTruck_Adjust!$B$3:$H$85,7,FALSE)</f>
        <v>0</v>
      </c>
      <c r="M154" s="1">
        <f>M65*VLOOKUP($D154,ExtTruck_Adjust!$B$3:$H$85,6,FALSE)*VLOOKUP(M$91,ExtTruck_Adjust!$B$3:$H$85,7,FALSE)</f>
        <v>0</v>
      </c>
      <c r="N154" s="1">
        <f>N65*VLOOKUP($D154,ExtTruck_Adjust!$B$3:$H$85,6,FALSE)*VLOOKUP(N$91,ExtTruck_Adjust!$B$3:$H$85,7,FALSE)</f>
        <v>0</v>
      </c>
      <c r="O154" s="1">
        <f>O65*VLOOKUP($D154,ExtTruck_Adjust!$B$3:$H$85,6,FALSE)*VLOOKUP(O$91,ExtTruck_Adjust!$B$3:$H$85,7,FALSE)</f>
        <v>0</v>
      </c>
      <c r="P154" s="1">
        <f>P65*VLOOKUP($D154,ExtTruck_Adjust!$B$3:$H$85,6,FALSE)*VLOOKUP(P$91,ExtTruck_Adjust!$B$3:$H$85,7,FALSE)</f>
        <v>0</v>
      </c>
      <c r="Q154" s="1">
        <f>Q65*VLOOKUP($D154,ExtTruck_Adjust!$B$3:$H$85,6,FALSE)*VLOOKUP(Q$91,ExtTruck_Adjust!$B$3:$H$85,7,FALSE)</f>
        <v>0</v>
      </c>
      <c r="R154" s="1">
        <f>R65*VLOOKUP($D154,ExtTruck_Adjust!$B$3:$H$85,6,FALSE)*VLOOKUP(R$91,ExtTruck_Adjust!$B$3:$H$85,7,FALSE)</f>
        <v>0</v>
      </c>
      <c r="S154" s="1">
        <f>S65*VLOOKUP($D154,ExtTruck_Adjust!$B$3:$H$85,6,FALSE)*VLOOKUP(S$91,ExtTruck_Adjust!$B$3:$H$85,7,FALSE)</f>
        <v>0</v>
      </c>
      <c r="T154" s="1">
        <f>T65*VLOOKUP($D154,ExtTruck_Adjust!$B$3:$H$85,6,FALSE)*VLOOKUP(T$91,ExtTruck_Adjust!$B$3:$H$85,7,FALSE)</f>
        <v>0</v>
      </c>
      <c r="U154" s="1">
        <f>U65*VLOOKUP($D154,ExtTruck_Adjust!$B$3:$H$85,6,FALSE)*VLOOKUP(U$91,ExtTruck_Adjust!$B$3:$H$85,7,FALSE)</f>
        <v>0</v>
      </c>
      <c r="V154" s="1">
        <f>V65*VLOOKUP($D154,ExtTruck_Adjust!$B$3:$H$85,6,FALSE)*VLOOKUP(V$91,ExtTruck_Adjust!$B$3:$H$85,7,FALSE)</f>
        <v>0</v>
      </c>
      <c r="W154" s="1">
        <f>W65*VLOOKUP($D154,ExtTruck_Adjust!$B$3:$H$85,6,FALSE)*VLOOKUP(W$91,ExtTruck_Adjust!$B$3:$H$85,7,FALSE)</f>
        <v>0</v>
      </c>
      <c r="X154" s="1">
        <f>X65*VLOOKUP($D154,ExtTruck_Adjust!$B$3:$H$85,6,FALSE)*VLOOKUP(X$91,ExtTruck_Adjust!$B$3:$H$85,7,FALSE)</f>
        <v>0</v>
      </c>
      <c r="Y154" s="1">
        <f>Y65*VLOOKUP($D154,ExtTruck_Adjust!$B$3:$H$85,6,FALSE)*VLOOKUP(Y$91,ExtTruck_Adjust!$B$3:$H$85,7,FALSE)</f>
        <v>0</v>
      </c>
      <c r="Z154" s="1">
        <f>Z65*VLOOKUP($D154,ExtTruck_Adjust!$B$3:$H$85,6,FALSE)*VLOOKUP(Z$91,ExtTruck_Adjust!$B$3:$H$85,7,FALSE)</f>
        <v>0</v>
      </c>
      <c r="AA154" s="1">
        <f>AA65*VLOOKUP($D154,ExtTruck_Adjust!$B$3:$H$85,6,FALSE)*VLOOKUP(AA$91,ExtTruck_Adjust!$B$3:$H$85,7,FALSE)</f>
        <v>0</v>
      </c>
      <c r="AB154" s="1">
        <f>AB65*VLOOKUP($D154,ExtTruck_Adjust!$B$3:$H$85,6,FALSE)*VLOOKUP(AB$91,ExtTruck_Adjust!$B$3:$H$85,7,FALSE)</f>
        <v>0</v>
      </c>
      <c r="AC154" s="1">
        <f>AC65*VLOOKUP($D154,ExtTruck_Adjust!$B$3:$H$85,6,FALSE)*VLOOKUP(AC$91,ExtTruck_Adjust!$B$3:$H$85,7,FALSE)</f>
        <v>0</v>
      </c>
      <c r="AD154" s="1">
        <f>AD65*VLOOKUP($D154,ExtTruck_Adjust!$B$3:$H$85,6,FALSE)*VLOOKUP(AD$91,ExtTruck_Adjust!$B$3:$H$85,7,FALSE)</f>
        <v>0</v>
      </c>
      <c r="AE154" s="1">
        <f>AE65*VLOOKUP($D154,ExtTruck_Adjust!$B$3:$H$85,6,FALSE)*VLOOKUP(AE$91,ExtTruck_Adjust!$B$3:$H$85,7,FALSE)</f>
        <v>0</v>
      </c>
      <c r="AF154" s="1">
        <f>AF65*VLOOKUP($D154,ExtTruck_Adjust!$B$3:$H$85,6,FALSE)*VLOOKUP(AF$91,ExtTruck_Adjust!$B$3:$H$85,7,FALSE)</f>
        <v>0</v>
      </c>
      <c r="AG154" s="1">
        <f>AG65*VLOOKUP($D154,ExtTruck_Adjust!$B$3:$H$85,6,FALSE)*VLOOKUP(AG$91,ExtTruck_Adjust!$B$3:$H$85,7,FALSE)</f>
        <v>0</v>
      </c>
      <c r="AH154" s="1">
        <f>AH65*VLOOKUP($D154,ExtTruck_Adjust!$B$3:$H$85,6,FALSE)*VLOOKUP(AH$91,ExtTruck_Adjust!$B$3:$H$85,7,FALSE)</f>
        <v>0</v>
      </c>
      <c r="AI154" s="1">
        <f>AI65*VLOOKUP($D154,ExtTruck_Adjust!$B$3:$H$85,6,FALSE)*VLOOKUP(AI$91,ExtTruck_Adjust!$B$3:$H$85,7,FALSE)</f>
        <v>0</v>
      </c>
      <c r="AJ154" s="1">
        <f>AJ65*VLOOKUP($D154,ExtTruck_Adjust!$B$3:$H$85,6,FALSE)*VLOOKUP(AJ$91,ExtTruck_Adjust!$B$3:$H$85,7,FALSE)</f>
        <v>0</v>
      </c>
      <c r="AK154" s="1">
        <f>AK65*VLOOKUP($D154,ExtTruck_Adjust!$B$3:$H$85,6,FALSE)*VLOOKUP(AK$91,ExtTruck_Adjust!$B$3:$H$85,7,FALSE)</f>
        <v>0</v>
      </c>
      <c r="AL154" s="1">
        <f>AL65*VLOOKUP($D154,ExtTruck_Adjust!$B$3:$H$85,6,FALSE)*VLOOKUP(AL$91,ExtTruck_Adjust!$B$3:$H$85,7,FALSE)</f>
        <v>0</v>
      </c>
      <c r="AM154" s="1">
        <f>AM65*VLOOKUP($D154,ExtTruck_Adjust!$B$3:$H$85,6,FALSE)*VLOOKUP(AM$91,ExtTruck_Adjust!$B$3:$H$85,7,FALSE)</f>
        <v>0</v>
      </c>
      <c r="AN154" s="1">
        <f>AN65*VLOOKUP($D154,ExtTruck_Adjust!$B$3:$H$85,6,FALSE)*VLOOKUP(AN$91,ExtTruck_Adjust!$B$3:$H$85,7,FALSE)</f>
        <v>0</v>
      </c>
      <c r="AO154" s="1">
        <f>AO65*VLOOKUP($D154,ExtTruck_Adjust!$B$3:$H$85,6,FALSE)*VLOOKUP(AO$91,ExtTruck_Adjust!$B$3:$H$85,7,FALSE)</f>
        <v>0</v>
      </c>
      <c r="AP154" s="1">
        <f>AP65*VLOOKUP($D154,ExtTruck_Adjust!$B$3:$H$85,6,FALSE)*VLOOKUP(AP$91,ExtTruck_Adjust!$B$3:$H$85,7,FALSE)</f>
        <v>0</v>
      </c>
      <c r="AQ154" s="1">
        <f>AQ65*VLOOKUP($D154,ExtTruck_Adjust!$B$3:$H$85,6,FALSE)*VLOOKUP(AQ$91,ExtTruck_Adjust!$B$3:$H$85,7,FALSE)</f>
        <v>0</v>
      </c>
      <c r="AR154" s="1">
        <f>AR65*VLOOKUP($D154,ExtTruck_Adjust!$B$3:$H$85,6,FALSE)*VLOOKUP(AR$91,ExtTruck_Adjust!$B$3:$H$85,7,FALSE)</f>
        <v>0</v>
      </c>
      <c r="AS154" s="1">
        <f>AS65*VLOOKUP($D154,ExtTruck_Adjust!$B$3:$H$85,6,FALSE)*VLOOKUP(AS$91,ExtTruck_Adjust!$B$3:$H$85,7,FALSE)</f>
        <v>0</v>
      </c>
      <c r="AT154" s="1">
        <f>AT65*VLOOKUP($D154,ExtTruck_Adjust!$B$3:$H$85,6,FALSE)*VLOOKUP(AT$91,ExtTruck_Adjust!$B$3:$H$85,7,FALSE)</f>
        <v>0</v>
      </c>
      <c r="AU154" s="1">
        <f>AU65*VLOOKUP($D154,ExtTruck_Adjust!$B$3:$H$85,6,FALSE)*VLOOKUP(AU$91,ExtTruck_Adjust!$B$3:$H$85,7,FALSE)</f>
        <v>0</v>
      </c>
      <c r="AV154" s="1">
        <f>AV65*VLOOKUP($D154,ExtTruck_Adjust!$B$3:$H$85,6,FALSE)*VLOOKUP(AV$91,ExtTruck_Adjust!$B$3:$H$85,7,FALSE)</f>
        <v>0</v>
      </c>
      <c r="AW154" s="1">
        <f>AW65*VLOOKUP($D154,ExtTruck_Adjust!$B$3:$H$85,6,FALSE)*VLOOKUP(AW$91,ExtTruck_Adjust!$B$3:$H$85,7,FALSE)</f>
        <v>0</v>
      </c>
      <c r="AX154" s="1">
        <f>AX65*VLOOKUP($D154,ExtTruck_Adjust!$B$3:$H$85,6,FALSE)*VLOOKUP(AX$91,ExtTruck_Adjust!$B$3:$H$85,7,FALSE)</f>
        <v>0</v>
      </c>
      <c r="AY154" s="1">
        <f>AY65*VLOOKUP($D154,ExtTruck_Adjust!$B$3:$H$85,6,FALSE)*VLOOKUP(AY$91,ExtTruck_Adjust!$B$3:$H$85,7,FALSE)</f>
        <v>0</v>
      </c>
      <c r="AZ154" s="1">
        <f>AZ65*VLOOKUP($D154,ExtTruck_Adjust!$B$3:$H$85,6,FALSE)*VLOOKUP(AZ$91,ExtTruck_Adjust!$B$3:$H$85,7,FALSE)</f>
        <v>0</v>
      </c>
      <c r="BA154" s="1">
        <f>BA65*VLOOKUP($D154,ExtTruck_Adjust!$B$3:$H$85,6,FALSE)*VLOOKUP(BA$91,ExtTruck_Adjust!$B$3:$H$85,7,FALSE)</f>
        <v>0</v>
      </c>
      <c r="BB154" s="1">
        <f>BB65*VLOOKUP($D154,ExtTruck_Adjust!$B$3:$H$85,6,FALSE)*VLOOKUP(BB$91,ExtTruck_Adjust!$B$3:$H$85,7,FALSE)</f>
        <v>0</v>
      </c>
      <c r="BC154" s="1">
        <f>BC65*VLOOKUP($D154,ExtTruck_Adjust!$B$3:$H$85,6,FALSE)*VLOOKUP(BC$91,ExtTruck_Adjust!$B$3:$H$85,7,FALSE)</f>
        <v>0</v>
      </c>
      <c r="BD154" s="1">
        <f>BD65*VLOOKUP($D154,ExtTruck_Adjust!$B$3:$H$85,6,FALSE)*VLOOKUP(BD$91,ExtTruck_Adjust!$B$3:$H$85,7,FALSE)</f>
        <v>0</v>
      </c>
      <c r="BE154" s="1">
        <f>BE65*VLOOKUP($D154,ExtTruck_Adjust!$B$3:$H$85,6,FALSE)*VLOOKUP(BE$91,ExtTruck_Adjust!$B$3:$H$85,7,FALSE)</f>
        <v>0</v>
      </c>
      <c r="BF154" s="1">
        <f>BF65*VLOOKUP($D154,ExtTruck_Adjust!$B$3:$H$85,6,FALSE)*VLOOKUP(BF$91,ExtTruck_Adjust!$B$3:$H$85,7,FALSE)</f>
        <v>0</v>
      </c>
      <c r="BG154" s="1">
        <f>BG65*VLOOKUP($D154,ExtTruck_Adjust!$B$3:$H$85,6,FALSE)*VLOOKUP(BG$91,ExtTruck_Adjust!$B$3:$H$85,7,FALSE)</f>
        <v>0</v>
      </c>
      <c r="BH154" s="1">
        <f>BH65*VLOOKUP($D154,ExtTruck_Adjust!$B$3:$H$85,6,FALSE)*VLOOKUP(BH$91,ExtTruck_Adjust!$B$3:$H$85,7,FALSE)</f>
        <v>0</v>
      </c>
      <c r="BI154" s="1">
        <f>BI65*VLOOKUP($D154,ExtTruck_Adjust!$B$3:$H$85,6,FALSE)*VLOOKUP(BI$91,ExtTruck_Adjust!$B$3:$H$85,7,FALSE)</f>
        <v>0</v>
      </c>
      <c r="BJ154" s="1">
        <f>BJ65*VLOOKUP($D154,ExtTruck_Adjust!$B$3:$H$85,6,FALSE)*VLOOKUP(BJ$91,ExtTruck_Adjust!$B$3:$H$85,7,FALSE)</f>
        <v>0</v>
      </c>
      <c r="BK154" s="1">
        <f>BK65*VLOOKUP($D154,ExtTruck_Adjust!$B$3:$H$85,6,FALSE)*VLOOKUP(BK$91,ExtTruck_Adjust!$B$3:$H$85,7,FALSE)</f>
        <v>0</v>
      </c>
      <c r="BL154" s="1">
        <f>BL65*VLOOKUP($D154,ExtTruck_Adjust!$B$3:$H$85,6,FALSE)*VLOOKUP(BL$91,ExtTruck_Adjust!$B$3:$H$85,7,FALSE)</f>
        <v>0</v>
      </c>
      <c r="BM154" s="1">
        <f>BM65*VLOOKUP($D154,ExtTruck_Adjust!$B$3:$H$85,6,FALSE)*VLOOKUP(BM$91,ExtTruck_Adjust!$B$3:$H$85,7,FALSE)</f>
        <v>0</v>
      </c>
      <c r="BN154" s="1">
        <f>BN65*VLOOKUP($D154,ExtTruck_Adjust!$B$3:$H$85,6,FALSE)*VLOOKUP(BN$91,ExtTruck_Adjust!$B$3:$H$85,7,FALSE)</f>
        <v>0</v>
      </c>
      <c r="BO154" s="1">
        <f>BO65*VLOOKUP($D154,ExtTruck_Adjust!$B$3:$H$85,6,FALSE)*VLOOKUP(BO$91,ExtTruck_Adjust!$B$3:$H$85,7,FALSE)</f>
        <v>0</v>
      </c>
      <c r="BP154" s="1">
        <f>BP65*VLOOKUP($D154,ExtTruck_Adjust!$B$3:$H$85,6,FALSE)*VLOOKUP(BP$91,ExtTruck_Adjust!$B$3:$H$85,7,FALSE)</f>
        <v>0</v>
      </c>
      <c r="BQ154" s="1">
        <f>BQ65*VLOOKUP($D154,ExtTruck_Adjust!$B$3:$H$85,6,FALSE)*VLOOKUP(BQ$91,ExtTruck_Adjust!$B$3:$H$85,7,FALSE)</f>
        <v>0</v>
      </c>
      <c r="BR154" s="1">
        <f>BR65*VLOOKUP($D154,ExtTruck_Adjust!$B$3:$H$85,6,FALSE)*VLOOKUP(BR$91,ExtTruck_Adjust!$B$3:$H$85,7,FALSE)</f>
        <v>0</v>
      </c>
      <c r="BS154" s="1">
        <f>BS65*VLOOKUP($D154,ExtTruck_Adjust!$B$3:$H$85,6,FALSE)*VLOOKUP(BS$91,ExtTruck_Adjust!$B$3:$H$85,7,FALSE)</f>
        <v>0</v>
      </c>
      <c r="BT154" s="1">
        <f>BT65*VLOOKUP($D154,ExtTruck_Adjust!$B$3:$H$85,6,FALSE)*VLOOKUP(BT$91,ExtTruck_Adjust!$B$3:$H$85,7,FALSE)</f>
        <v>0</v>
      </c>
      <c r="BU154" s="1">
        <f>BU65*VLOOKUP($D154,ExtTruck_Adjust!$B$3:$H$85,6,FALSE)*VLOOKUP(BU$91,ExtTruck_Adjust!$B$3:$H$85,7,FALSE)</f>
        <v>0</v>
      </c>
      <c r="BV154" s="1">
        <f>BV65*VLOOKUP($D154,ExtTruck_Adjust!$B$3:$H$85,6,FALSE)*VLOOKUP(BV$91,ExtTruck_Adjust!$B$3:$H$85,7,FALSE)</f>
        <v>0</v>
      </c>
      <c r="BW154" s="1">
        <f>BW65*VLOOKUP($D154,ExtTruck_Adjust!$B$3:$H$85,6,FALSE)*VLOOKUP(BW$91,ExtTruck_Adjust!$B$3:$H$85,7,FALSE)</f>
        <v>0</v>
      </c>
      <c r="BX154" s="1">
        <f>BX65*VLOOKUP($D154,ExtTruck_Adjust!$B$3:$H$85,6,FALSE)*VLOOKUP(BX$91,ExtTruck_Adjust!$B$3:$H$85,7,FALSE)</f>
        <v>0</v>
      </c>
      <c r="BY154" s="1">
        <f>BY65*VLOOKUP($D154,ExtTruck_Adjust!$B$3:$H$85,6,FALSE)*VLOOKUP(BY$91,ExtTruck_Adjust!$B$3:$H$85,7,FALSE)</f>
        <v>0</v>
      </c>
      <c r="BZ154" s="1">
        <f>BZ65*VLOOKUP($D154,ExtTruck_Adjust!$B$3:$H$85,6,FALSE)*VLOOKUP(BZ$91,ExtTruck_Adjust!$B$3:$H$85,7,FALSE)</f>
        <v>0</v>
      </c>
      <c r="CA154" s="1">
        <f>CA65*VLOOKUP($D154,ExtTruck_Adjust!$B$3:$H$85,6,FALSE)*VLOOKUP(CA$91,ExtTruck_Adjust!$B$3:$H$85,7,FALSE)</f>
        <v>0</v>
      </c>
      <c r="CB154" s="1">
        <f>CB65*VLOOKUP($D154,ExtTruck_Adjust!$B$3:$H$85,6,FALSE)*VLOOKUP(CB$91,ExtTruck_Adjust!$B$3:$H$85,7,FALSE)</f>
        <v>0</v>
      </c>
      <c r="CC154" s="1">
        <f>CC65*VLOOKUP($D154,ExtTruck_Adjust!$B$3:$H$85,6,FALSE)*VLOOKUP(CC$91,ExtTruck_Adjust!$B$3:$H$85,7,FALSE)</f>
        <v>0</v>
      </c>
      <c r="CD154" s="1">
        <f>CD65*VLOOKUP($D154,ExtTruck_Adjust!$B$3:$H$85,6,FALSE)*VLOOKUP(CD$91,ExtTruck_Adjust!$B$3:$H$85,7,FALSE)</f>
        <v>0</v>
      </c>
      <c r="CE154" s="1">
        <f>CE65*VLOOKUP($D154,ExtTruck_Adjust!$B$3:$H$85,6,FALSE)*VLOOKUP(CE$91,ExtTruck_Adjust!$B$3:$H$85,7,FALSE)</f>
        <v>0</v>
      </c>
      <c r="CF154" s="1">
        <f>CF65*VLOOKUP($D154,ExtTruck_Adjust!$B$3:$H$85,6,FALSE)*VLOOKUP(CF$91,ExtTruck_Adjust!$B$3:$H$85,7,FALSE)</f>
        <v>0</v>
      </c>
      <c r="CG154" s="1">
        <f>CG65*VLOOKUP($D154,ExtTruck_Adjust!$B$3:$H$85,6,FALSE)*VLOOKUP(CG$91,ExtTruck_Adjust!$B$3:$H$85,7,FALSE)</f>
        <v>0</v>
      </c>
      <c r="CH154" s="1">
        <f>CH65*VLOOKUP($D154,ExtTruck_Adjust!$B$3:$H$85,6,FALSE)*VLOOKUP(CH$91,ExtTruck_Adjust!$B$3:$H$85,7,FALSE)</f>
        <v>0</v>
      </c>
      <c r="CI154" s="1">
        <f>CI65*VLOOKUP($D154,ExtTruck_Adjust!$B$3:$H$85,6,FALSE)*VLOOKUP(CI$91,ExtTruck_Adjust!$B$3:$H$85,7,FALSE)</f>
        <v>0</v>
      </c>
      <c r="CJ154" s="1">
        <f>CJ65*VLOOKUP($D154,ExtTruck_Adjust!$B$3:$H$85,6,FALSE)*1</f>
        <v>0</v>
      </c>
      <c r="CK154" s="1">
        <f t="shared" si="5"/>
        <v>0</v>
      </c>
    </row>
    <row r="155" spans="2:89" x14ac:dyDescent="0.25">
      <c r="B155">
        <v>2993</v>
      </c>
      <c r="D155">
        <v>2993</v>
      </c>
      <c r="E155" s="1">
        <f>E66*VLOOKUP($D155,ExtTruck_Adjust!$B$3:$H$85,6,FALSE)*VLOOKUP(E$91,ExtTruck_Adjust!$B$3:$H$85,7,FALSE)</f>
        <v>0</v>
      </c>
      <c r="F155" s="1">
        <f>F66*VLOOKUP($D155,ExtTruck_Adjust!$B$3:$H$85,6,FALSE)*VLOOKUP(F$91,ExtTruck_Adjust!$B$3:$H$85,7,FALSE)</f>
        <v>0</v>
      </c>
      <c r="G155" s="1">
        <f>G66*VLOOKUP($D155,ExtTruck_Adjust!$B$3:$H$85,6,FALSE)*VLOOKUP(G$91,ExtTruck_Adjust!$B$3:$H$85,7,FALSE)</f>
        <v>0</v>
      </c>
      <c r="H155" s="1">
        <f>H66*VLOOKUP($D155,ExtTruck_Adjust!$B$3:$H$85,6,FALSE)*VLOOKUP(H$91,ExtTruck_Adjust!$B$3:$H$85,7,FALSE)</f>
        <v>0</v>
      </c>
      <c r="I155" s="1">
        <f>I66*VLOOKUP($D155,ExtTruck_Adjust!$B$3:$H$85,6,FALSE)*VLOOKUP(I$91,ExtTruck_Adjust!$B$3:$H$85,7,FALSE)</f>
        <v>0</v>
      </c>
      <c r="J155" s="1">
        <f>J66*VLOOKUP($D155,ExtTruck_Adjust!$B$3:$H$85,6,FALSE)*VLOOKUP(J$91,ExtTruck_Adjust!$B$3:$H$85,7,FALSE)</f>
        <v>0</v>
      </c>
      <c r="K155" s="1">
        <f>K66*VLOOKUP($D155,ExtTruck_Adjust!$B$3:$H$85,6,FALSE)*VLOOKUP(K$91,ExtTruck_Adjust!$B$3:$H$85,7,FALSE)</f>
        <v>0</v>
      </c>
      <c r="L155" s="1">
        <f>L66*VLOOKUP($D155,ExtTruck_Adjust!$B$3:$H$85,6,FALSE)*VLOOKUP(L$91,ExtTruck_Adjust!$B$3:$H$85,7,FALSE)</f>
        <v>0</v>
      </c>
      <c r="M155" s="1">
        <f>M66*VLOOKUP($D155,ExtTruck_Adjust!$B$3:$H$85,6,FALSE)*VLOOKUP(M$91,ExtTruck_Adjust!$B$3:$H$85,7,FALSE)</f>
        <v>0</v>
      </c>
      <c r="N155" s="1">
        <f>N66*VLOOKUP($D155,ExtTruck_Adjust!$B$3:$H$85,6,FALSE)*VLOOKUP(N$91,ExtTruck_Adjust!$B$3:$H$85,7,FALSE)</f>
        <v>0</v>
      </c>
      <c r="O155" s="1">
        <f>O66*VLOOKUP($D155,ExtTruck_Adjust!$B$3:$H$85,6,FALSE)*VLOOKUP(O$91,ExtTruck_Adjust!$B$3:$H$85,7,FALSE)</f>
        <v>0</v>
      </c>
      <c r="P155" s="1">
        <f>P66*VLOOKUP($D155,ExtTruck_Adjust!$B$3:$H$85,6,FALSE)*VLOOKUP(P$91,ExtTruck_Adjust!$B$3:$H$85,7,FALSE)</f>
        <v>0</v>
      </c>
      <c r="Q155" s="1">
        <f>Q66*VLOOKUP($D155,ExtTruck_Adjust!$B$3:$H$85,6,FALSE)*VLOOKUP(Q$91,ExtTruck_Adjust!$B$3:$H$85,7,FALSE)</f>
        <v>0</v>
      </c>
      <c r="R155" s="1">
        <f>R66*VLOOKUP($D155,ExtTruck_Adjust!$B$3:$H$85,6,FALSE)*VLOOKUP(R$91,ExtTruck_Adjust!$B$3:$H$85,7,FALSE)</f>
        <v>0</v>
      </c>
      <c r="S155" s="1">
        <f>S66*VLOOKUP($D155,ExtTruck_Adjust!$B$3:$H$85,6,FALSE)*VLOOKUP(S$91,ExtTruck_Adjust!$B$3:$H$85,7,FALSE)</f>
        <v>0</v>
      </c>
      <c r="T155" s="1">
        <f>T66*VLOOKUP($D155,ExtTruck_Adjust!$B$3:$H$85,6,FALSE)*VLOOKUP(T$91,ExtTruck_Adjust!$B$3:$H$85,7,FALSE)</f>
        <v>0</v>
      </c>
      <c r="U155" s="1">
        <f>U66*VLOOKUP($D155,ExtTruck_Adjust!$B$3:$H$85,6,FALSE)*VLOOKUP(U$91,ExtTruck_Adjust!$B$3:$H$85,7,FALSE)</f>
        <v>0</v>
      </c>
      <c r="V155" s="1">
        <f>V66*VLOOKUP($D155,ExtTruck_Adjust!$B$3:$H$85,6,FALSE)*VLOOKUP(V$91,ExtTruck_Adjust!$B$3:$H$85,7,FALSE)</f>
        <v>0</v>
      </c>
      <c r="W155" s="1">
        <f>W66*VLOOKUP($D155,ExtTruck_Adjust!$B$3:$H$85,6,FALSE)*VLOOKUP(W$91,ExtTruck_Adjust!$B$3:$H$85,7,FALSE)</f>
        <v>0</v>
      </c>
      <c r="X155" s="1">
        <f>X66*VLOOKUP($D155,ExtTruck_Adjust!$B$3:$H$85,6,FALSE)*VLOOKUP(X$91,ExtTruck_Adjust!$B$3:$H$85,7,FALSE)</f>
        <v>0</v>
      </c>
      <c r="Y155" s="1">
        <f>Y66*VLOOKUP($D155,ExtTruck_Adjust!$B$3:$H$85,6,FALSE)*VLOOKUP(Y$91,ExtTruck_Adjust!$B$3:$H$85,7,FALSE)</f>
        <v>0</v>
      </c>
      <c r="Z155" s="1">
        <f>Z66*VLOOKUP($D155,ExtTruck_Adjust!$B$3:$H$85,6,FALSE)*VLOOKUP(Z$91,ExtTruck_Adjust!$B$3:$H$85,7,FALSE)</f>
        <v>0</v>
      </c>
      <c r="AA155" s="1">
        <f>AA66*VLOOKUP($D155,ExtTruck_Adjust!$B$3:$H$85,6,FALSE)*VLOOKUP(AA$91,ExtTruck_Adjust!$B$3:$H$85,7,FALSE)</f>
        <v>0</v>
      </c>
      <c r="AB155" s="1">
        <f>AB66*VLOOKUP($D155,ExtTruck_Adjust!$B$3:$H$85,6,FALSE)*VLOOKUP(AB$91,ExtTruck_Adjust!$B$3:$H$85,7,FALSE)</f>
        <v>0</v>
      </c>
      <c r="AC155" s="1">
        <f>AC66*VLOOKUP($D155,ExtTruck_Adjust!$B$3:$H$85,6,FALSE)*VLOOKUP(AC$91,ExtTruck_Adjust!$B$3:$H$85,7,FALSE)</f>
        <v>0</v>
      </c>
      <c r="AD155" s="1">
        <f>AD66*VLOOKUP($D155,ExtTruck_Adjust!$B$3:$H$85,6,FALSE)*VLOOKUP(AD$91,ExtTruck_Adjust!$B$3:$H$85,7,FALSE)</f>
        <v>0</v>
      </c>
      <c r="AE155" s="1">
        <f>AE66*VLOOKUP($D155,ExtTruck_Adjust!$B$3:$H$85,6,FALSE)*VLOOKUP(AE$91,ExtTruck_Adjust!$B$3:$H$85,7,FALSE)</f>
        <v>0</v>
      </c>
      <c r="AF155" s="1">
        <f>AF66*VLOOKUP($D155,ExtTruck_Adjust!$B$3:$H$85,6,FALSE)*VLOOKUP(AF$91,ExtTruck_Adjust!$B$3:$H$85,7,FALSE)</f>
        <v>0</v>
      </c>
      <c r="AG155" s="1">
        <f>AG66*VLOOKUP($D155,ExtTruck_Adjust!$B$3:$H$85,6,FALSE)*VLOOKUP(AG$91,ExtTruck_Adjust!$B$3:$H$85,7,FALSE)</f>
        <v>0</v>
      </c>
      <c r="AH155" s="1">
        <f>AH66*VLOOKUP($D155,ExtTruck_Adjust!$B$3:$H$85,6,FALSE)*VLOOKUP(AH$91,ExtTruck_Adjust!$B$3:$H$85,7,FALSE)</f>
        <v>0</v>
      </c>
      <c r="AI155" s="1">
        <f>AI66*VLOOKUP($D155,ExtTruck_Adjust!$B$3:$H$85,6,FALSE)*VLOOKUP(AI$91,ExtTruck_Adjust!$B$3:$H$85,7,FALSE)</f>
        <v>0</v>
      </c>
      <c r="AJ155" s="1">
        <f>AJ66*VLOOKUP($D155,ExtTruck_Adjust!$B$3:$H$85,6,FALSE)*VLOOKUP(AJ$91,ExtTruck_Adjust!$B$3:$H$85,7,FALSE)</f>
        <v>0</v>
      </c>
      <c r="AK155" s="1">
        <f>AK66*VLOOKUP($D155,ExtTruck_Adjust!$B$3:$H$85,6,FALSE)*VLOOKUP(AK$91,ExtTruck_Adjust!$B$3:$H$85,7,FALSE)</f>
        <v>0</v>
      </c>
      <c r="AL155" s="1">
        <f>AL66*VLOOKUP($D155,ExtTruck_Adjust!$B$3:$H$85,6,FALSE)*VLOOKUP(AL$91,ExtTruck_Adjust!$B$3:$H$85,7,FALSE)</f>
        <v>0</v>
      </c>
      <c r="AM155" s="1">
        <f>AM66*VLOOKUP($D155,ExtTruck_Adjust!$B$3:$H$85,6,FALSE)*VLOOKUP(AM$91,ExtTruck_Adjust!$B$3:$H$85,7,FALSE)</f>
        <v>0</v>
      </c>
      <c r="AN155" s="1">
        <f>AN66*VLOOKUP($D155,ExtTruck_Adjust!$B$3:$H$85,6,FALSE)*VLOOKUP(AN$91,ExtTruck_Adjust!$B$3:$H$85,7,FALSE)</f>
        <v>0</v>
      </c>
      <c r="AO155" s="1">
        <f>AO66*VLOOKUP($D155,ExtTruck_Adjust!$B$3:$H$85,6,FALSE)*VLOOKUP(AO$91,ExtTruck_Adjust!$B$3:$H$85,7,FALSE)</f>
        <v>0</v>
      </c>
      <c r="AP155" s="1">
        <f>AP66*VLOOKUP($D155,ExtTruck_Adjust!$B$3:$H$85,6,FALSE)*VLOOKUP(AP$91,ExtTruck_Adjust!$B$3:$H$85,7,FALSE)</f>
        <v>0</v>
      </c>
      <c r="AQ155" s="1">
        <f>AQ66*VLOOKUP($D155,ExtTruck_Adjust!$B$3:$H$85,6,FALSE)*VLOOKUP(AQ$91,ExtTruck_Adjust!$B$3:$H$85,7,FALSE)</f>
        <v>0</v>
      </c>
      <c r="AR155" s="1">
        <f>AR66*VLOOKUP($D155,ExtTruck_Adjust!$B$3:$H$85,6,FALSE)*VLOOKUP(AR$91,ExtTruck_Adjust!$B$3:$H$85,7,FALSE)</f>
        <v>0</v>
      </c>
      <c r="AS155" s="1">
        <f>AS66*VLOOKUP($D155,ExtTruck_Adjust!$B$3:$H$85,6,FALSE)*VLOOKUP(AS$91,ExtTruck_Adjust!$B$3:$H$85,7,FALSE)</f>
        <v>0</v>
      </c>
      <c r="AT155" s="1">
        <f>AT66*VLOOKUP($D155,ExtTruck_Adjust!$B$3:$H$85,6,FALSE)*VLOOKUP(AT$91,ExtTruck_Adjust!$B$3:$H$85,7,FALSE)</f>
        <v>0</v>
      </c>
      <c r="AU155" s="1">
        <f>AU66*VLOOKUP($D155,ExtTruck_Adjust!$B$3:$H$85,6,FALSE)*VLOOKUP(AU$91,ExtTruck_Adjust!$B$3:$H$85,7,FALSE)</f>
        <v>0</v>
      </c>
      <c r="AV155" s="1">
        <f>AV66*VLOOKUP($D155,ExtTruck_Adjust!$B$3:$H$85,6,FALSE)*VLOOKUP(AV$91,ExtTruck_Adjust!$B$3:$H$85,7,FALSE)</f>
        <v>0</v>
      </c>
      <c r="AW155" s="1">
        <f>AW66*VLOOKUP($D155,ExtTruck_Adjust!$B$3:$H$85,6,FALSE)*VLOOKUP(AW$91,ExtTruck_Adjust!$B$3:$H$85,7,FALSE)</f>
        <v>0</v>
      </c>
      <c r="AX155" s="1">
        <f>AX66*VLOOKUP($D155,ExtTruck_Adjust!$B$3:$H$85,6,FALSE)*VLOOKUP(AX$91,ExtTruck_Adjust!$B$3:$H$85,7,FALSE)</f>
        <v>0</v>
      </c>
      <c r="AY155" s="1">
        <f>AY66*VLOOKUP($D155,ExtTruck_Adjust!$B$3:$H$85,6,FALSE)*VLOOKUP(AY$91,ExtTruck_Adjust!$B$3:$H$85,7,FALSE)</f>
        <v>0</v>
      </c>
      <c r="AZ155" s="1">
        <f>AZ66*VLOOKUP($D155,ExtTruck_Adjust!$B$3:$H$85,6,FALSE)*VLOOKUP(AZ$91,ExtTruck_Adjust!$B$3:$H$85,7,FALSE)</f>
        <v>0</v>
      </c>
      <c r="BA155" s="1">
        <f>BA66*VLOOKUP($D155,ExtTruck_Adjust!$B$3:$H$85,6,FALSE)*VLOOKUP(BA$91,ExtTruck_Adjust!$B$3:$H$85,7,FALSE)</f>
        <v>0</v>
      </c>
      <c r="BB155" s="1">
        <f>BB66*VLOOKUP($D155,ExtTruck_Adjust!$B$3:$H$85,6,FALSE)*VLOOKUP(BB$91,ExtTruck_Adjust!$B$3:$H$85,7,FALSE)</f>
        <v>0</v>
      </c>
      <c r="BC155" s="1">
        <f>BC66*VLOOKUP($D155,ExtTruck_Adjust!$B$3:$H$85,6,FALSE)*VLOOKUP(BC$91,ExtTruck_Adjust!$B$3:$H$85,7,FALSE)</f>
        <v>0</v>
      </c>
      <c r="BD155" s="1">
        <f>BD66*VLOOKUP($D155,ExtTruck_Adjust!$B$3:$H$85,6,FALSE)*VLOOKUP(BD$91,ExtTruck_Adjust!$B$3:$H$85,7,FALSE)</f>
        <v>0</v>
      </c>
      <c r="BE155" s="1">
        <f>BE66*VLOOKUP($D155,ExtTruck_Adjust!$B$3:$H$85,6,FALSE)*VLOOKUP(BE$91,ExtTruck_Adjust!$B$3:$H$85,7,FALSE)</f>
        <v>0</v>
      </c>
      <c r="BF155" s="1">
        <f>BF66*VLOOKUP($D155,ExtTruck_Adjust!$B$3:$H$85,6,FALSE)*VLOOKUP(BF$91,ExtTruck_Adjust!$B$3:$H$85,7,FALSE)</f>
        <v>0</v>
      </c>
      <c r="BG155" s="1">
        <f>BG66*VLOOKUP($D155,ExtTruck_Adjust!$B$3:$H$85,6,FALSE)*VLOOKUP(BG$91,ExtTruck_Adjust!$B$3:$H$85,7,FALSE)</f>
        <v>0</v>
      </c>
      <c r="BH155" s="1">
        <f>BH66*VLOOKUP($D155,ExtTruck_Adjust!$B$3:$H$85,6,FALSE)*VLOOKUP(BH$91,ExtTruck_Adjust!$B$3:$H$85,7,FALSE)</f>
        <v>0</v>
      </c>
      <c r="BI155" s="1">
        <f>BI66*VLOOKUP($D155,ExtTruck_Adjust!$B$3:$H$85,6,FALSE)*VLOOKUP(BI$91,ExtTruck_Adjust!$B$3:$H$85,7,FALSE)</f>
        <v>0</v>
      </c>
      <c r="BJ155" s="1">
        <f>BJ66*VLOOKUP($D155,ExtTruck_Adjust!$B$3:$H$85,6,FALSE)*VLOOKUP(BJ$91,ExtTruck_Adjust!$B$3:$H$85,7,FALSE)</f>
        <v>0</v>
      </c>
      <c r="BK155" s="1">
        <f>BK66*VLOOKUP($D155,ExtTruck_Adjust!$B$3:$H$85,6,FALSE)*VLOOKUP(BK$91,ExtTruck_Adjust!$B$3:$H$85,7,FALSE)</f>
        <v>0</v>
      </c>
      <c r="BL155" s="1">
        <f>BL66*VLOOKUP($D155,ExtTruck_Adjust!$B$3:$H$85,6,FALSE)*VLOOKUP(BL$91,ExtTruck_Adjust!$B$3:$H$85,7,FALSE)</f>
        <v>0</v>
      </c>
      <c r="BM155" s="1">
        <f>BM66*VLOOKUP($D155,ExtTruck_Adjust!$B$3:$H$85,6,FALSE)*VLOOKUP(BM$91,ExtTruck_Adjust!$B$3:$H$85,7,FALSE)</f>
        <v>0</v>
      </c>
      <c r="BN155" s="1">
        <f>BN66*VLOOKUP($D155,ExtTruck_Adjust!$B$3:$H$85,6,FALSE)*VLOOKUP(BN$91,ExtTruck_Adjust!$B$3:$H$85,7,FALSE)</f>
        <v>0</v>
      </c>
      <c r="BO155" s="1">
        <f>BO66*VLOOKUP($D155,ExtTruck_Adjust!$B$3:$H$85,6,FALSE)*VLOOKUP(BO$91,ExtTruck_Adjust!$B$3:$H$85,7,FALSE)</f>
        <v>0</v>
      </c>
      <c r="BP155" s="1">
        <f>BP66*VLOOKUP($D155,ExtTruck_Adjust!$B$3:$H$85,6,FALSE)*VLOOKUP(BP$91,ExtTruck_Adjust!$B$3:$H$85,7,FALSE)</f>
        <v>0</v>
      </c>
      <c r="BQ155" s="1">
        <f>BQ66*VLOOKUP($D155,ExtTruck_Adjust!$B$3:$H$85,6,FALSE)*VLOOKUP(BQ$91,ExtTruck_Adjust!$B$3:$H$85,7,FALSE)</f>
        <v>0</v>
      </c>
      <c r="BR155" s="1">
        <f>BR66*VLOOKUP($D155,ExtTruck_Adjust!$B$3:$H$85,6,FALSE)*VLOOKUP(BR$91,ExtTruck_Adjust!$B$3:$H$85,7,FALSE)</f>
        <v>0</v>
      </c>
      <c r="BS155" s="1">
        <f>BS66*VLOOKUP($D155,ExtTruck_Adjust!$B$3:$H$85,6,FALSE)*VLOOKUP(BS$91,ExtTruck_Adjust!$B$3:$H$85,7,FALSE)</f>
        <v>0</v>
      </c>
      <c r="BT155" s="1">
        <f>BT66*VLOOKUP($D155,ExtTruck_Adjust!$B$3:$H$85,6,FALSE)*VLOOKUP(BT$91,ExtTruck_Adjust!$B$3:$H$85,7,FALSE)</f>
        <v>0</v>
      </c>
      <c r="BU155" s="1">
        <f>BU66*VLOOKUP($D155,ExtTruck_Adjust!$B$3:$H$85,6,FALSE)*VLOOKUP(BU$91,ExtTruck_Adjust!$B$3:$H$85,7,FALSE)</f>
        <v>0</v>
      </c>
      <c r="BV155" s="1">
        <f>BV66*VLOOKUP($D155,ExtTruck_Adjust!$B$3:$H$85,6,FALSE)*VLOOKUP(BV$91,ExtTruck_Adjust!$B$3:$H$85,7,FALSE)</f>
        <v>0</v>
      </c>
      <c r="BW155" s="1">
        <f>BW66*VLOOKUP($D155,ExtTruck_Adjust!$B$3:$H$85,6,FALSE)*VLOOKUP(BW$91,ExtTruck_Adjust!$B$3:$H$85,7,FALSE)</f>
        <v>0</v>
      </c>
      <c r="BX155" s="1">
        <f>BX66*VLOOKUP($D155,ExtTruck_Adjust!$B$3:$H$85,6,FALSE)*VLOOKUP(BX$91,ExtTruck_Adjust!$B$3:$H$85,7,FALSE)</f>
        <v>0</v>
      </c>
      <c r="BY155" s="1">
        <f>BY66*VLOOKUP($D155,ExtTruck_Adjust!$B$3:$H$85,6,FALSE)*VLOOKUP(BY$91,ExtTruck_Adjust!$B$3:$H$85,7,FALSE)</f>
        <v>0</v>
      </c>
      <c r="BZ155" s="1">
        <f>BZ66*VLOOKUP($D155,ExtTruck_Adjust!$B$3:$H$85,6,FALSE)*VLOOKUP(BZ$91,ExtTruck_Adjust!$B$3:$H$85,7,FALSE)</f>
        <v>0</v>
      </c>
      <c r="CA155" s="1">
        <f>CA66*VLOOKUP($D155,ExtTruck_Adjust!$B$3:$H$85,6,FALSE)*VLOOKUP(CA$91,ExtTruck_Adjust!$B$3:$H$85,7,FALSE)</f>
        <v>0</v>
      </c>
      <c r="CB155" s="1">
        <f>CB66*VLOOKUP($D155,ExtTruck_Adjust!$B$3:$H$85,6,FALSE)*VLOOKUP(CB$91,ExtTruck_Adjust!$B$3:$H$85,7,FALSE)</f>
        <v>0</v>
      </c>
      <c r="CC155" s="1">
        <f>CC66*VLOOKUP($D155,ExtTruck_Adjust!$B$3:$H$85,6,FALSE)*VLOOKUP(CC$91,ExtTruck_Adjust!$B$3:$H$85,7,FALSE)</f>
        <v>0</v>
      </c>
      <c r="CD155" s="1">
        <f>CD66*VLOOKUP($D155,ExtTruck_Adjust!$B$3:$H$85,6,FALSE)*VLOOKUP(CD$91,ExtTruck_Adjust!$B$3:$H$85,7,FALSE)</f>
        <v>0</v>
      </c>
      <c r="CE155" s="1">
        <f>CE66*VLOOKUP($D155,ExtTruck_Adjust!$B$3:$H$85,6,FALSE)*VLOOKUP(CE$91,ExtTruck_Adjust!$B$3:$H$85,7,FALSE)</f>
        <v>0</v>
      </c>
      <c r="CF155" s="1">
        <f>CF66*VLOOKUP($D155,ExtTruck_Adjust!$B$3:$H$85,6,FALSE)*VLOOKUP(CF$91,ExtTruck_Adjust!$B$3:$H$85,7,FALSE)</f>
        <v>0</v>
      </c>
      <c r="CG155" s="1">
        <f>CG66*VLOOKUP($D155,ExtTruck_Adjust!$B$3:$H$85,6,FALSE)*VLOOKUP(CG$91,ExtTruck_Adjust!$B$3:$H$85,7,FALSE)</f>
        <v>0</v>
      </c>
      <c r="CH155" s="1">
        <f>CH66*VLOOKUP($D155,ExtTruck_Adjust!$B$3:$H$85,6,FALSE)*VLOOKUP(CH$91,ExtTruck_Adjust!$B$3:$H$85,7,FALSE)</f>
        <v>0</v>
      </c>
      <c r="CI155" s="1">
        <f>CI66*VLOOKUP($D155,ExtTruck_Adjust!$B$3:$H$85,6,FALSE)*VLOOKUP(CI$91,ExtTruck_Adjust!$B$3:$H$85,7,FALSE)</f>
        <v>0</v>
      </c>
      <c r="CJ155" s="1">
        <f>CJ66*VLOOKUP($D155,ExtTruck_Adjust!$B$3:$H$85,6,FALSE)*1</f>
        <v>0</v>
      </c>
      <c r="CK155" s="1">
        <f t="shared" si="5"/>
        <v>0</v>
      </c>
    </row>
    <row r="156" spans="2:89" x14ac:dyDescent="0.25">
      <c r="B156">
        <v>2994</v>
      </c>
      <c r="D156">
        <v>2994</v>
      </c>
      <c r="E156" s="1">
        <f>E67*VLOOKUP($D156,ExtTruck_Adjust!$B$3:$H$85,6,FALSE)*VLOOKUP(E$91,ExtTruck_Adjust!$B$3:$H$85,7,FALSE)</f>
        <v>0.11327558001893057</v>
      </c>
      <c r="F156" s="1">
        <f>F67*VLOOKUP($D156,ExtTruck_Adjust!$B$3:$H$85,6,FALSE)*VLOOKUP(F$91,ExtTruck_Adjust!$B$3:$H$85,7,FALSE)</f>
        <v>2.65261170730598E-2</v>
      </c>
      <c r="G156" s="1">
        <f>G67*VLOOKUP($D156,ExtTruck_Adjust!$B$3:$H$85,6,FALSE)*VLOOKUP(G$91,ExtTruck_Adjust!$B$3:$H$85,7,FALSE)</f>
        <v>0</v>
      </c>
      <c r="H156" s="1">
        <f>H67*VLOOKUP($D156,ExtTruck_Adjust!$B$3:$H$85,6,FALSE)*VLOOKUP(H$91,ExtTruck_Adjust!$B$3:$H$85,7,FALSE)</f>
        <v>3.7653026446307782E-2</v>
      </c>
      <c r="I156" s="1">
        <f>I67*VLOOKUP($D156,ExtTruck_Adjust!$B$3:$H$85,6,FALSE)*VLOOKUP(I$91,ExtTruck_Adjust!$B$3:$H$85,7,FALSE)</f>
        <v>0</v>
      </c>
      <c r="J156" s="1">
        <f>J67*VLOOKUP($D156,ExtTruck_Adjust!$B$3:$H$85,6,FALSE)*VLOOKUP(J$91,ExtTruck_Adjust!$B$3:$H$85,7,FALSE)</f>
        <v>0</v>
      </c>
      <c r="K156" s="1">
        <f>K67*VLOOKUP($D156,ExtTruck_Adjust!$B$3:$H$85,6,FALSE)*VLOOKUP(K$91,ExtTruck_Adjust!$B$3:$H$85,7,FALSE)</f>
        <v>0</v>
      </c>
      <c r="L156" s="1">
        <f>L67*VLOOKUP($D156,ExtTruck_Adjust!$B$3:$H$85,6,FALSE)*VLOOKUP(L$91,ExtTruck_Adjust!$B$3:$H$85,7,FALSE)</f>
        <v>9.0108095173272861E-4</v>
      </c>
      <c r="M156" s="1">
        <f>M67*VLOOKUP($D156,ExtTruck_Adjust!$B$3:$H$85,6,FALSE)*VLOOKUP(M$91,ExtTruck_Adjust!$B$3:$H$85,7,FALSE)</f>
        <v>0</v>
      </c>
      <c r="N156" s="1">
        <f>N67*VLOOKUP($D156,ExtTruck_Adjust!$B$3:$H$85,6,FALSE)*VLOOKUP(N$91,ExtTruck_Adjust!$B$3:$H$85,7,FALSE)</f>
        <v>0</v>
      </c>
      <c r="O156" s="1">
        <f>O67*VLOOKUP($D156,ExtTruck_Adjust!$B$3:$H$85,6,FALSE)*VLOOKUP(O$91,ExtTruck_Adjust!$B$3:$H$85,7,FALSE)</f>
        <v>0</v>
      </c>
      <c r="P156" s="1">
        <f>P67*VLOOKUP($D156,ExtTruck_Adjust!$B$3:$H$85,6,FALSE)*VLOOKUP(P$91,ExtTruck_Adjust!$B$3:$H$85,7,FALSE)</f>
        <v>0</v>
      </c>
      <c r="Q156" s="1">
        <f>Q67*VLOOKUP($D156,ExtTruck_Adjust!$B$3:$H$85,6,FALSE)*VLOOKUP(Q$91,ExtTruck_Adjust!$B$3:$H$85,7,FALSE)</f>
        <v>0</v>
      </c>
      <c r="R156" s="1">
        <f>R67*VLOOKUP($D156,ExtTruck_Adjust!$B$3:$H$85,6,FALSE)*VLOOKUP(R$91,ExtTruck_Adjust!$B$3:$H$85,7,FALSE)</f>
        <v>0</v>
      </c>
      <c r="S156" s="1">
        <f>S67*VLOOKUP($D156,ExtTruck_Adjust!$B$3:$H$85,6,FALSE)*VLOOKUP(S$91,ExtTruck_Adjust!$B$3:$H$85,7,FALSE)</f>
        <v>0.29508633345070151</v>
      </c>
      <c r="T156" s="1">
        <f>T67*VLOOKUP($D156,ExtTruck_Adjust!$B$3:$H$85,6,FALSE)*VLOOKUP(T$91,ExtTruck_Adjust!$B$3:$H$85,7,FALSE)</f>
        <v>0.19894891185837019</v>
      </c>
      <c r="U156" s="1">
        <f>U67*VLOOKUP($D156,ExtTruck_Adjust!$B$3:$H$85,6,FALSE)*VLOOKUP(U$91,ExtTruck_Adjust!$B$3:$H$85,7,FALSE)</f>
        <v>0</v>
      </c>
      <c r="V156" s="1">
        <f>V67*VLOOKUP($D156,ExtTruck_Adjust!$B$3:$H$85,6,FALSE)*VLOOKUP(V$91,ExtTruck_Adjust!$B$3:$H$85,7,FALSE)</f>
        <v>0</v>
      </c>
      <c r="W156" s="1">
        <f>W67*VLOOKUP($D156,ExtTruck_Adjust!$B$3:$H$85,6,FALSE)*VLOOKUP(W$91,ExtTruck_Adjust!$B$3:$H$85,7,FALSE)</f>
        <v>1.079173509692222E-2</v>
      </c>
      <c r="X156" s="1">
        <f>X67*VLOOKUP($D156,ExtTruck_Adjust!$B$3:$H$85,6,FALSE)*VLOOKUP(X$91,ExtTruck_Adjust!$B$3:$H$85,7,FALSE)</f>
        <v>1.4071501139408924E-2</v>
      </c>
      <c r="Y156" s="1">
        <f>Y67*VLOOKUP($D156,ExtTruck_Adjust!$B$3:$H$85,6,FALSE)*VLOOKUP(Y$91,ExtTruck_Adjust!$B$3:$H$85,7,FALSE)</f>
        <v>7.9948820672593335E-3</v>
      </c>
      <c r="Z156" s="1">
        <f>Z67*VLOOKUP($D156,ExtTruck_Adjust!$B$3:$H$85,6,FALSE)*VLOOKUP(Z$91,ExtTruck_Adjust!$B$3:$H$85,7,FALSE)</f>
        <v>1.4801804091856172E-3</v>
      </c>
      <c r="AA156" s="1">
        <f>AA67*VLOOKUP($D156,ExtTruck_Adjust!$B$3:$H$85,6,FALSE)*VLOOKUP(AA$91,ExtTruck_Adjust!$B$3:$H$85,7,FALSE)</f>
        <v>0</v>
      </c>
      <c r="AB156" s="1">
        <f>AB67*VLOOKUP($D156,ExtTruck_Adjust!$B$3:$H$85,6,FALSE)*VLOOKUP(AB$91,ExtTruck_Adjust!$B$3:$H$85,7,FALSE)</f>
        <v>0</v>
      </c>
      <c r="AC156" s="1">
        <f>AC67*VLOOKUP($D156,ExtTruck_Adjust!$B$3:$H$85,6,FALSE)*VLOOKUP(AC$91,ExtTruck_Adjust!$B$3:$H$85,7,FALSE)</f>
        <v>0</v>
      </c>
      <c r="AD156" s="1">
        <f>AD67*VLOOKUP($D156,ExtTruck_Adjust!$B$3:$H$85,6,FALSE)*VLOOKUP(AD$91,ExtTruck_Adjust!$B$3:$H$85,7,FALSE)</f>
        <v>0</v>
      </c>
      <c r="AE156" s="1">
        <f>AE67*VLOOKUP($D156,ExtTruck_Adjust!$B$3:$H$85,6,FALSE)*VLOOKUP(AE$91,ExtTruck_Adjust!$B$3:$H$85,7,FALSE)</f>
        <v>0</v>
      </c>
      <c r="AF156" s="1">
        <f>AF67*VLOOKUP($D156,ExtTruck_Adjust!$B$3:$H$85,6,FALSE)*VLOOKUP(AF$91,ExtTruck_Adjust!$B$3:$H$85,7,FALSE)</f>
        <v>0</v>
      </c>
      <c r="AG156" s="1">
        <f>AG67*VLOOKUP($D156,ExtTruck_Adjust!$B$3:$H$85,6,FALSE)*VLOOKUP(AG$91,ExtTruck_Adjust!$B$3:$H$85,7,FALSE)</f>
        <v>0</v>
      </c>
      <c r="AH156" s="1">
        <f>AH67*VLOOKUP($D156,ExtTruck_Adjust!$B$3:$H$85,6,FALSE)*VLOOKUP(AH$91,ExtTruck_Adjust!$B$3:$H$85,7,FALSE)</f>
        <v>0</v>
      </c>
      <c r="AI156" s="1">
        <f>AI67*VLOOKUP($D156,ExtTruck_Adjust!$B$3:$H$85,6,FALSE)*VLOOKUP(AI$91,ExtTruck_Adjust!$B$3:$H$85,7,FALSE)</f>
        <v>1.4031150083331636</v>
      </c>
      <c r="AJ156" s="1">
        <f>AJ67*VLOOKUP($D156,ExtTruck_Adjust!$B$3:$H$85,6,FALSE)*VLOOKUP(AJ$91,ExtTruck_Adjust!$B$3:$H$85,7,FALSE)</f>
        <v>0</v>
      </c>
      <c r="AK156" s="1">
        <f>AK67*VLOOKUP($D156,ExtTruck_Adjust!$B$3:$H$85,6,FALSE)*VLOOKUP(AK$91,ExtTruck_Adjust!$B$3:$H$85,7,FALSE)</f>
        <v>0</v>
      </c>
      <c r="AL156" s="1">
        <f>AL67*VLOOKUP($D156,ExtTruck_Adjust!$B$3:$H$85,6,FALSE)*VLOOKUP(AL$91,ExtTruck_Adjust!$B$3:$H$85,7,FALSE)</f>
        <v>0</v>
      </c>
      <c r="AM156" s="1">
        <f>AM67*VLOOKUP($D156,ExtTruck_Adjust!$B$3:$H$85,6,FALSE)*VLOOKUP(AM$91,ExtTruck_Adjust!$B$3:$H$85,7,FALSE)</f>
        <v>0</v>
      </c>
      <c r="AN156" s="1">
        <f>AN67*VLOOKUP($D156,ExtTruck_Adjust!$B$3:$H$85,6,FALSE)*VLOOKUP(AN$91,ExtTruck_Adjust!$B$3:$H$85,7,FALSE)</f>
        <v>0</v>
      </c>
      <c r="AO156" s="1">
        <f>AO67*VLOOKUP($D156,ExtTruck_Adjust!$B$3:$H$85,6,FALSE)*VLOOKUP(AO$91,ExtTruck_Adjust!$B$3:$H$85,7,FALSE)</f>
        <v>4.4946653184296269E-2</v>
      </c>
      <c r="AP156" s="1">
        <f>AP67*VLOOKUP($D156,ExtTruck_Adjust!$B$3:$H$85,6,FALSE)*VLOOKUP(AP$91,ExtTruck_Adjust!$B$3:$H$85,7,FALSE)</f>
        <v>7.0026570011364701E-3</v>
      </c>
      <c r="AQ156" s="1">
        <f>AQ67*VLOOKUP($D156,ExtTruck_Adjust!$B$3:$H$85,6,FALSE)*VLOOKUP(AQ$91,ExtTruck_Adjust!$B$3:$H$85,7,FALSE)</f>
        <v>0</v>
      </c>
      <c r="AR156" s="1">
        <f>AR67*VLOOKUP($D156,ExtTruck_Adjust!$B$3:$H$85,6,FALSE)*VLOOKUP(AR$91,ExtTruck_Adjust!$B$3:$H$85,7,FALSE)</f>
        <v>0</v>
      </c>
      <c r="AS156" s="1">
        <f>AS67*VLOOKUP($D156,ExtTruck_Adjust!$B$3:$H$85,6,FALSE)*VLOOKUP(AS$91,ExtTruck_Adjust!$B$3:$H$85,7,FALSE)</f>
        <v>0</v>
      </c>
      <c r="AT156" s="1">
        <f>AT67*VLOOKUP($D156,ExtTruck_Adjust!$B$3:$H$85,6,FALSE)*VLOOKUP(AT$91,ExtTruck_Adjust!$B$3:$H$85,7,FALSE)</f>
        <v>4.850803893233389E-4</v>
      </c>
      <c r="AU156" s="1">
        <f>AU67*VLOOKUP($D156,ExtTruck_Adjust!$B$3:$H$85,6,FALSE)*VLOOKUP(AU$91,ExtTruck_Adjust!$B$3:$H$85,7,FALSE)</f>
        <v>3.732398754032127E-2</v>
      </c>
      <c r="AV156" s="1">
        <f>AV67*VLOOKUP($D156,ExtTruck_Adjust!$B$3:$H$85,6,FALSE)*VLOOKUP(AV$91,ExtTruck_Adjust!$B$3:$H$85,7,FALSE)</f>
        <v>0</v>
      </c>
      <c r="AW156" s="1">
        <f>AW67*VLOOKUP($D156,ExtTruck_Adjust!$B$3:$H$85,6,FALSE)*VLOOKUP(AW$91,ExtTruck_Adjust!$B$3:$H$85,7,FALSE)</f>
        <v>0</v>
      </c>
      <c r="AX156" s="1">
        <f>AX67*VLOOKUP($D156,ExtTruck_Adjust!$B$3:$H$85,6,FALSE)*VLOOKUP(AX$91,ExtTruck_Adjust!$B$3:$H$85,7,FALSE)</f>
        <v>0.15300332917555784</v>
      </c>
      <c r="AY156" s="1">
        <f>AY67*VLOOKUP($D156,ExtTruck_Adjust!$B$3:$H$85,6,FALSE)*VLOOKUP(AY$91,ExtTruck_Adjust!$B$3:$H$85,7,FALSE)</f>
        <v>3.2839777026566465E-2</v>
      </c>
      <c r="AZ156" s="1">
        <f>AZ67*VLOOKUP($D156,ExtTruck_Adjust!$B$3:$H$85,6,FALSE)*VLOOKUP(AZ$91,ExtTruck_Adjust!$B$3:$H$85,7,FALSE)</f>
        <v>7.8557551804584701E-3</v>
      </c>
      <c r="BA156" s="1">
        <f>BA67*VLOOKUP($D156,ExtTruck_Adjust!$B$3:$H$85,6,FALSE)*VLOOKUP(BA$91,ExtTruck_Adjust!$B$3:$H$85,7,FALSE)</f>
        <v>0</v>
      </c>
      <c r="BB156" s="1">
        <f>BB67*VLOOKUP($D156,ExtTruck_Adjust!$B$3:$H$85,6,FALSE)*VLOOKUP(BB$91,ExtTruck_Adjust!$B$3:$H$85,7,FALSE)</f>
        <v>1.0020873373719381E-3</v>
      </c>
      <c r="BC156" s="1">
        <f>BC67*VLOOKUP($D156,ExtTruck_Adjust!$B$3:$H$85,6,FALSE)*VLOOKUP(BC$91,ExtTruck_Adjust!$B$3:$H$85,7,FALSE)</f>
        <v>0</v>
      </c>
      <c r="BD156" s="1">
        <f>BD67*VLOOKUP($D156,ExtTruck_Adjust!$B$3:$H$85,6,FALSE)*VLOOKUP(BD$91,ExtTruck_Adjust!$B$3:$H$85,7,FALSE)</f>
        <v>0</v>
      </c>
      <c r="BE156" s="1">
        <f>BE67*VLOOKUP($D156,ExtTruck_Adjust!$B$3:$H$85,6,FALSE)*VLOOKUP(BE$91,ExtTruck_Adjust!$B$3:$H$85,7,FALSE)</f>
        <v>0</v>
      </c>
      <c r="BF156" s="1">
        <f>BF67*VLOOKUP($D156,ExtTruck_Adjust!$B$3:$H$85,6,FALSE)*VLOOKUP(BF$91,ExtTruck_Adjust!$B$3:$H$85,7,FALSE)</f>
        <v>0</v>
      </c>
      <c r="BG156" s="1">
        <f>BG67*VLOOKUP($D156,ExtTruck_Adjust!$B$3:$H$85,6,FALSE)*VLOOKUP(BG$91,ExtTruck_Adjust!$B$3:$H$85,7,FALSE)</f>
        <v>0.22574307707967134</v>
      </c>
      <c r="BH156" s="1">
        <f>BH67*VLOOKUP($D156,ExtTruck_Adjust!$B$3:$H$85,6,FALSE)*VLOOKUP(BH$91,ExtTruck_Adjust!$B$3:$H$85,7,FALSE)</f>
        <v>3.514377993626618E-3</v>
      </c>
      <c r="BI156" s="1">
        <f>BI67*VLOOKUP($D156,ExtTruck_Adjust!$B$3:$H$85,6,FALSE)*VLOOKUP(BI$91,ExtTruck_Adjust!$B$3:$H$85,7,FALSE)</f>
        <v>0</v>
      </c>
      <c r="BJ156" s="1">
        <f>BJ67*VLOOKUP($D156,ExtTruck_Adjust!$B$3:$H$85,6,FALSE)*VLOOKUP(BJ$91,ExtTruck_Adjust!$B$3:$H$85,7,FALSE)</f>
        <v>0</v>
      </c>
      <c r="BK156" s="1">
        <f>BK67*VLOOKUP($D156,ExtTruck_Adjust!$B$3:$H$85,6,FALSE)*VLOOKUP(BK$91,ExtTruck_Adjust!$B$3:$H$85,7,FALSE)</f>
        <v>0.12093008697110878</v>
      </c>
      <c r="BL156" s="1">
        <f>BL67*VLOOKUP($D156,ExtTruck_Adjust!$B$3:$H$85,6,FALSE)*VLOOKUP(BL$91,ExtTruck_Adjust!$B$3:$H$85,7,FALSE)</f>
        <v>0.15272857855387792</v>
      </c>
      <c r="BM156" s="1">
        <f>BM67*VLOOKUP($D156,ExtTruck_Adjust!$B$3:$H$85,6,FALSE)*VLOOKUP(BM$91,ExtTruck_Adjust!$B$3:$H$85,7,FALSE)</f>
        <v>0</v>
      </c>
      <c r="BN156" s="1">
        <f>BN67*VLOOKUP($D156,ExtTruck_Adjust!$B$3:$H$85,6,FALSE)*VLOOKUP(BN$91,ExtTruck_Adjust!$B$3:$H$85,7,FALSE)</f>
        <v>0</v>
      </c>
      <c r="BO156" s="1">
        <f>BO67*VLOOKUP($D156,ExtTruck_Adjust!$B$3:$H$85,6,FALSE)*VLOOKUP(BO$91,ExtTruck_Adjust!$B$3:$H$85,7,FALSE)</f>
        <v>0</v>
      </c>
      <c r="BP156" s="1">
        <f>BP67*VLOOKUP($D156,ExtTruck_Adjust!$B$3:$H$85,6,FALSE)*VLOOKUP(BP$91,ExtTruck_Adjust!$B$3:$H$85,7,FALSE)</f>
        <v>0</v>
      </c>
      <c r="BQ156" s="1">
        <f>BQ67*VLOOKUP($D156,ExtTruck_Adjust!$B$3:$H$85,6,FALSE)*VLOOKUP(BQ$91,ExtTruck_Adjust!$B$3:$H$85,7,FALSE)</f>
        <v>0</v>
      </c>
      <c r="BR156" s="1">
        <f>BR67*VLOOKUP($D156,ExtTruck_Adjust!$B$3:$H$85,6,FALSE)*VLOOKUP(BR$91,ExtTruck_Adjust!$B$3:$H$85,7,FALSE)</f>
        <v>0</v>
      </c>
      <c r="BS156" s="1">
        <f>BS67*VLOOKUP($D156,ExtTruck_Adjust!$B$3:$H$85,6,FALSE)*VLOOKUP(BS$91,ExtTruck_Adjust!$B$3:$H$85,7,FALSE)</f>
        <v>0</v>
      </c>
      <c r="BT156" s="1">
        <f>BT67*VLOOKUP($D156,ExtTruck_Adjust!$B$3:$H$85,6,FALSE)*VLOOKUP(BT$91,ExtTruck_Adjust!$B$3:$H$85,7,FALSE)</f>
        <v>0</v>
      </c>
      <c r="BU156" s="1">
        <f>BU67*VLOOKUP($D156,ExtTruck_Adjust!$B$3:$H$85,6,FALSE)*VLOOKUP(BU$91,ExtTruck_Adjust!$B$3:$H$85,7,FALSE)</f>
        <v>0.80747823052146239</v>
      </c>
      <c r="BV156" s="1">
        <f>BV67*VLOOKUP($D156,ExtTruck_Adjust!$B$3:$H$85,6,FALSE)*VLOOKUP(BV$91,ExtTruck_Adjust!$B$3:$H$85,7,FALSE)</f>
        <v>0</v>
      </c>
      <c r="BW156" s="1">
        <f>BW67*VLOOKUP($D156,ExtTruck_Adjust!$B$3:$H$85,6,FALSE)*VLOOKUP(BW$91,ExtTruck_Adjust!$B$3:$H$85,7,FALSE)</f>
        <v>0.14081221894577092</v>
      </c>
      <c r="BX156" s="1">
        <f>BX67*VLOOKUP($D156,ExtTruck_Adjust!$B$3:$H$85,6,FALSE)*VLOOKUP(BX$91,ExtTruck_Adjust!$B$3:$H$85,7,FALSE)</f>
        <v>2.7461331401057554E-2</v>
      </c>
      <c r="BY156" s="1">
        <f>BY67*VLOOKUP($D156,ExtTruck_Adjust!$B$3:$H$85,6,FALSE)*VLOOKUP(BY$91,ExtTruck_Adjust!$B$3:$H$85,7,FALSE)</f>
        <v>3.9906050866868062E-2</v>
      </c>
      <c r="BZ156" s="1">
        <f>BZ67*VLOOKUP($D156,ExtTruck_Adjust!$B$3:$H$85,6,FALSE)*VLOOKUP(BZ$91,ExtTruck_Adjust!$B$3:$H$85,7,FALSE)</f>
        <v>0</v>
      </c>
      <c r="CA156" s="1">
        <f>CA67*VLOOKUP($D156,ExtTruck_Adjust!$B$3:$H$85,6,FALSE)*VLOOKUP(CA$91,ExtTruck_Adjust!$B$3:$H$85,7,FALSE)</f>
        <v>0</v>
      </c>
      <c r="CB156" s="1">
        <f>CB67*VLOOKUP($D156,ExtTruck_Adjust!$B$3:$H$85,6,FALSE)*VLOOKUP(CB$91,ExtTruck_Adjust!$B$3:$H$85,7,FALSE)</f>
        <v>0</v>
      </c>
      <c r="CC156" s="1">
        <f>CC67*VLOOKUP($D156,ExtTruck_Adjust!$B$3:$H$85,6,FALSE)*VLOOKUP(CC$91,ExtTruck_Adjust!$B$3:$H$85,7,FALSE)</f>
        <v>0.12277577742859123</v>
      </c>
      <c r="CD156" s="1">
        <f>CD67*VLOOKUP($D156,ExtTruck_Adjust!$B$3:$H$85,6,FALSE)*VLOOKUP(CD$91,ExtTruck_Adjust!$B$3:$H$85,7,FALSE)</f>
        <v>5.2678275947407413E-2</v>
      </c>
      <c r="CE156" s="1">
        <f>CE67*VLOOKUP($D156,ExtTruck_Adjust!$B$3:$H$85,6,FALSE)*VLOOKUP(CE$91,ExtTruck_Adjust!$B$3:$H$85,7,FALSE)</f>
        <v>0</v>
      </c>
      <c r="CF156" s="1">
        <f>CF67*VLOOKUP($D156,ExtTruck_Adjust!$B$3:$H$85,6,FALSE)*VLOOKUP(CF$91,ExtTruck_Adjust!$B$3:$H$85,7,FALSE)</f>
        <v>0</v>
      </c>
      <c r="CG156" s="1">
        <f>CG67*VLOOKUP($D156,ExtTruck_Adjust!$B$3:$H$85,6,FALSE)*VLOOKUP(CG$91,ExtTruck_Adjust!$B$3:$H$85,7,FALSE)</f>
        <v>0</v>
      </c>
      <c r="CH156" s="1">
        <f>CH67*VLOOKUP($D156,ExtTruck_Adjust!$B$3:$H$85,6,FALSE)*VLOOKUP(CH$91,ExtTruck_Adjust!$B$3:$H$85,7,FALSE)</f>
        <v>0.95784473397952075</v>
      </c>
      <c r="CI156" s="1">
        <f>CI67*VLOOKUP($D156,ExtTruck_Adjust!$B$3:$H$85,6,FALSE)*VLOOKUP(CI$91,ExtTruck_Adjust!$B$3:$H$85,7,FALSE)</f>
        <v>0</v>
      </c>
      <c r="CJ156" s="1">
        <f>CJ67*VLOOKUP($D156,ExtTruck_Adjust!$B$3:$H$85,6,FALSE)*1</f>
        <v>538.97393108734332</v>
      </c>
      <c r="CK156" s="1">
        <f t="shared" si="5"/>
        <v>544.02010751071236</v>
      </c>
    </row>
    <row r="157" spans="2:89" x14ac:dyDescent="0.25">
      <c r="B157">
        <v>2995</v>
      </c>
      <c r="D157">
        <v>2995</v>
      </c>
      <c r="E157" s="1">
        <f>E68*VLOOKUP($D157,ExtTruck_Adjust!$B$3:$H$85,6,FALSE)*VLOOKUP(E$91,ExtTruck_Adjust!$B$3:$H$85,7,FALSE)</f>
        <v>2.999959413042888E-3</v>
      </c>
      <c r="F157" s="1">
        <f>F68*VLOOKUP($D157,ExtTruck_Adjust!$B$3:$H$85,6,FALSE)*VLOOKUP(F$91,ExtTruck_Adjust!$B$3:$H$85,7,FALSE)</f>
        <v>8.4596756933624545E-4</v>
      </c>
      <c r="G157" s="1">
        <f>G68*VLOOKUP($D157,ExtTruck_Adjust!$B$3:$H$85,6,FALSE)*VLOOKUP(G$91,ExtTruck_Adjust!$B$3:$H$85,7,FALSE)</f>
        <v>0</v>
      </c>
      <c r="H157" s="1">
        <f>H68*VLOOKUP($D157,ExtTruck_Adjust!$B$3:$H$85,6,FALSE)*VLOOKUP(H$91,ExtTruck_Adjust!$B$3:$H$85,7,FALSE)</f>
        <v>7.5899994879281613E-4</v>
      </c>
      <c r="I157" s="1">
        <f>I68*VLOOKUP($D157,ExtTruck_Adjust!$B$3:$H$85,6,FALSE)*VLOOKUP(I$91,ExtTruck_Adjust!$B$3:$H$85,7,FALSE)</f>
        <v>0</v>
      </c>
      <c r="J157" s="1">
        <f>J68*VLOOKUP($D157,ExtTruck_Adjust!$B$3:$H$85,6,FALSE)*VLOOKUP(J$91,ExtTruck_Adjust!$B$3:$H$85,7,FALSE)</f>
        <v>0</v>
      </c>
      <c r="K157" s="1">
        <f>K68*VLOOKUP($D157,ExtTruck_Adjust!$B$3:$H$85,6,FALSE)*VLOOKUP(K$91,ExtTruck_Adjust!$B$3:$H$85,7,FALSE)</f>
        <v>0</v>
      </c>
      <c r="L157" s="1">
        <f>L68*VLOOKUP($D157,ExtTruck_Adjust!$B$3:$H$85,6,FALSE)*VLOOKUP(L$91,ExtTruck_Adjust!$B$3:$H$85,7,FALSE)</f>
        <v>2.8000263049143133E-5</v>
      </c>
      <c r="M157" s="1">
        <f>M68*VLOOKUP($D157,ExtTruck_Adjust!$B$3:$H$85,6,FALSE)*VLOOKUP(M$91,ExtTruck_Adjust!$B$3:$H$85,7,FALSE)</f>
        <v>0</v>
      </c>
      <c r="N157" s="1">
        <f>N68*VLOOKUP($D157,ExtTruck_Adjust!$B$3:$H$85,6,FALSE)*VLOOKUP(N$91,ExtTruck_Adjust!$B$3:$H$85,7,FALSE)</f>
        <v>0</v>
      </c>
      <c r="O157" s="1">
        <f>O68*VLOOKUP($D157,ExtTruck_Adjust!$B$3:$H$85,6,FALSE)*VLOOKUP(O$91,ExtTruck_Adjust!$B$3:$H$85,7,FALSE)</f>
        <v>0</v>
      </c>
      <c r="P157" s="1">
        <f>P68*VLOOKUP($D157,ExtTruck_Adjust!$B$3:$H$85,6,FALSE)*VLOOKUP(P$91,ExtTruck_Adjust!$B$3:$H$85,7,FALSE)</f>
        <v>0</v>
      </c>
      <c r="Q157" s="1">
        <f>Q68*VLOOKUP($D157,ExtTruck_Adjust!$B$3:$H$85,6,FALSE)*VLOOKUP(Q$91,ExtTruck_Adjust!$B$3:$H$85,7,FALSE)</f>
        <v>0</v>
      </c>
      <c r="R157" s="1">
        <f>R68*VLOOKUP($D157,ExtTruck_Adjust!$B$3:$H$85,6,FALSE)*VLOOKUP(R$91,ExtTruck_Adjust!$B$3:$H$85,7,FALSE)</f>
        <v>0</v>
      </c>
      <c r="S157" s="1">
        <f>S68*VLOOKUP($D157,ExtTruck_Adjust!$B$3:$H$85,6,FALSE)*VLOOKUP(S$91,ExtTruck_Adjust!$B$3:$H$85,7,FALSE)</f>
        <v>8.7987632521243572E-3</v>
      </c>
      <c r="T157" s="1">
        <f>T68*VLOOKUP($D157,ExtTruck_Adjust!$B$3:$H$85,6,FALSE)*VLOOKUP(T$91,ExtTruck_Adjust!$B$3:$H$85,7,FALSE)</f>
        <v>4.6788567051466159E-3</v>
      </c>
      <c r="U157" s="1">
        <f>U68*VLOOKUP($D157,ExtTruck_Adjust!$B$3:$H$85,6,FALSE)*VLOOKUP(U$91,ExtTruck_Adjust!$B$3:$H$85,7,FALSE)</f>
        <v>0</v>
      </c>
      <c r="V157" s="1">
        <f>V68*VLOOKUP($D157,ExtTruck_Adjust!$B$3:$H$85,6,FALSE)*VLOOKUP(V$91,ExtTruck_Adjust!$B$3:$H$85,7,FALSE)</f>
        <v>0</v>
      </c>
      <c r="W157" s="1">
        <f>W68*VLOOKUP($D157,ExtTruck_Adjust!$B$3:$H$85,6,FALSE)*VLOOKUP(W$91,ExtTruck_Adjust!$B$3:$H$85,7,FALSE)</f>
        <v>2.4899693010820999E-4</v>
      </c>
      <c r="X157" s="1">
        <f>X68*VLOOKUP($D157,ExtTruck_Adjust!$B$3:$H$85,6,FALSE)*VLOOKUP(X$91,ExtTruck_Adjust!$B$3:$H$85,7,FALSE)</f>
        <v>4.2901125589031499E-4</v>
      </c>
      <c r="Y157" s="1">
        <f>Y68*VLOOKUP($D157,ExtTruck_Adjust!$B$3:$H$85,6,FALSE)*VLOOKUP(Y$91,ExtTruck_Adjust!$B$3:$H$85,7,FALSE)</f>
        <v>1.9700588785457015E-4</v>
      </c>
      <c r="Z157" s="1">
        <f>Z68*VLOOKUP($D157,ExtTruck_Adjust!$B$3:$H$85,6,FALSE)*VLOOKUP(Z$91,ExtTruck_Adjust!$B$3:$H$85,7,FALSE)</f>
        <v>4.9002030736010806E-5</v>
      </c>
      <c r="AA157" s="1">
        <f>AA68*VLOOKUP($D157,ExtTruck_Adjust!$B$3:$H$85,6,FALSE)*VLOOKUP(AA$91,ExtTruck_Adjust!$B$3:$H$85,7,FALSE)</f>
        <v>0</v>
      </c>
      <c r="AB157" s="1">
        <f>AB68*VLOOKUP($D157,ExtTruck_Adjust!$B$3:$H$85,6,FALSE)*VLOOKUP(AB$91,ExtTruck_Adjust!$B$3:$H$85,7,FALSE)</f>
        <v>0</v>
      </c>
      <c r="AC157" s="1">
        <f>AC68*VLOOKUP($D157,ExtTruck_Adjust!$B$3:$H$85,6,FALSE)*VLOOKUP(AC$91,ExtTruck_Adjust!$B$3:$H$85,7,FALSE)</f>
        <v>0</v>
      </c>
      <c r="AD157" s="1">
        <f>AD68*VLOOKUP($D157,ExtTruck_Adjust!$B$3:$H$85,6,FALSE)*VLOOKUP(AD$91,ExtTruck_Adjust!$B$3:$H$85,7,FALSE)</f>
        <v>0</v>
      </c>
      <c r="AE157" s="1">
        <f>AE68*VLOOKUP($D157,ExtTruck_Adjust!$B$3:$H$85,6,FALSE)*VLOOKUP(AE$91,ExtTruck_Adjust!$B$3:$H$85,7,FALSE)</f>
        <v>0</v>
      </c>
      <c r="AF157" s="1">
        <f>AF68*VLOOKUP($D157,ExtTruck_Adjust!$B$3:$H$85,6,FALSE)*VLOOKUP(AF$91,ExtTruck_Adjust!$B$3:$H$85,7,FALSE)</f>
        <v>0</v>
      </c>
      <c r="AG157" s="1">
        <f>AG68*VLOOKUP($D157,ExtTruck_Adjust!$B$3:$H$85,6,FALSE)*VLOOKUP(AG$91,ExtTruck_Adjust!$B$3:$H$85,7,FALSE)</f>
        <v>0</v>
      </c>
      <c r="AH157" s="1">
        <f>AH68*VLOOKUP($D157,ExtTruck_Adjust!$B$3:$H$85,6,FALSE)*VLOOKUP(AH$91,ExtTruck_Adjust!$B$3:$H$85,7,FALSE)</f>
        <v>0</v>
      </c>
      <c r="AI157" s="1">
        <f>AI68*VLOOKUP($D157,ExtTruck_Adjust!$B$3:$H$85,6,FALSE)*VLOOKUP(AI$91,ExtTruck_Adjust!$B$3:$H$85,7,FALSE)</f>
        <v>3.7098837731867784E-2</v>
      </c>
      <c r="AJ157" s="1">
        <f>AJ68*VLOOKUP($D157,ExtTruck_Adjust!$B$3:$H$85,6,FALSE)*VLOOKUP(AJ$91,ExtTruck_Adjust!$B$3:$H$85,7,FALSE)</f>
        <v>0</v>
      </c>
      <c r="AK157" s="1">
        <f>AK68*VLOOKUP($D157,ExtTruck_Adjust!$B$3:$H$85,6,FALSE)*VLOOKUP(AK$91,ExtTruck_Adjust!$B$3:$H$85,7,FALSE)</f>
        <v>0</v>
      </c>
      <c r="AL157" s="1">
        <f>AL68*VLOOKUP($D157,ExtTruck_Adjust!$B$3:$H$85,6,FALSE)*VLOOKUP(AL$91,ExtTruck_Adjust!$B$3:$H$85,7,FALSE)</f>
        <v>0</v>
      </c>
      <c r="AM157" s="1">
        <f>AM68*VLOOKUP($D157,ExtTruck_Adjust!$B$3:$H$85,6,FALSE)*VLOOKUP(AM$91,ExtTruck_Adjust!$B$3:$H$85,7,FALSE)</f>
        <v>0</v>
      </c>
      <c r="AN157" s="1">
        <f>AN68*VLOOKUP($D157,ExtTruck_Adjust!$B$3:$H$85,6,FALSE)*VLOOKUP(AN$91,ExtTruck_Adjust!$B$3:$H$85,7,FALSE)</f>
        <v>0</v>
      </c>
      <c r="AO157" s="1">
        <f>AO68*VLOOKUP($D157,ExtTruck_Adjust!$B$3:$H$85,6,FALSE)*VLOOKUP(AO$91,ExtTruck_Adjust!$B$3:$H$85,7,FALSE)</f>
        <v>1.1960009969794161E-3</v>
      </c>
      <c r="AP157" s="1">
        <f>AP68*VLOOKUP($D157,ExtTruck_Adjust!$B$3:$H$85,6,FALSE)*VLOOKUP(AP$91,ExtTruck_Adjust!$B$3:$H$85,7,FALSE)</f>
        <v>8.6001150529332643E-5</v>
      </c>
      <c r="AQ157" s="1">
        <f>AQ68*VLOOKUP($D157,ExtTruck_Adjust!$B$3:$H$85,6,FALSE)*VLOOKUP(AQ$91,ExtTruck_Adjust!$B$3:$H$85,7,FALSE)</f>
        <v>0</v>
      </c>
      <c r="AR157" s="1">
        <f>AR68*VLOOKUP($D157,ExtTruck_Adjust!$B$3:$H$85,6,FALSE)*VLOOKUP(AR$91,ExtTruck_Adjust!$B$3:$H$85,7,FALSE)</f>
        <v>0</v>
      </c>
      <c r="AS157" s="1">
        <f>AS68*VLOOKUP($D157,ExtTruck_Adjust!$B$3:$H$85,6,FALSE)*VLOOKUP(AS$91,ExtTruck_Adjust!$B$3:$H$85,7,FALSE)</f>
        <v>0</v>
      </c>
      <c r="AT157" s="1">
        <f>AT68*VLOOKUP($D157,ExtTruck_Adjust!$B$3:$H$85,6,FALSE)*VLOOKUP(AT$91,ExtTruck_Adjust!$B$3:$H$85,7,FALSE)</f>
        <v>0</v>
      </c>
      <c r="AU157" s="1">
        <f>AU68*VLOOKUP($D157,ExtTruck_Adjust!$B$3:$H$85,6,FALSE)*VLOOKUP(AU$91,ExtTruck_Adjust!$B$3:$H$85,7,FALSE)</f>
        <v>1.4959795679519826E-2</v>
      </c>
      <c r="AV157" s="1">
        <f>AV68*VLOOKUP($D157,ExtTruck_Adjust!$B$3:$H$85,6,FALSE)*VLOOKUP(AV$91,ExtTruck_Adjust!$B$3:$H$85,7,FALSE)</f>
        <v>0</v>
      </c>
      <c r="AW157" s="1">
        <f>AW68*VLOOKUP($D157,ExtTruck_Adjust!$B$3:$H$85,6,FALSE)*VLOOKUP(AW$91,ExtTruck_Adjust!$B$3:$H$85,7,FALSE)</f>
        <v>0</v>
      </c>
      <c r="AX157" s="1">
        <f>AX68*VLOOKUP($D157,ExtTruck_Adjust!$B$3:$H$85,6,FALSE)*VLOOKUP(AX$91,ExtTruck_Adjust!$B$3:$H$85,7,FALSE)</f>
        <v>4.9647086183830322E-3</v>
      </c>
      <c r="AY157" s="1">
        <f>AY68*VLOOKUP($D157,ExtTruck_Adjust!$B$3:$H$85,6,FALSE)*VLOOKUP(AY$91,ExtTruck_Adjust!$B$3:$H$85,7,FALSE)</f>
        <v>4.4902919820329946E-4</v>
      </c>
      <c r="AZ157" s="1">
        <f>AZ68*VLOOKUP($D157,ExtTruck_Adjust!$B$3:$H$85,6,FALSE)*VLOOKUP(AZ$91,ExtTruck_Adjust!$B$3:$H$85,7,FALSE)</f>
        <v>1.2700199233311478E-4</v>
      </c>
      <c r="BA157" s="1">
        <f>BA68*VLOOKUP($D157,ExtTruck_Adjust!$B$3:$H$85,6,FALSE)*VLOOKUP(BA$91,ExtTruck_Adjust!$B$3:$H$85,7,FALSE)</f>
        <v>0</v>
      </c>
      <c r="BB157" s="1">
        <f>BB68*VLOOKUP($D157,ExtTruck_Adjust!$B$3:$H$85,6,FALSE)*VLOOKUP(BB$91,ExtTruck_Adjust!$B$3:$H$85,7,FALSE)</f>
        <v>4.2000281876018109E-5</v>
      </c>
      <c r="BC157" s="1">
        <f>BC68*VLOOKUP($D157,ExtTruck_Adjust!$B$3:$H$85,6,FALSE)*VLOOKUP(BC$91,ExtTruck_Adjust!$B$3:$H$85,7,FALSE)</f>
        <v>0</v>
      </c>
      <c r="BD157" s="1">
        <f>BD68*VLOOKUP($D157,ExtTruck_Adjust!$B$3:$H$85,6,FALSE)*VLOOKUP(BD$91,ExtTruck_Adjust!$B$3:$H$85,7,FALSE)</f>
        <v>0</v>
      </c>
      <c r="BE157" s="1">
        <f>BE68*VLOOKUP($D157,ExtTruck_Adjust!$B$3:$H$85,6,FALSE)*VLOOKUP(BE$91,ExtTruck_Adjust!$B$3:$H$85,7,FALSE)</f>
        <v>0</v>
      </c>
      <c r="BF157" s="1">
        <f>BF68*VLOOKUP($D157,ExtTruck_Adjust!$B$3:$H$85,6,FALSE)*VLOOKUP(BF$91,ExtTruck_Adjust!$B$3:$H$85,7,FALSE)</f>
        <v>0</v>
      </c>
      <c r="BG157" s="1">
        <f>BG68*VLOOKUP($D157,ExtTruck_Adjust!$B$3:$H$85,6,FALSE)*VLOOKUP(BG$91,ExtTruck_Adjust!$B$3:$H$85,7,FALSE)</f>
        <v>0</v>
      </c>
      <c r="BH157" s="1">
        <f>BH68*VLOOKUP($D157,ExtTruck_Adjust!$B$3:$H$85,6,FALSE)*VLOOKUP(BH$91,ExtTruck_Adjust!$B$3:$H$85,7,FALSE)</f>
        <v>0</v>
      </c>
      <c r="BI157" s="1">
        <f>BI68*VLOOKUP($D157,ExtTruck_Adjust!$B$3:$H$85,6,FALSE)*VLOOKUP(BI$91,ExtTruck_Adjust!$B$3:$H$85,7,FALSE)</f>
        <v>0</v>
      </c>
      <c r="BJ157" s="1">
        <f>BJ68*VLOOKUP($D157,ExtTruck_Adjust!$B$3:$H$85,6,FALSE)*VLOOKUP(BJ$91,ExtTruck_Adjust!$B$3:$H$85,7,FALSE)</f>
        <v>0</v>
      </c>
      <c r="BK157" s="1">
        <f>BK68*VLOOKUP($D157,ExtTruck_Adjust!$B$3:$H$85,6,FALSE)*VLOOKUP(BK$91,ExtTruck_Adjust!$B$3:$H$85,7,FALSE)</f>
        <v>2.8899607754834357E-3</v>
      </c>
      <c r="BL157" s="1">
        <f>BL68*VLOOKUP($D157,ExtTruck_Adjust!$B$3:$H$85,6,FALSE)*VLOOKUP(BL$91,ExtTruck_Adjust!$B$3:$H$85,7,FALSE)</f>
        <v>3.66400701411309E-3</v>
      </c>
      <c r="BM157" s="1">
        <f>BM68*VLOOKUP($D157,ExtTruck_Adjust!$B$3:$H$85,6,FALSE)*VLOOKUP(BM$91,ExtTruck_Adjust!$B$3:$H$85,7,FALSE)</f>
        <v>0</v>
      </c>
      <c r="BN157" s="1">
        <f>BN68*VLOOKUP($D157,ExtTruck_Adjust!$B$3:$H$85,6,FALSE)*VLOOKUP(BN$91,ExtTruck_Adjust!$B$3:$H$85,7,FALSE)</f>
        <v>0</v>
      </c>
      <c r="BO157" s="1">
        <f>BO68*VLOOKUP($D157,ExtTruck_Adjust!$B$3:$H$85,6,FALSE)*VLOOKUP(BO$91,ExtTruck_Adjust!$B$3:$H$85,7,FALSE)</f>
        <v>0</v>
      </c>
      <c r="BP157" s="1">
        <f>BP68*VLOOKUP($D157,ExtTruck_Adjust!$B$3:$H$85,6,FALSE)*VLOOKUP(BP$91,ExtTruck_Adjust!$B$3:$H$85,7,FALSE)</f>
        <v>0</v>
      </c>
      <c r="BQ157" s="1">
        <f>BQ68*VLOOKUP($D157,ExtTruck_Adjust!$B$3:$H$85,6,FALSE)*VLOOKUP(BQ$91,ExtTruck_Adjust!$B$3:$H$85,7,FALSE)</f>
        <v>0</v>
      </c>
      <c r="BR157" s="1">
        <f>BR68*VLOOKUP($D157,ExtTruck_Adjust!$B$3:$H$85,6,FALSE)*VLOOKUP(BR$91,ExtTruck_Adjust!$B$3:$H$85,7,FALSE)</f>
        <v>0</v>
      </c>
      <c r="BS157" s="1">
        <f>BS68*VLOOKUP($D157,ExtTruck_Adjust!$B$3:$H$85,6,FALSE)*VLOOKUP(BS$91,ExtTruck_Adjust!$B$3:$H$85,7,FALSE)</f>
        <v>0</v>
      </c>
      <c r="BT157" s="1">
        <f>BT68*VLOOKUP($D157,ExtTruck_Adjust!$B$3:$H$85,6,FALSE)*VLOOKUP(BT$91,ExtTruck_Adjust!$B$3:$H$85,7,FALSE)</f>
        <v>0</v>
      </c>
      <c r="BU157" s="1">
        <f>BU68*VLOOKUP($D157,ExtTruck_Adjust!$B$3:$H$85,6,FALSE)*VLOOKUP(BU$91,ExtTruck_Adjust!$B$3:$H$85,7,FALSE)</f>
        <v>4.8165135603281589E-2</v>
      </c>
      <c r="BV157" s="1">
        <f>BV68*VLOOKUP($D157,ExtTruck_Adjust!$B$3:$H$85,6,FALSE)*VLOOKUP(BV$91,ExtTruck_Adjust!$B$3:$H$85,7,FALSE)</f>
        <v>0</v>
      </c>
      <c r="BW157" s="1">
        <f>BW68*VLOOKUP($D157,ExtTruck_Adjust!$B$3:$H$85,6,FALSE)*VLOOKUP(BW$91,ExtTruck_Adjust!$B$3:$H$85,7,FALSE)</f>
        <v>3.3145737068294026E-3</v>
      </c>
      <c r="BX157" s="1">
        <f>BX68*VLOOKUP($D157,ExtTruck_Adjust!$B$3:$H$85,6,FALSE)*VLOOKUP(BX$91,ExtTruck_Adjust!$B$3:$H$85,7,FALSE)</f>
        <v>6.5602681248850495E-4</v>
      </c>
      <c r="BY157" s="1">
        <f>BY68*VLOOKUP($D157,ExtTruck_Adjust!$B$3:$H$85,6,FALSE)*VLOOKUP(BY$91,ExtTruck_Adjust!$B$3:$H$85,7,FALSE)</f>
        <v>1.0568963282804834E-3</v>
      </c>
      <c r="BZ157" s="1">
        <f>BZ68*VLOOKUP($D157,ExtTruck_Adjust!$B$3:$H$85,6,FALSE)*VLOOKUP(BZ$91,ExtTruck_Adjust!$B$3:$H$85,7,FALSE)</f>
        <v>0</v>
      </c>
      <c r="CA157" s="1">
        <f>CA68*VLOOKUP($D157,ExtTruck_Adjust!$B$3:$H$85,6,FALSE)*VLOOKUP(CA$91,ExtTruck_Adjust!$B$3:$H$85,7,FALSE)</f>
        <v>0</v>
      </c>
      <c r="CB157" s="1">
        <f>CB68*VLOOKUP($D157,ExtTruck_Adjust!$B$3:$H$85,6,FALSE)*VLOOKUP(CB$91,ExtTruck_Adjust!$B$3:$H$85,7,FALSE)</f>
        <v>0</v>
      </c>
      <c r="CC157" s="1">
        <f>CC68*VLOOKUP($D157,ExtTruck_Adjust!$B$3:$H$85,6,FALSE)*VLOOKUP(CC$91,ExtTruck_Adjust!$B$3:$H$85,7,FALSE)</f>
        <v>2.919354337982732E-3</v>
      </c>
      <c r="CD157" s="1">
        <f>CD68*VLOOKUP($D157,ExtTruck_Adjust!$B$3:$H$85,6,FALSE)*VLOOKUP(CD$91,ExtTruck_Adjust!$B$3:$H$85,7,FALSE)</f>
        <v>1.1290436891467166E-3</v>
      </c>
      <c r="CE157" s="1">
        <f>CE68*VLOOKUP($D157,ExtTruck_Adjust!$B$3:$H$85,6,FALSE)*VLOOKUP(CE$91,ExtTruck_Adjust!$B$3:$H$85,7,FALSE)</f>
        <v>0</v>
      </c>
      <c r="CF157" s="1">
        <f>CF68*VLOOKUP($D157,ExtTruck_Adjust!$B$3:$H$85,6,FALSE)*VLOOKUP(CF$91,ExtTruck_Adjust!$B$3:$H$85,7,FALSE)</f>
        <v>0</v>
      </c>
      <c r="CG157" s="1">
        <f>CG68*VLOOKUP($D157,ExtTruck_Adjust!$B$3:$H$85,6,FALSE)*VLOOKUP(CG$91,ExtTruck_Adjust!$B$3:$H$85,7,FALSE)</f>
        <v>0</v>
      </c>
      <c r="CH157" s="1">
        <f>CH68*VLOOKUP($D157,ExtTruck_Adjust!$B$3:$H$85,6,FALSE)*VLOOKUP(CH$91,ExtTruck_Adjust!$B$3:$H$85,7,FALSE)</f>
        <v>2.8168461253880211E-2</v>
      </c>
      <c r="CI157" s="1">
        <f>CI68*VLOOKUP($D157,ExtTruck_Adjust!$B$3:$H$85,6,FALSE)*VLOOKUP(CI$91,ExtTruck_Adjust!$B$3:$H$85,7,FALSE)</f>
        <v>0</v>
      </c>
      <c r="CJ157" s="1">
        <f>CJ68*VLOOKUP($D157,ExtTruck_Adjust!$B$3:$H$85,6,FALSE)*1</f>
        <v>24.080081451463951</v>
      </c>
      <c r="CK157" s="1">
        <f t="shared" si="5"/>
        <v>24.25000284989121</v>
      </c>
    </row>
    <row r="158" spans="2:89" x14ac:dyDescent="0.25">
      <c r="B158">
        <v>2996</v>
      </c>
      <c r="D158">
        <v>2996</v>
      </c>
      <c r="E158" s="1">
        <f>E69*VLOOKUP($D158,ExtTruck_Adjust!$B$3:$H$85,6,FALSE)*VLOOKUP(E$91,ExtTruck_Adjust!$B$3:$H$85,7,FALSE)</f>
        <v>3.6739421002735563E-3</v>
      </c>
      <c r="F158" s="1">
        <f>F69*VLOOKUP($D158,ExtTruck_Adjust!$B$3:$H$85,6,FALSE)*VLOOKUP(F$91,ExtTruck_Adjust!$B$3:$H$85,7,FALSE)</f>
        <v>0</v>
      </c>
      <c r="G158" s="1">
        <f>G69*VLOOKUP($D158,ExtTruck_Adjust!$B$3:$H$85,6,FALSE)*VLOOKUP(G$91,ExtTruck_Adjust!$B$3:$H$85,7,FALSE)</f>
        <v>0</v>
      </c>
      <c r="H158" s="1">
        <f>H69*VLOOKUP($D158,ExtTruck_Adjust!$B$3:$H$85,6,FALSE)*VLOOKUP(H$91,ExtTruck_Adjust!$B$3:$H$85,7,FALSE)</f>
        <v>1.2139972104382422E-3</v>
      </c>
      <c r="I158" s="1">
        <f>I69*VLOOKUP($D158,ExtTruck_Adjust!$B$3:$H$85,6,FALSE)*VLOOKUP(I$91,ExtTruck_Adjust!$B$3:$H$85,7,FALSE)</f>
        <v>0</v>
      </c>
      <c r="J158" s="1">
        <f>J69*VLOOKUP($D158,ExtTruck_Adjust!$B$3:$H$85,6,FALSE)*VLOOKUP(J$91,ExtTruck_Adjust!$B$3:$H$85,7,FALSE)</f>
        <v>0</v>
      </c>
      <c r="K158" s="1">
        <f>K69*VLOOKUP($D158,ExtTruck_Adjust!$B$3:$H$85,6,FALSE)*VLOOKUP(K$91,ExtTruck_Adjust!$B$3:$H$85,7,FALSE)</f>
        <v>0</v>
      </c>
      <c r="L158" s="1">
        <f>L69*VLOOKUP($D158,ExtTruck_Adjust!$B$3:$H$85,6,FALSE)*VLOOKUP(L$91,ExtTruck_Adjust!$B$3:$H$85,7,FALSE)</f>
        <v>0</v>
      </c>
      <c r="M158" s="1">
        <f>M69*VLOOKUP($D158,ExtTruck_Adjust!$B$3:$H$85,6,FALSE)*VLOOKUP(M$91,ExtTruck_Adjust!$B$3:$H$85,7,FALSE)</f>
        <v>0</v>
      </c>
      <c r="N158" s="1">
        <f>N69*VLOOKUP($D158,ExtTruck_Adjust!$B$3:$H$85,6,FALSE)*VLOOKUP(N$91,ExtTruck_Adjust!$B$3:$H$85,7,FALSE)</f>
        <v>0</v>
      </c>
      <c r="O158" s="1">
        <f>O69*VLOOKUP($D158,ExtTruck_Adjust!$B$3:$H$85,6,FALSE)*VLOOKUP(O$91,ExtTruck_Adjust!$B$3:$H$85,7,FALSE)</f>
        <v>0</v>
      </c>
      <c r="P158" s="1">
        <f>P69*VLOOKUP($D158,ExtTruck_Adjust!$B$3:$H$85,6,FALSE)*VLOOKUP(P$91,ExtTruck_Adjust!$B$3:$H$85,7,FALSE)</f>
        <v>0</v>
      </c>
      <c r="Q158" s="1">
        <f>Q69*VLOOKUP($D158,ExtTruck_Adjust!$B$3:$H$85,6,FALSE)*VLOOKUP(Q$91,ExtTruck_Adjust!$B$3:$H$85,7,FALSE)</f>
        <v>0</v>
      </c>
      <c r="R158" s="1">
        <f>R69*VLOOKUP($D158,ExtTruck_Adjust!$B$3:$H$85,6,FALSE)*VLOOKUP(R$91,ExtTruck_Adjust!$B$3:$H$85,7,FALSE)</f>
        <v>0</v>
      </c>
      <c r="S158" s="1">
        <f>S69*VLOOKUP($D158,ExtTruck_Adjust!$B$3:$H$85,6,FALSE)*VLOOKUP(S$91,ExtTruck_Adjust!$B$3:$H$85,7,FALSE)</f>
        <v>0</v>
      </c>
      <c r="T158" s="1">
        <f>T69*VLOOKUP($D158,ExtTruck_Adjust!$B$3:$H$85,6,FALSE)*VLOOKUP(T$91,ExtTruck_Adjust!$B$3:$H$85,7,FALSE)</f>
        <v>1.1795612437769318E-2</v>
      </c>
      <c r="U158" s="1">
        <f>U69*VLOOKUP($D158,ExtTruck_Adjust!$B$3:$H$85,6,FALSE)*VLOOKUP(U$91,ExtTruck_Adjust!$B$3:$H$85,7,FALSE)</f>
        <v>0</v>
      </c>
      <c r="V158" s="1">
        <f>V69*VLOOKUP($D158,ExtTruck_Adjust!$B$3:$H$85,6,FALSE)*VLOOKUP(V$91,ExtTruck_Adjust!$B$3:$H$85,7,FALSE)</f>
        <v>0</v>
      </c>
      <c r="W158" s="1">
        <f>W69*VLOOKUP($D158,ExtTruck_Adjust!$B$3:$H$85,6,FALSE)*VLOOKUP(W$91,ExtTruck_Adjust!$B$3:$H$85,7,FALSE)</f>
        <v>0</v>
      </c>
      <c r="X158" s="1">
        <f>X69*VLOOKUP($D158,ExtTruck_Adjust!$B$3:$H$85,6,FALSE)*VLOOKUP(X$91,ExtTruck_Adjust!$B$3:$H$85,7,FALSE)</f>
        <v>0</v>
      </c>
      <c r="Y158" s="1">
        <f>Y69*VLOOKUP($D158,ExtTruck_Adjust!$B$3:$H$85,6,FALSE)*VLOOKUP(Y$91,ExtTruck_Adjust!$B$3:$H$85,7,FALSE)</f>
        <v>0</v>
      </c>
      <c r="Z158" s="1">
        <f>Z69*VLOOKUP($D158,ExtTruck_Adjust!$B$3:$H$85,6,FALSE)*VLOOKUP(Z$91,ExtTruck_Adjust!$B$3:$H$85,7,FALSE)</f>
        <v>0</v>
      </c>
      <c r="AA158" s="1">
        <f>AA69*VLOOKUP($D158,ExtTruck_Adjust!$B$3:$H$85,6,FALSE)*VLOOKUP(AA$91,ExtTruck_Adjust!$B$3:$H$85,7,FALSE)</f>
        <v>0</v>
      </c>
      <c r="AB158" s="1">
        <f>AB69*VLOOKUP($D158,ExtTruck_Adjust!$B$3:$H$85,6,FALSE)*VLOOKUP(AB$91,ExtTruck_Adjust!$B$3:$H$85,7,FALSE)</f>
        <v>0</v>
      </c>
      <c r="AC158" s="1">
        <f>AC69*VLOOKUP($D158,ExtTruck_Adjust!$B$3:$H$85,6,FALSE)*VLOOKUP(AC$91,ExtTruck_Adjust!$B$3:$H$85,7,FALSE)</f>
        <v>0</v>
      </c>
      <c r="AD158" s="1">
        <f>AD69*VLOOKUP($D158,ExtTruck_Adjust!$B$3:$H$85,6,FALSE)*VLOOKUP(AD$91,ExtTruck_Adjust!$B$3:$H$85,7,FALSE)</f>
        <v>0</v>
      </c>
      <c r="AE158" s="1">
        <f>AE69*VLOOKUP($D158,ExtTruck_Adjust!$B$3:$H$85,6,FALSE)*VLOOKUP(AE$91,ExtTruck_Adjust!$B$3:$H$85,7,FALSE)</f>
        <v>0</v>
      </c>
      <c r="AF158" s="1">
        <f>AF69*VLOOKUP($D158,ExtTruck_Adjust!$B$3:$H$85,6,FALSE)*VLOOKUP(AF$91,ExtTruck_Adjust!$B$3:$H$85,7,FALSE)</f>
        <v>0</v>
      </c>
      <c r="AG158" s="1">
        <f>AG69*VLOOKUP($D158,ExtTruck_Adjust!$B$3:$H$85,6,FALSE)*VLOOKUP(AG$91,ExtTruck_Adjust!$B$3:$H$85,7,FALSE)</f>
        <v>0</v>
      </c>
      <c r="AH158" s="1">
        <f>AH69*VLOOKUP($D158,ExtTruck_Adjust!$B$3:$H$85,6,FALSE)*VLOOKUP(AH$91,ExtTruck_Adjust!$B$3:$H$85,7,FALSE)</f>
        <v>0</v>
      </c>
      <c r="AI158" s="1">
        <f>AI69*VLOOKUP($D158,ExtTruck_Adjust!$B$3:$H$85,6,FALSE)*VLOOKUP(AI$91,ExtTruck_Adjust!$B$3:$H$85,7,FALSE)</f>
        <v>4.8859945408902476E-2</v>
      </c>
      <c r="AJ158" s="1">
        <f>AJ69*VLOOKUP($D158,ExtTruck_Adjust!$B$3:$H$85,6,FALSE)*VLOOKUP(AJ$91,ExtTruck_Adjust!$B$3:$H$85,7,FALSE)</f>
        <v>0</v>
      </c>
      <c r="AK158" s="1">
        <f>AK69*VLOOKUP($D158,ExtTruck_Adjust!$B$3:$H$85,6,FALSE)*VLOOKUP(AK$91,ExtTruck_Adjust!$B$3:$H$85,7,FALSE)</f>
        <v>0</v>
      </c>
      <c r="AL158" s="1">
        <f>AL69*VLOOKUP($D158,ExtTruck_Adjust!$B$3:$H$85,6,FALSE)*VLOOKUP(AL$91,ExtTruck_Adjust!$B$3:$H$85,7,FALSE)</f>
        <v>0</v>
      </c>
      <c r="AM158" s="1">
        <f>AM69*VLOOKUP($D158,ExtTruck_Adjust!$B$3:$H$85,6,FALSE)*VLOOKUP(AM$91,ExtTruck_Adjust!$B$3:$H$85,7,FALSE)</f>
        <v>0</v>
      </c>
      <c r="AN158" s="1">
        <f>AN69*VLOOKUP($D158,ExtTruck_Adjust!$B$3:$H$85,6,FALSE)*VLOOKUP(AN$91,ExtTruck_Adjust!$B$3:$H$85,7,FALSE)</f>
        <v>0</v>
      </c>
      <c r="AO158" s="1">
        <f>AO69*VLOOKUP($D158,ExtTruck_Adjust!$B$3:$H$85,6,FALSE)*VLOOKUP(AO$91,ExtTruck_Adjust!$B$3:$H$85,7,FALSE)</f>
        <v>1.6059977567916305E-3</v>
      </c>
      <c r="AP158" s="1">
        <f>AP69*VLOOKUP($D158,ExtTruck_Adjust!$B$3:$H$85,6,FALSE)*VLOOKUP(AP$91,ExtTruck_Adjust!$B$3:$H$85,7,FALSE)</f>
        <v>0</v>
      </c>
      <c r="AQ158" s="1">
        <f>AQ69*VLOOKUP($D158,ExtTruck_Adjust!$B$3:$H$85,6,FALSE)*VLOOKUP(AQ$91,ExtTruck_Adjust!$B$3:$H$85,7,FALSE)</f>
        <v>0</v>
      </c>
      <c r="AR158" s="1">
        <f>AR69*VLOOKUP($D158,ExtTruck_Adjust!$B$3:$H$85,6,FALSE)*VLOOKUP(AR$91,ExtTruck_Adjust!$B$3:$H$85,7,FALSE)</f>
        <v>0</v>
      </c>
      <c r="AS158" s="1">
        <f>AS69*VLOOKUP($D158,ExtTruck_Adjust!$B$3:$H$85,6,FALSE)*VLOOKUP(AS$91,ExtTruck_Adjust!$B$3:$H$85,7,FALSE)</f>
        <v>0</v>
      </c>
      <c r="AT158" s="1">
        <f>AT69*VLOOKUP($D158,ExtTruck_Adjust!$B$3:$H$85,6,FALSE)*VLOOKUP(AT$91,ExtTruck_Adjust!$B$3:$H$85,7,FALSE)</f>
        <v>2.598430100141727E-4</v>
      </c>
      <c r="AU158" s="1">
        <f>AU69*VLOOKUP($D158,ExtTruck_Adjust!$B$3:$H$85,6,FALSE)*VLOOKUP(AU$91,ExtTruck_Adjust!$B$3:$H$85,7,FALSE)</f>
        <v>0</v>
      </c>
      <c r="AV158" s="1">
        <f>AV69*VLOOKUP($D158,ExtTruck_Adjust!$B$3:$H$85,6,FALSE)*VLOOKUP(AV$91,ExtTruck_Adjust!$B$3:$H$85,7,FALSE)</f>
        <v>0</v>
      </c>
      <c r="AW158" s="1">
        <f>AW69*VLOOKUP($D158,ExtTruck_Adjust!$B$3:$H$85,6,FALSE)*VLOOKUP(AW$91,ExtTruck_Adjust!$B$3:$H$85,7,FALSE)</f>
        <v>0</v>
      </c>
      <c r="AX158" s="1">
        <f>AX69*VLOOKUP($D158,ExtTruck_Adjust!$B$3:$H$85,6,FALSE)*VLOOKUP(AX$91,ExtTruck_Adjust!$B$3:$H$85,7,FALSE)</f>
        <v>0</v>
      </c>
      <c r="AY158" s="1">
        <f>AY69*VLOOKUP($D158,ExtTruck_Adjust!$B$3:$H$85,6,FALSE)*VLOOKUP(AY$91,ExtTruck_Adjust!$B$3:$H$85,7,FALSE)</f>
        <v>0</v>
      </c>
      <c r="AZ158" s="1">
        <f>AZ69*VLOOKUP($D158,ExtTruck_Adjust!$B$3:$H$85,6,FALSE)*VLOOKUP(AZ$91,ExtTruck_Adjust!$B$3:$H$85,7,FALSE)</f>
        <v>0</v>
      </c>
      <c r="BA158" s="1">
        <f>BA69*VLOOKUP($D158,ExtTruck_Adjust!$B$3:$H$85,6,FALSE)*VLOOKUP(BA$91,ExtTruck_Adjust!$B$3:$H$85,7,FALSE)</f>
        <v>0</v>
      </c>
      <c r="BB158" s="1">
        <f>BB69*VLOOKUP($D158,ExtTruck_Adjust!$B$3:$H$85,6,FALSE)*VLOOKUP(BB$91,ExtTruck_Adjust!$B$3:$H$85,7,FALSE)</f>
        <v>0</v>
      </c>
      <c r="BC158" s="1">
        <f>BC69*VLOOKUP($D158,ExtTruck_Adjust!$B$3:$H$85,6,FALSE)*VLOOKUP(BC$91,ExtTruck_Adjust!$B$3:$H$85,7,FALSE)</f>
        <v>0</v>
      </c>
      <c r="BD158" s="1">
        <f>BD69*VLOOKUP($D158,ExtTruck_Adjust!$B$3:$H$85,6,FALSE)*VLOOKUP(BD$91,ExtTruck_Adjust!$B$3:$H$85,7,FALSE)</f>
        <v>0</v>
      </c>
      <c r="BE158" s="1">
        <f>BE69*VLOOKUP($D158,ExtTruck_Adjust!$B$3:$H$85,6,FALSE)*VLOOKUP(BE$91,ExtTruck_Adjust!$B$3:$H$85,7,FALSE)</f>
        <v>0</v>
      </c>
      <c r="BF158" s="1">
        <f>BF69*VLOOKUP($D158,ExtTruck_Adjust!$B$3:$H$85,6,FALSE)*VLOOKUP(BF$91,ExtTruck_Adjust!$B$3:$H$85,7,FALSE)</f>
        <v>0</v>
      </c>
      <c r="BG158" s="1">
        <f>BG69*VLOOKUP($D158,ExtTruck_Adjust!$B$3:$H$85,6,FALSE)*VLOOKUP(BG$91,ExtTruck_Adjust!$B$3:$H$85,7,FALSE)</f>
        <v>1.0270155323170273E-2</v>
      </c>
      <c r="BH158" s="1">
        <f>BH69*VLOOKUP($D158,ExtTruck_Adjust!$B$3:$H$85,6,FALSE)*VLOOKUP(BH$91,ExtTruck_Adjust!$B$3:$H$85,7,FALSE)</f>
        <v>7.1201771750273898E-4</v>
      </c>
      <c r="BI158" s="1">
        <f>BI69*VLOOKUP($D158,ExtTruck_Adjust!$B$3:$H$85,6,FALSE)*VLOOKUP(BI$91,ExtTruck_Adjust!$B$3:$H$85,7,FALSE)</f>
        <v>0</v>
      </c>
      <c r="BJ158" s="1">
        <f>BJ69*VLOOKUP($D158,ExtTruck_Adjust!$B$3:$H$85,6,FALSE)*VLOOKUP(BJ$91,ExtTruck_Adjust!$B$3:$H$85,7,FALSE)</f>
        <v>0</v>
      </c>
      <c r="BK158" s="1">
        <f>BK69*VLOOKUP($D158,ExtTruck_Adjust!$B$3:$H$85,6,FALSE)*VLOOKUP(BK$91,ExtTruck_Adjust!$B$3:$H$85,7,FALSE)</f>
        <v>0</v>
      </c>
      <c r="BL158" s="1">
        <f>BL69*VLOOKUP($D158,ExtTruck_Adjust!$B$3:$H$85,6,FALSE)*VLOOKUP(BL$91,ExtTruck_Adjust!$B$3:$H$85,7,FALSE)</f>
        <v>4.7309985048506302E-3</v>
      </c>
      <c r="BM158" s="1">
        <f>BM69*VLOOKUP($D158,ExtTruck_Adjust!$B$3:$H$85,6,FALSE)*VLOOKUP(BM$91,ExtTruck_Adjust!$B$3:$H$85,7,FALSE)</f>
        <v>0</v>
      </c>
      <c r="BN158" s="1">
        <f>BN69*VLOOKUP($D158,ExtTruck_Adjust!$B$3:$H$85,6,FALSE)*VLOOKUP(BN$91,ExtTruck_Adjust!$B$3:$H$85,7,FALSE)</f>
        <v>0</v>
      </c>
      <c r="BO158" s="1">
        <f>BO69*VLOOKUP($D158,ExtTruck_Adjust!$B$3:$H$85,6,FALSE)*VLOOKUP(BO$91,ExtTruck_Adjust!$B$3:$H$85,7,FALSE)</f>
        <v>0</v>
      </c>
      <c r="BP158" s="1">
        <f>BP69*VLOOKUP($D158,ExtTruck_Adjust!$B$3:$H$85,6,FALSE)*VLOOKUP(BP$91,ExtTruck_Adjust!$B$3:$H$85,7,FALSE)</f>
        <v>0</v>
      </c>
      <c r="BQ158" s="1">
        <f>BQ69*VLOOKUP($D158,ExtTruck_Adjust!$B$3:$H$85,6,FALSE)*VLOOKUP(BQ$91,ExtTruck_Adjust!$B$3:$H$85,7,FALSE)</f>
        <v>0</v>
      </c>
      <c r="BR158" s="1">
        <f>BR69*VLOOKUP($D158,ExtTruck_Adjust!$B$3:$H$85,6,FALSE)*VLOOKUP(BR$91,ExtTruck_Adjust!$B$3:$H$85,7,FALSE)</f>
        <v>0</v>
      </c>
      <c r="BS158" s="1">
        <f>BS69*VLOOKUP($D158,ExtTruck_Adjust!$B$3:$H$85,6,FALSE)*VLOOKUP(BS$91,ExtTruck_Adjust!$B$3:$H$85,7,FALSE)</f>
        <v>0</v>
      </c>
      <c r="BT158" s="1">
        <f>BT69*VLOOKUP($D158,ExtTruck_Adjust!$B$3:$H$85,6,FALSE)*VLOOKUP(BT$91,ExtTruck_Adjust!$B$3:$H$85,7,FALSE)</f>
        <v>0</v>
      </c>
      <c r="BU158" s="1">
        <f>BU69*VLOOKUP($D158,ExtTruck_Adjust!$B$3:$H$85,6,FALSE)*VLOOKUP(BU$91,ExtTruck_Adjust!$B$3:$H$85,7,FALSE)</f>
        <v>0</v>
      </c>
      <c r="BV158" s="1">
        <f>BV69*VLOOKUP($D158,ExtTruck_Adjust!$B$3:$H$85,6,FALSE)*VLOOKUP(BV$91,ExtTruck_Adjust!$B$3:$H$85,7,FALSE)</f>
        <v>0</v>
      </c>
      <c r="BW158" s="1">
        <f>BW69*VLOOKUP($D158,ExtTruck_Adjust!$B$3:$H$85,6,FALSE)*VLOOKUP(BW$91,ExtTruck_Adjust!$B$3:$H$85,7,FALSE)</f>
        <v>4.4374193973255854E-3</v>
      </c>
      <c r="BX158" s="1">
        <f>BX69*VLOOKUP($D158,ExtTruck_Adjust!$B$3:$H$85,6,FALSE)*VLOOKUP(BX$91,ExtTruck_Adjust!$B$3:$H$85,7,FALSE)</f>
        <v>8.8503419838630059E-4</v>
      </c>
      <c r="BY158" s="1">
        <f>BY69*VLOOKUP($D158,ExtTruck_Adjust!$B$3:$H$85,6,FALSE)*VLOOKUP(BY$91,ExtTruck_Adjust!$B$3:$H$85,7,FALSE)</f>
        <v>1.2940946065624574E-3</v>
      </c>
      <c r="BZ158" s="1">
        <f>BZ69*VLOOKUP($D158,ExtTruck_Adjust!$B$3:$H$85,6,FALSE)*VLOOKUP(BZ$91,ExtTruck_Adjust!$B$3:$H$85,7,FALSE)</f>
        <v>0</v>
      </c>
      <c r="CA158" s="1">
        <f>CA69*VLOOKUP($D158,ExtTruck_Adjust!$B$3:$H$85,6,FALSE)*VLOOKUP(CA$91,ExtTruck_Adjust!$B$3:$H$85,7,FALSE)</f>
        <v>0</v>
      </c>
      <c r="CB158" s="1">
        <f>CB69*VLOOKUP($D158,ExtTruck_Adjust!$B$3:$H$85,6,FALSE)*VLOOKUP(CB$91,ExtTruck_Adjust!$B$3:$H$85,7,FALSE)</f>
        <v>0</v>
      </c>
      <c r="CC158" s="1">
        <f>CC69*VLOOKUP($D158,ExtTruck_Adjust!$B$3:$H$85,6,FALSE)*VLOOKUP(CC$91,ExtTruck_Adjust!$B$3:$H$85,7,FALSE)</f>
        <v>3.6914398179549342E-3</v>
      </c>
      <c r="CD158" s="1">
        <f>CD69*VLOOKUP($D158,ExtTruck_Adjust!$B$3:$H$85,6,FALSE)*VLOOKUP(CD$91,ExtTruck_Adjust!$B$3:$H$85,7,FALSE)</f>
        <v>1.5630569975464733E-3</v>
      </c>
      <c r="CE158" s="1">
        <f>CE69*VLOOKUP($D158,ExtTruck_Adjust!$B$3:$H$85,6,FALSE)*VLOOKUP(CE$91,ExtTruck_Adjust!$B$3:$H$85,7,FALSE)</f>
        <v>0</v>
      </c>
      <c r="CF158" s="1">
        <f>CF69*VLOOKUP($D158,ExtTruck_Adjust!$B$3:$H$85,6,FALSE)*VLOOKUP(CF$91,ExtTruck_Adjust!$B$3:$H$85,7,FALSE)</f>
        <v>0</v>
      </c>
      <c r="CG158" s="1">
        <f>CG69*VLOOKUP($D158,ExtTruck_Adjust!$B$3:$H$85,6,FALSE)*VLOOKUP(CG$91,ExtTruck_Adjust!$B$3:$H$85,7,FALSE)</f>
        <v>0</v>
      </c>
      <c r="CH158" s="1">
        <f>CH69*VLOOKUP($D158,ExtTruck_Adjust!$B$3:$H$85,6,FALSE)*VLOOKUP(CH$91,ExtTruck_Adjust!$B$3:$H$85,7,FALSE)</f>
        <v>3.5803964292338751E-2</v>
      </c>
      <c r="CI158" s="1">
        <f>CI69*VLOOKUP($D158,ExtTruck_Adjust!$B$3:$H$85,6,FALSE)*VLOOKUP(CI$91,ExtTruck_Adjust!$B$3:$H$85,7,FALSE)</f>
        <v>0</v>
      </c>
      <c r="CJ158" s="1">
        <f>CJ69*VLOOKUP($D158,ExtTruck_Adjust!$B$3:$H$85,6,FALSE)*1</f>
        <v>43.309210099765593</v>
      </c>
      <c r="CK158" s="1">
        <f t="shared" si="5"/>
        <v>43.440007618545422</v>
      </c>
    </row>
    <row r="159" spans="2:89" x14ac:dyDescent="0.25">
      <c r="B159">
        <v>2997</v>
      </c>
      <c r="D159">
        <v>2997</v>
      </c>
      <c r="E159" s="1">
        <f>E70*VLOOKUP($D159,ExtTruck_Adjust!$B$3:$H$85,6,FALSE)*VLOOKUP(E$91,ExtTruck_Adjust!$B$3:$H$85,7,FALSE)</f>
        <v>0</v>
      </c>
      <c r="F159" s="1">
        <f>F70*VLOOKUP($D159,ExtTruck_Adjust!$B$3:$H$85,6,FALSE)*VLOOKUP(F$91,ExtTruck_Adjust!$B$3:$H$85,7,FALSE)</f>
        <v>1.9554564484991822E-3</v>
      </c>
      <c r="G159" s="1">
        <f>G70*VLOOKUP($D159,ExtTruck_Adjust!$B$3:$H$85,6,FALSE)*VLOOKUP(G$91,ExtTruck_Adjust!$B$3:$H$85,7,FALSE)</f>
        <v>0</v>
      </c>
      <c r="H159" s="1">
        <f>H70*VLOOKUP($D159,ExtTruck_Adjust!$B$3:$H$85,6,FALSE)*VLOOKUP(H$91,ExtTruck_Adjust!$B$3:$H$85,7,FALSE)</f>
        <v>0</v>
      </c>
      <c r="I159" s="1">
        <f>I70*VLOOKUP($D159,ExtTruck_Adjust!$B$3:$H$85,6,FALSE)*VLOOKUP(I$91,ExtTruck_Adjust!$B$3:$H$85,7,FALSE)</f>
        <v>0</v>
      </c>
      <c r="J159" s="1">
        <f>J70*VLOOKUP($D159,ExtTruck_Adjust!$B$3:$H$85,6,FALSE)*VLOOKUP(J$91,ExtTruck_Adjust!$B$3:$H$85,7,FALSE)</f>
        <v>0</v>
      </c>
      <c r="K159" s="1">
        <f>K70*VLOOKUP($D159,ExtTruck_Adjust!$B$3:$H$85,6,FALSE)*VLOOKUP(K$91,ExtTruck_Adjust!$B$3:$H$85,7,FALSE)</f>
        <v>0</v>
      </c>
      <c r="L159" s="1">
        <f>L70*VLOOKUP($D159,ExtTruck_Adjust!$B$3:$H$85,6,FALSE)*VLOOKUP(L$91,ExtTruck_Adjust!$B$3:$H$85,7,FALSE)</f>
        <v>1.0556689082998911E-4</v>
      </c>
      <c r="M159" s="1">
        <f>M70*VLOOKUP($D159,ExtTruck_Adjust!$B$3:$H$85,6,FALSE)*VLOOKUP(M$91,ExtTruck_Adjust!$B$3:$H$85,7,FALSE)</f>
        <v>0</v>
      </c>
      <c r="N159" s="1">
        <f>N70*VLOOKUP($D159,ExtTruck_Adjust!$B$3:$H$85,6,FALSE)*VLOOKUP(N$91,ExtTruck_Adjust!$B$3:$H$85,7,FALSE)</f>
        <v>0</v>
      </c>
      <c r="O159" s="1">
        <f>O70*VLOOKUP($D159,ExtTruck_Adjust!$B$3:$H$85,6,FALSE)*VLOOKUP(O$91,ExtTruck_Adjust!$B$3:$H$85,7,FALSE)</f>
        <v>0</v>
      </c>
      <c r="P159" s="1">
        <f>P70*VLOOKUP($D159,ExtTruck_Adjust!$B$3:$H$85,6,FALSE)*VLOOKUP(P$91,ExtTruck_Adjust!$B$3:$H$85,7,FALSE)</f>
        <v>0</v>
      </c>
      <c r="Q159" s="1">
        <f>Q70*VLOOKUP($D159,ExtTruck_Adjust!$B$3:$H$85,6,FALSE)*VLOOKUP(Q$91,ExtTruck_Adjust!$B$3:$H$85,7,FALSE)</f>
        <v>0</v>
      </c>
      <c r="R159" s="1">
        <f>R70*VLOOKUP($D159,ExtTruck_Adjust!$B$3:$H$85,6,FALSE)*VLOOKUP(R$91,ExtTruck_Adjust!$B$3:$H$85,7,FALSE)</f>
        <v>0</v>
      </c>
      <c r="S159" s="1">
        <f>S70*VLOOKUP($D159,ExtTruck_Adjust!$B$3:$H$85,6,FALSE)*VLOOKUP(S$91,ExtTruck_Adjust!$B$3:$H$85,7,FALSE)</f>
        <v>1.7941609725512647E-2</v>
      </c>
      <c r="T159" s="1">
        <f>T70*VLOOKUP($D159,ExtTruck_Adjust!$B$3:$H$85,6,FALSE)*VLOOKUP(T$91,ExtTruck_Adjust!$B$3:$H$85,7,FALSE)</f>
        <v>0</v>
      </c>
      <c r="U159" s="1">
        <f>U70*VLOOKUP($D159,ExtTruck_Adjust!$B$3:$H$85,6,FALSE)*VLOOKUP(U$91,ExtTruck_Adjust!$B$3:$H$85,7,FALSE)</f>
        <v>0</v>
      </c>
      <c r="V159" s="1">
        <f>V70*VLOOKUP($D159,ExtTruck_Adjust!$B$3:$H$85,6,FALSE)*VLOOKUP(V$91,ExtTruck_Adjust!$B$3:$H$85,7,FALSE)</f>
        <v>0</v>
      </c>
      <c r="W159" s="1">
        <f>W70*VLOOKUP($D159,ExtTruck_Adjust!$B$3:$H$85,6,FALSE)*VLOOKUP(W$91,ExtTruck_Adjust!$B$3:$H$85,7,FALSE)</f>
        <v>6.7233374762847009E-4</v>
      </c>
      <c r="X159" s="1">
        <f>X70*VLOOKUP($D159,ExtTruck_Adjust!$B$3:$H$85,6,FALSE)*VLOOKUP(X$91,ExtTruck_Adjust!$B$3:$H$85,7,FALSE)</f>
        <v>1.1120583079496859E-3</v>
      </c>
      <c r="Y159" s="1">
        <f>Y70*VLOOKUP($D159,ExtTruck_Adjust!$B$3:$H$85,6,FALSE)*VLOOKUP(Y$91,ExtTruck_Adjust!$B$3:$H$85,7,FALSE)</f>
        <v>4.1817644766229577E-4</v>
      </c>
      <c r="Z159" s="1">
        <f>Z70*VLOOKUP($D159,ExtTruck_Adjust!$B$3:$H$85,6,FALSE)*VLOOKUP(Z$91,ExtTruck_Adjust!$B$3:$H$85,7,FALSE)</f>
        <v>1.0659522822692311E-4</v>
      </c>
      <c r="AA159" s="1">
        <f>AA70*VLOOKUP($D159,ExtTruck_Adjust!$B$3:$H$85,6,FALSE)*VLOOKUP(AA$91,ExtTruck_Adjust!$B$3:$H$85,7,FALSE)</f>
        <v>0</v>
      </c>
      <c r="AB159" s="1">
        <f>AB70*VLOOKUP($D159,ExtTruck_Adjust!$B$3:$H$85,6,FALSE)*VLOOKUP(AB$91,ExtTruck_Adjust!$B$3:$H$85,7,FALSE)</f>
        <v>0</v>
      </c>
      <c r="AC159" s="1">
        <f>AC70*VLOOKUP($D159,ExtTruck_Adjust!$B$3:$H$85,6,FALSE)*VLOOKUP(AC$91,ExtTruck_Adjust!$B$3:$H$85,7,FALSE)</f>
        <v>0</v>
      </c>
      <c r="AD159" s="1">
        <f>AD70*VLOOKUP($D159,ExtTruck_Adjust!$B$3:$H$85,6,FALSE)*VLOOKUP(AD$91,ExtTruck_Adjust!$B$3:$H$85,7,FALSE)</f>
        <v>0</v>
      </c>
      <c r="AE159" s="1">
        <f>AE70*VLOOKUP($D159,ExtTruck_Adjust!$B$3:$H$85,6,FALSE)*VLOOKUP(AE$91,ExtTruck_Adjust!$B$3:$H$85,7,FALSE)</f>
        <v>0</v>
      </c>
      <c r="AF159" s="1">
        <f>AF70*VLOOKUP($D159,ExtTruck_Adjust!$B$3:$H$85,6,FALSE)*VLOOKUP(AF$91,ExtTruck_Adjust!$B$3:$H$85,7,FALSE)</f>
        <v>0</v>
      </c>
      <c r="AG159" s="1">
        <f>AG70*VLOOKUP($D159,ExtTruck_Adjust!$B$3:$H$85,6,FALSE)*VLOOKUP(AG$91,ExtTruck_Adjust!$B$3:$H$85,7,FALSE)</f>
        <v>0</v>
      </c>
      <c r="AH159" s="1">
        <f>AH70*VLOOKUP($D159,ExtTruck_Adjust!$B$3:$H$85,6,FALSE)*VLOOKUP(AH$91,ExtTruck_Adjust!$B$3:$H$85,7,FALSE)</f>
        <v>0</v>
      </c>
      <c r="AI159" s="1">
        <f>AI70*VLOOKUP($D159,ExtTruck_Adjust!$B$3:$H$85,6,FALSE)*VLOOKUP(AI$91,ExtTruck_Adjust!$B$3:$H$85,7,FALSE)</f>
        <v>0</v>
      </c>
      <c r="AJ159" s="1">
        <f>AJ70*VLOOKUP($D159,ExtTruck_Adjust!$B$3:$H$85,6,FALSE)*VLOOKUP(AJ$91,ExtTruck_Adjust!$B$3:$H$85,7,FALSE)</f>
        <v>0</v>
      </c>
      <c r="AK159" s="1">
        <f>AK70*VLOOKUP($D159,ExtTruck_Adjust!$B$3:$H$85,6,FALSE)*VLOOKUP(AK$91,ExtTruck_Adjust!$B$3:$H$85,7,FALSE)</f>
        <v>0</v>
      </c>
      <c r="AL159" s="1">
        <f>AL70*VLOOKUP($D159,ExtTruck_Adjust!$B$3:$H$85,6,FALSE)*VLOOKUP(AL$91,ExtTruck_Adjust!$B$3:$H$85,7,FALSE)</f>
        <v>0</v>
      </c>
      <c r="AM159" s="1">
        <f>AM70*VLOOKUP($D159,ExtTruck_Adjust!$B$3:$H$85,6,FALSE)*VLOOKUP(AM$91,ExtTruck_Adjust!$B$3:$H$85,7,FALSE)</f>
        <v>0</v>
      </c>
      <c r="AN159" s="1">
        <f>AN70*VLOOKUP($D159,ExtTruck_Adjust!$B$3:$H$85,6,FALSE)*VLOOKUP(AN$91,ExtTruck_Adjust!$B$3:$H$85,7,FALSE)</f>
        <v>0</v>
      </c>
      <c r="AO159" s="1">
        <f>AO70*VLOOKUP($D159,ExtTruck_Adjust!$B$3:$H$85,6,FALSE)*VLOOKUP(AO$91,ExtTruck_Adjust!$B$3:$H$85,7,FALSE)</f>
        <v>0</v>
      </c>
      <c r="AP159" s="1">
        <f>AP70*VLOOKUP($D159,ExtTruck_Adjust!$B$3:$H$85,6,FALSE)*VLOOKUP(AP$91,ExtTruck_Adjust!$B$3:$H$85,7,FALSE)</f>
        <v>0</v>
      </c>
      <c r="AQ159" s="1">
        <f>AQ70*VLOOKUP($D159,ExtTruck_Adjust!$B$3:$H$85,6,FALSE)*VLOOKUP(AQ$91,ExtTruck_Adjust!$B$3:$H$85,7,FALSE)</f>
        <v>0</v>
      </c>
      <c r="AR159" s="1">
        <f>AR70*VLOOKUP($D159,ExtTruck_Adjust!$B$3:$H$85,6,FALSE)*VLOOKUP(AR$91,ExtTruck_Adjust!$B$3:$H$85,7,FALSE)</f>
        <v>0</v>
      </c>
      <c r="AS159" s="1">
        <f>AS70*VLOOKUP($D159,ExtTruck_Adjust!$B$3:$H$85,6,FALSE)*VLOOKUP(AS$91,ExtTruck_Adjust!$B$3:$H$85,7,FALSE)</f>
        <v>4.5272702232088723E-3</v>
      </c>
      <c r="AT159" s="1">
        <f>AT70*VLOOKUP($D159,ExtTruck_Adjust!$B$3:$H$85,6,FALSE)*VLOOKUP(AT$91,ExtTruck_Adjust!$B$3:$H$85,7,FALSE)</f>
        <v>0</v>
      </c>
      <c r="AU159" s="1">
        <f>AU70*VLOOKUP($D159,ExtTruck_Adjust!$B$3:$H$85,6,FALSE)*VLOOKUP(AU$91,ExtTruck_Adjust!$B$3:$H$85,7,FALSE)</f>
        <v>0</v>
      </c>
      <c r="AV159" s="1">
        <f>AV70*VLOOKUP($D159,ExtTruck_Adjust!$B$3:$H$85,6,FALSE)*VLOOKUP(AV$91,ExtTruck_Adjust!$B$3:$H$85,7,FALSE)</f>
        <v>0</v>
      </c>
      <c r="AW159" s="1">
        <f>AW70*VLOOKUP($D159,ExtTruck_Adjust!$B$3:$H$85,6,FALSE)*VLOOKUP(AW$91,ExtTruck_Adjust!$B$3:$H$85,7,FALSE)</f>
        <v>0</v>
      </c>
      <c r="AX159" s="1">
        <f>AX70*VLOOKUP($D159,ExtTruck_Adjust!$B$3:$H$85,6,FALSE)*VLOOKUP(AX$91,ExtTruck_Adjust!$B$3:$H$85,7,FALSE)</f>
        <v>9.5268145032419801E-2</v>
      </c>
      <c r="AY159" s="1">
        <f>AY70*VLOOKUP($D159,ExtTruck_Adjust!$B$3:$H$85,6,FALSE)*VLOOKUP(AY$91,ExtTruck_Adjust!$B$3:$H$85,7,FALSE)</f>
        <v>0</v>
      </c>
      <c r="AZ159" s="1">
        <f>AZ70*VLOOKUP($D159,ExtTruck_Adjust!$B$3:$H$85,6,FALSE)*VLOOKUP(AZ$91,ExtTruck_Adjust!$B$3:$H$85,7,FALSE)</f>
        <v>5.9445807760831904E-4</v>
      </c>
      <c r="BA159" s="1">
        <f>BA70*VLOOKUP($D159,ExtTruck_Adjust!$B$3:$H$85,6,FALSE)*VLOOKUP(BA$91,ExtTruck_Adjust!$B$3:$H$85,7,FALSE)</f>
        <v>0</v>
      </c>
      <c r="BB159" s="1">
        <f>BB70*VLOOKUP($D159,ExtTruck_Adjust!$B$3:$H$85,6,FALSE)*VLOOKUP(BB$91,ExtTruck_Adjust!$B$3:$H$85,7,FALSE)</f>
        <v>0</v>
      </c>
      <c r="BC159" s="1">
        <f>BC70*VLOOKUP($D159,ExtTruck_Adjust!$B$3:$H$85,6,FALSE)*VLOOKUP(BC$91,ExtTruck_Adjust!$B$3:$H$85,7,FALSE)</f>
        <v>0</v>
      </c>
      <c r="BD159" s="1">
        <f>BD70*VLOOKUP($D159,ExtTruck_Adjust!$B$3:$H$85,6,FALSE)*VLOOKUP(BD$91,ExtTruck_Adjust!$B$3:$H$85,7,FALSE)</f>
        <v>0</v>
      </c>
      <c r="BE159" s="1">
        <f>BE70*VLOOKUP($D159,ExtTruck_Adjust!$B$3:$H$85,6,FALSE)*VLOOKUP(BE$91,ExtTruck_Adjust!$B$3:$H$85,7,FALSE)</f>
        <v>0</v>
      </c>
      <c r="BF159" s="1">
        <f>BF70*VLOOKUP($D159,ExtTruck_Adjust!$B$3:$H$85,6,FALSE)*VLOOKUP(BF$91,ExtTruck_Adjust!$B$3:$H$85,7,FALSE)</f>
        <v>0</v>
      </c>
      <c r="BG159" s="1">
        <f>BG70*VLOOKUP($D159,ExtTruck_Adjust!$B$3:$H$85,6,FALSE)*VLOOKUP(BG$91,ExtTruck_Adjust!$B$3:$H$85,7,FALSE)</f>
        <v>0</v>
      </c>
      <c r="BH159" s="1">
        <f>BH70*VLOOKUP($D159,ExtTruck_Adjust!$B$3:$H$85,6,FALSE)*VLOOKUP(BH$91,ExtTruck_Adjust!$B$3:$H$85,7,FALSE)</f>
        <v>0</v>
      </c>
      <c r="BI159" s="1">
        <f>BI70*VLOOKUP($D159,ExtTruck_Adjust!$B$3:$H$85,6,FALSE)*VLOOKUP(BI$91,ExtTruck_Adjust!$B$3:$H$85,7,FALSE)</f>
        <v>0</v>
      </c>
      <c r="BJ159" s="1">
        <f>BJ70*VLOOKUP($D159,ExtTruck_Adjust!$B$3:$H$85,6,FALSE)*VLOOKUP(BJ$91,ExtTruck_Adjust!$B$3:$H$85,7,FALSE)</f>
        <v>0</v>
      </c>
      <c r="BK159" s="1">
        <f>BK70*VLOOKUP($D159,ExtTruck_Adjust!$B$3:$H$85,6,FALSE)*VLOOKUP(BK$91,ExtTruck_Adjust!$B$3:$H$85,7,FALSE)</f>
        <v>9.2958224195925886E-3</v>
      </c>
      <c r="BL159" s="1">
        <f>BL70*VLOOKUP($D159,ExtTruck_Adjust!$B$3:$H$85,6,FALSE)*VLOOKUP(BL$91,ExtTruck_Adjust!$B$3:$H$85,7,FALSE)</f>
        <v>0</v>
      </c>
      <c r="BM159" s="1">
        <f>BM70*VLOOKUP($D159,ExtTruck_Adjust!$B$3:$H$85,6,FALSE)*VLOOKUP(BM$91,ExtTruck_Adjust!$B$3:$H$85,7,FALSE)</f>
        <v>0</v>
      </c>
      <c r="BN159" s="1">
        <f>BN70*VLOOKUP($D159,ExtTruck_Adjust!$B$3:$H$85,6,FALSE)*VLOOKUP(BN$91,ExtTruck_Adjust!$B$3:$H$85,7,FALSE)</f>
        <v>0</v>
      </c>
      <c r="BO159" s="1">
        <f>BO70*VLOOKUP($D159,ExtTruck_Adjust!$B$3:$H$85,6,FALSE)*VLOOKUP(BO$91,ExtTruck_Adjust!$B$3:$H$85,7,FALSE)</f>
        <v>0</v>
      </c>
      <c r="BP159" s="1">
        <f>BP70*VLOOKUP($D159,ExtTruck_Adjust!$B$3:$H$85,6,FALSE)*VLOOKUP(BP$91,ExtTruck_Adjust!$B$3:$H$85,7,FALSE)</f>
        <v>0</v>
      </c>
      <c r="BQ159" s="1">
        <f>BQ70*VLOOKUP($D159,ExtTruck_Adjust!$B$3:$H$85,6,FALSE)*VLOOKUP(BQ$91,ExtTruck_Adjust!$B$3:$H$85,7,FALSE)</f>
        <v>0</v>
      </c>
      <c r="BR159" s="1">
        <f>BR70*VLOOKUP($D159,ExtTruck_Adjust!$B$3:$H$85,6,FALSE)*VLOOKUP(BR$91,ExtTruck_Adjust!$B$3:$H$85,7,FALSE)</f>
        <v>0</v>
      </c>
      <c r="BS159" s="1">
        <f>BS70*VLOOKUP($D159,ExtTruck_Adjust!$B$3:$H$85,6,FALSE)*VLOOKUP(BS$91,ExtTruck_Adjust!$B$3:$H$85,7,FALSE)</f>
        <v>0</v>
      </c>
      <c r="BT159" s="1">
        <f>BT70*VLOOKUP($D159,ExtTruck_Adjust!$B$3:$H$85,6,FALSE)*VLOOKUP(BT$91,ExtTruck_Adjust!$B$3:$H$85,7,FALSE)</f>
        <v>0</v>
      </c>
      <c r="BU159" s="1">
        <f>BU70*VLOOKUP($D159,ExtTruck_Adjust!$B$3:$H$85,6,FALSE)*VLOOKUP(BU$91,ExtTruck_Adjust!$B$3:$H$85,7,FALSE)</f>
        <v>0</v>
      </c>
      <c r="BV159" s="1">
        <f>BV70*VLOOKUP($D159,ExtTruck_Adjust!$B$3:$H$85,6,FALSE)*VLOOKUP(BV$91,ExtTruck_Adjust!$B$3:$H$85,7,FALSE)</f>
        <v>0</v>
      </c>
      <c r="BW159" s="1">
        <f>BW70*VLOOKUP($D159,ExtTruck_Adjust!$B$3:$H$85,6,FALSE)*VLOOKUP(BW$91,ExtTruck_Adjust!$B$3:$H$85,7,FALSE)</f>
        <v>0</v>
      </c>
      <c r="BX159" s="1">
        <f>BX70*VLOOKUP($D159,ExtTruck_Adjust!$B$3:$H$85,6,FALSE)*VLOOKUP(BX$91,ExtTruck_Adjust!$B$3:$H$85,7,FALSE)</f>
        <v>0</v>
      </c>
      <c r="BY159" s="1">
        <f>BY70*VLOOKUP($D159,ExtTruck_Adjust!$B$3:$H$85,6,FALSE)*VLOOKUP(BY$91,ExtTruck_Adjust!$B$3:$H$85,7,FALSE)</f>
        <v>0</v>
      </c>
      <c r="BZ159" s="1">
        <f>BZ70*VLOOKUP($D159,ExtTruck_Adjust!$B$3:$H$85,6,FALSE)*VLOOKUP(BZ$91,ExtTruck_Adjust!$B$3:$H$85,7,FALSE)</f>
        <v>0</v>
      </c>
      <c r="CA159" s="1">
        <f>CA70*VLOOKUP($D159,ExtTruck_Adjust!$B$3:$H$85,6,FALSE)*VLOOKUP(CA$91,ExtTruck_Adjust!$B$3:$H$85,7,FALSE)</f>
        <v>0</v>
      </c>
      <c r="CB159" s="1">
        <f>CB70*VLOOKUP($D159,ExtTruck_Adjust!$B$3:$H$85,6,FALSE)*VLOOKUP(CB$91,ExtTruck_Adjust!$B$3:$H$85,7,FALSE)</f>
        <v>0</v>
      </c>
      <c r="CC159" s="1">
        <f>CC70*VLOOKUP($D159,ExtTruck_Adjust!$B$3:$H$85,6,FALSE)*VLOOKUP(CC$91,ExtTruck_Adjust!$B$3:$H$85,7,FALSE)</f>
        <v>0</v>
      </c>
      <c r="CD159" s="1">
        <f>CD70*VLOOKUP($D159,ExtTruck_Adjust!$B$3:$H$85,6,FALSE)*VLOOKUP(CD$91,ExtTruck_Adjust!$B$3:$H$85,7,FALSE)</f>
        <v>0</v>
      </c>
      <c r="CE159" s="1">
        <f>CE70*VLOOKUP($D159,ExtTruck_Adjust!$B$3:$H$85,6,FALSE)*VLOOKUP(CE$91,ExtTruck_Adjust!$B$3:$H$85,7,FALSE)</f>
        <v>0</v>
      </c>
      <c r="CF159" s="1">
        <f>CF70*VLOOKUP($D159,ExtTruck_Adjust!$B$3:$H$85,6,FALSE)*VLOOKUP(CF$91,ExtTruck_Adjust!$B$3:$H$85,7,FALSE)</f>
        <v>3.1044601383628612</v>
      </c>
      <c r="CG159" s="1">
        <f>CG70*VLOOKUP($D159,ExtTruck_Adjust!$B$3:$H$85,6,FALSE)*VLOOKUP(CG$91,ExtTruck_Adjust!$B$3:$H$85,7,FALSE)</f>
        <v>0</v>
      </c>
      <c r="CH159" s="1">
        <f>CH70*VLOOKUP($D159,ExtTruck_Adjust!$B$3:$H$85,6,FALSE)*VLOOKUP(CH$91,ExtTruck_Adjust!$B$3:$H$85,7,FALSE)</f>
        <v>0</v>
      </c>
      <c r="CI159" s="1">
        <f>CI70*VLOOKUP($D159,ExtTruck_Adjust!$B$3:$H$85,6,FALSE)*VLOOKUP(CI$91,ExtTruck_Adjust!$B$3:$H$85,7,FALSE)</f>
        <v>0</v>
      </c>
      <c r="CJ159" s="1">
        <f>CJ70*VLOOKUP($D159,ExtTruck_Adjust!$B$3:$H$85,6,FALSE)*1</f>
        <v>51.345947126380473</v>
      </c>
      <c r="CK159" s="1">
        <f t="shared" si="5"/>
        <v>54.582404757292473</v>
      </c>
    </row>
    <row r="160" spans="2:89" x14ac:dyDescent="0.25">
      <c r="B160">
        <v>2998</v>
      </c>
      <c r="D160">
        <v>2998</v>
      </c>
      <c r="E160" s="1">
        <f>E71*VLOOKUP($D160,ExtTruck_Adjust!$B$3:$H$85,6,FALSE)*VLOOKUP(E$91,ExtTruck_Adjust!$B$3:$H$85,7,FALSE)</f>
        <v>6.2258437639714026E-3</v>
      </c>
      <c r="F160" s="1">
        <f>F71*VLOOKUP($D160,ExtTruck_Adjust!$B$3:$H$85,6,FALSE)*VLOOKUP(F$91,ExtTruck_Adjust!$B$3:$H$85,7,FALSE)</f>
        <v>3.5548226091568508E-3</v>
      </c>
      <c r="G160" s="1">
        <f>G71*VLOOKUP($D160,ExtTruck_Adjust!$B$3:$H$85,6,FALSE)*VLOOKUP(G$91,ExtTruck_Adjust!$B$3:$H$85,7,FALSE)</f>
        <v>0</v>
      </c>
      <c r="H160" s="1">
        <f>H71*VLOOKUP($D160,ExtTruck_Adjust!$B$3:$H$85,6,FALSE)*VLOOKUP(H$91,ExtTruck_Adjust!$B$3:$H$85,7,FALSE)</f>
        <v>2.8899663813159492E-3</v>
      </c>
      <c r="I160" s="1">
        <f>I71*VLOOKUP($D160,ExtTruck_Adjust!$B$3:$H$85,6,FALSE)*VLOOKUP(I$91,ExtTruck_Adjust!$B$3:$H$85,7,FALSE)</f>
        <v>0</v>
      </c>
      <c r="J160" s="1">
        <f>J71*VLOOKUP($D160,ExtTruck_Adjust!$B$3:$H$85,6,FALSE)*VLOOKUP(J$91,ExtTruck_Adjust!$B$3:$H$85,7,FALSE)</f>
        <v>0</v>
      </c>
      <c r="K160" s="1">
        <f>K71*VLOOKUP($D160,ExtTruck_Adjust!$B$3:$H$85,6,FALSE)*VLOOKUP(K$91,ExtTruck_Adjust!$B$3:$H$85,7,FALSE)</f>
        <v>0</v>
      </c>
      <c r="L160" s="1">
        <f>L71*VLOOKUP($D160,ExtTruck_Adjust!$B$3:$H$85,6,FALSE)*VLOOKUP(L$91,ExtTruck_Adjust!$B$3:$H$85,7,FALSE)</f>
        <v>1.0299977640830257E-4</v>
      </c>
      <c r="M160" s="1">
        <f>M71*VLOOKUP($D160,ExtTruck_Adjust!$B$3:$H$85,6,FALSE)*VLOOKUP(M$91,ExtTruck_Adjust!$B$3:$H$85,7,FALSE)</f>
        <v>0</v>
      </c>
      <c r="N160" s="1">
        <f>N71*VLOOKUP($D160,ExtTruck_Adjust!$B$3:$H$85,6,FALSE)*VLOOKUP(N$91,ExtTruck_Adjust!$B$3:$H$85,7,FALSE)</f>
        <v>0</v>
      </c>
      <c r="O160" s="1">
        <f>O71*VLOOKUP($D160,ExtTruck_Adjust!$B$3:$H$85,6,FALSE)*VLOOKUP(O$91,ExtTruck_Adjust!$B$3:$H$85,7,FALSE)</f>
        <v>0</v>
      </c>
      <c r="P160" s="1">
        <f>P71*VLOOKUP($D160,ExtTruck_Adjust!$B$3:$H$85,6,FALSE)*VLOOKUP(P$91,ExtTruck_Adjust!$B$3:$H$85,7,FALSE)</f>
        <v>0</v>
      </c>
      <c r="Q160" s="1">
        <f>Q71*VLOOKUP($D160,ExtTruck_Adjust!$B$3:$H$85,6,FALSE)*VLOOKUP(Q$91,ExtTruck_Adjust!$B$3:$H$85,7,FALSE)</f>
        <v>0</v>
      </c>
      <c r="R160" s="1">
        <f>R71*VLOOKUP($D160,ExtTruck_Adjust!$B$3:$H$85,6,FALSE)*VLOOKUP(R$91,ExtTruck_Adjust!$B$3:$H$85,7,FALSE)</f>
        <v>0</v>
      </c>
      <c r="S160" s="1">
        <f>S71*VLOOKUP($D160,ExtTruck_Adjust!$B$3:$H$85,6,FALSE)*VLOOKUP(S$91,ExtTruck_Adjust!$B$3:$H$85,7,FALSE)</f>
        <v>3.3460515593678186E-2</v>
      </c>
      <c r="T160" s="1">
        <f>T71*VLOOKUP($D160,ExtTruck_Adjust!$B$3:$H$85,6,FALSE)*VLOOKUP(T$91,ExtTruck_Adjust!$B$3:$H$85,7,FALSE)</f>
        <v>0</v>
      </c>
      <c r="U160" s="1">
        <f>U71*VLOOKUP($D160,ExtTruck_Adjust!$B$3:$H$85,6,FALSE)*VLOOKUP(U$91,ExtTruck_Adjust!$B$3:$H$85,7,FALSE)</f>
        <v>0</v>
      </c>
      <c r="V160" s="1">
        <f>V71*VLOOKUP($D160,ExtTruck_Adjust!$B$3:$H$85,6,FALSE)*VLOOKUP(V$91,ExtTruck_Adjust!$B$3:$H$85,7,FALSE)</f>
        <v>0</v>
      </c>
      <c r="W160" s="1">
        <f>W71*VLOOKUP($D160,ExtTruck_Adjust!$B$3:$H$85,6,FALSE)*VLOOKUP(W$91,ExtTruck_Adjust!$B$3:$H$85,7,FALSE)</f>
        <v>9.0197844757872886E-4</v>
      </c>
      <c r="X160" s="1">
        <f>X71*VLOOKUP($D160,ExtTruck_Adjust!$B$3:$H$85,6,FALSE)*VLOOKUP(X$91,ExtTruck_Adjust!$B$3:$H$85,7,FALSE)</f>
        <v>1.6580243260207032E-3</v>
      </c>
      <c r="Y160" s="1">
        <f>Y71*VLOOKUP($D160,ExtTruck_Adjust!$B$3:$H$85,6,FALSE)*VLOOKUP(Y$91,ExtTruck_Adjust!$B$3:$H$85,7,FALSE)</f>
        <v>7.0601293529261192E-4</v>
      </c>
      <c r="Z160" s="1">
        <f>Z71*VLOOKUP($D160,ExtTruck_Adjust!$B$3:$H$85,6,FALSE)*VLOOKUP(Z$91,ExtTruck_Adjust!$B$3:$H$85,7,FALSE)</f>
        <v>1.8000537800687418E-4</v>
      </c>
      <c r="AA160" s="1">
        <f>AA71*VLOOKUP($D160,ExtTruck_Adjust!$B$3:$H$85,6,FALSE)*VLOOKUP(AA$91,ExtTruck_Adjust!$B$3:$H$85,7,FALSE)</f>
        <v>0</v>
      </c>
      <c r="AB160" s="1">
        <f>AB71*VLOOKUP($D160,ExtTruck_Adjust!$B$3:$H$85,6,FALSE)*VLOOKUP(AB$91,ExtTruck_Adjust!$B$3:$H$85,7,FALSE)</f>
        <v>0</v>
      </c>
      <c r="AC160" s="1">
        <f>AC71*VLOOKUP($D160,ExtTruck_Adjust!$B$3:$H$85,6,FALSE)*VLOOKUP(AC$91,ExtTruck_Adjust!$B$3:$H$85,7,FALSE)</f>
        <v>0</v>
      </c>
      <c r="AD160" s="1">
        <f>AD71*VLOOKUP($D160,ExtTruck_Adjust!$B$3:$H$85,6,FALSE)*VLOOKUP(AD$91,ExtTruck_Adjust!$B$3:$H$85,7,FALSE)</f>
        <v>0</v>
      </c>
      <c r="AE160" s="1">
        <f>AE71*VLOOKUP($D160,ExtTruck_Adjust!$B$3:$H$85,6,FALSE)*VLOOKUP(AE$91,ExtTruck_Adjust!$B$3:$H$85,7,FALSE)</f>
        <v>0</v>
      </c>
      <c r="AF160" s="1">
        <f>AF71*VLOOKUP($D160,ExtTruck_Adjust!$B$3:$H$85,6,FALSE)*VLOOKUP(AF$91,ExtTruck_Adjust!$B$3:$H$85,7,FALSE)</f>
        <v>0</v>
      </c>
      <c r="AG160" s="1">
        <f>AG71*VLOOKUP($D160,ExtTruck_Adjust!$B$3:$H$85,6,FALSE)*VLOOKUP(AG$91,ExtTruck_Adjust!$B$3:$H$85,7,FALSE)</f>
        <v>0</v>
      </c>
      <c r="AH160" s="1">
        <f>AH71*VLOOKUP($D160,ExtTruck_Adjust!$B$3:$H$85,6,FALSE)*VLOOKUP(AH$91,ExtTruck_Adjust!$B$3:$H$85,7,FALSE)</f>
        <v>0</v>
      </c>
      <c r="AI160" s="1">
        <f>AI71*VLOOKUP($D160,ExtTruck_Adjust!$B$3:$H$85,6,FALSE)*VLOOKUP(AI$91,ExtTruck_Adjust!$B$3:$H$85,7,FALSE)</f>
        <v>8.220955357113989E-2</v>
      </c>
      <c r="AJ160" s="1">
        <f>AJ71*VLOOKUP($D160,ExtTruck_Adjust!$B$3:$H$85,6,FALSE)*VLOOKUP(AJ$91,ExtTruck_Adjust!$B$3:$H$85,7,FALSE)</f>
        <v>0</v>
      </c>
      <c r="AK160" s="1">
        <f>AK71*VLOOKUP($D160,ExtTruck_Adjust!$B$3:$H$85,6,FALSE)*VLOOKUP(AK$91,ExtTruck_Adjust!$B$3:$H$85,7,FALSE)</f>
        <v>0</v>
      </c>
      <c r="AL160" s="1">
        <f>AL71*VLOOKUP($D160,ExtTruck_Adjust!$B$3:$H$85,6,FALSE)*VLOOKUP(AL$91,ExtTruck_Adjust!$B$3:$H$85,7,FALSE)</f>
        <v>0</v>
      </c>
      <c r="AM160" s="1">
        <f>AM71*VLOOKUP($D160,ExtTruck_Adjust!$B$3:$H$85,6,FALSE)*VLOOKUP(AM$91,ExtTruck_Adjust!$B$3:$H$85,7,FALSE)</f>
        <v>0</v>
      </c>
      <c r="AN160" s="1">
        <f>AN71*VLOOKUP($D160,ExtTruck_Adjust!$B$3:$H$85,6,FALSE)*VLOOKUP(AN$91,ExtTruck_Adjust!$B$3:$H$85,7,FALSE)</f>
        <v>0</v>
      </c>
      <c r="AO160" s="1">
        <f>AO71*VLOOKUP($D160,ExtTruck_Adjust!$B$3:$H$85,6,FALSE)*VLOOKUP(AO$91,ExtTruck_Adjust!$B$3:$H$85,7,FALSE)</f>
        <v>2.0659778282838479E-3</v>
      </c>
      <c r="AP160" s="1">
        <f>AP71*VLOOKUP($D160,ExtTruck_Adjust!$B$3:$H$85,6,FALSE)*VLOOKUP(AP$91,ExtTruck_Adjust!$B$3:$H$85,7,FALSE)</f>
        <v>3.140005692181161E-4</v>
      </c>
      <c r="AQ160" s="1">
        <f>AQ71*VLOOKUP($D160,ExtTruck_Adjust!$B$3:$H$85,6,FALSE)*VLOOKUP(AQ$91,ExtTruck_Adjust!$B$3:$H$85,7,FALSE)</f>
        <v>0</v>
      </c>
      <c r="AR160" s="1">
        <f>AR71*VLOOKUP($D160,ExtTruck_Adjust!$B$3:$H$85,6,FALSE)*VLOOKUP(AR$91,ExtTruck_Adjust!$B$3:$H$85,7,FALSE)</f>
        <v>0</v>
      </c>
      <c r="AS160" s="1">
        <f>AS71*VLOOKUP($D160,ExtTruck_Adjust!$B$3:$H$85,6,FALSE)*VLOOKUP(AS$91,ExtTruck_Adjust!$B$3:$H$85,7,FALSE)</f>
        <v>0</v>
      </c>
      <c r="AT160" s="1">
        <f>AT71*VLOOKUP($D160,ExtTruck_Adjust!$B$3:$H$85,6,FALSE)*VLOOKUP(AT$91,ExtTruck_Adjust!$B$3:$H$85,7,FALSE)</f>
        <v>0</v>
      </c>
      <c r="AU160" s="1">
        <f>AU71*VLOOKUP($D160,ExtTruck_Adjust!$B$3:$H$85,6,FALSE)*VLOOKUP(AU$91,ExtTruck_Adjust!$B$3:$H$85,7,FALSE)</f>
        <v>7.3611063916604352E-2</v>
      </c>
      <c r="AV160" s="1">
        <f>AV71*VLOOKUP($D160,ExtTruck_Adjust!$B$3:$H$85,6,FALSE)*VLOOKUP(AV$91,ExtTruck_Adjust!$B$3:$H$85,7,FALSE)</f>
        <v>0</v>
      </c>
      <c r="AW160" s="1">
        <f>AW71*VLOOKUP($D160,ExtTruck_Adjust!$B$3:$H$85,6,FALSE)*VLOOKUP(AW$91,ExtTruck_Adjust!$B$3:$H$85,7,FALSE)</f>
        <v>0</v>
      </c>
      <c r="AX160" s="1">
        <f>AX71*VLOOKUP($D160,ExtTruck_Adjust!$B$3:$H$85,6,FALSE)*VLOOKUP(AX$91,ExtTruck_Adjust!$B$3:$H$85,7,FALSE)</f>
        <v>2.2135444836979812E-2</v>
      </c>
      <c r="AY160" s="1">
        <f>AY71*VLOOKUP($D160,ExtTruck_Adjust!$B$3:$H$85,6,FALSE)*VLOOKUP(AY$91,ExtTruck_Adjust!$B$3:$H$85,7,FALSE)</f>
        <v>1.827097677553505E-3</v>
      </c>
      <c r="AZ160" s="1">
        <f>AZ71*VLOOKUP($D160,ExtTruck_Adjust!$B$3:$H$85,6,FALSE)*VLOOKUP(AZ$91,ExtTruck_Adjust!$B$3:$H$85,7,FALSE)</f>
        <v>5.0200206933642146E-4</v>
      </c>
      <c r="BA160" s="1">
        <f>BA71*VLOOKUP($D160,ExtTruck_Adjust!$B$3:$H$85,6,FALSE)*VLOOKUP(BA$91,ExtTruck_Adjust!$B$3:$H$85,7,FALSE)</f>
        <v>0</v>
      </c>
      <c r="BB160" s="1">
        <f>BB71*VLOOKUP($D160,ExtTruck_Adjust!$B$3:$H$85,6,FALSE)*VLOOKUP(BB$91,ExtTruck_Adjust!$B$3:$H$85,7,FALSE)</f>
        <v>1.6199921364541694E-4</v>
      </c>
      <c r="BC160" s="1">
        <f>BC71*VLOOKUP($D160,ExtTruck_Adjust!$B$3:$H$85,6,FALSE)*VLOOKUP(BC$91,ExtTruck_Adjust!$B$3:$H$85,7,FALSE)</f>
        <v>0</v>
      </c>
      <c r="BD160" s="1">
        <f>BD71*VLOOKUP($D160,ExtTruck_Adjust!$B$3:$H$85,6,FALSE)*VLOOKUP(BD$91,ExtTruck_Adjust!$B$3:$H$85,7,FALSE)</f>
        <v>0</v>
      </c>
      <c r="BE160" s="1">
        <f>BE71*VLOOKUP($D160,ExtTruck_Adjust!$B$3:$H$85,6,FALSE)*VLOOKUP(BE$91,ExtTruck_Adjust!$B$3:$H$85,7,FALSE)</f>
        <v>0</v>
      </c>
      <c r="BF160" s="1">
        <f>BF71*VLOOKUP($D160,ExtTruck_Adjust!$B$3:$H$85,6,FALSE)*VLOOKUP(BF$91,ExtTruck_Adjust!$B$3:$H$85,7,FALSE)</f>
        <v>0</v>
      </c>
      <c r="BG160" s="1">
        <f>BG71*VLOOKUP($D160,ExtTruck_Adjust!$B$3:$H$85,6,FALSE)*VLOOKUP(BG$91,ExtTruck_Adjust!$B$3:$H$85,7,FALSE)</f>
        <v>0</v>
      </c>
      <c r="BH160" s="1">
        <f>BH71*VLOOKUP($D160,ExtTruck_Adjust!$B$3:$H$85,6,FALSE)*VLOOKUP(BH$91,ExtTruck_Adjust!$B$3:$H$85,7,FALSE)</f>
        <v>0</v>
      </c>
      <c r="BI160" s="1">
        <f>BI71*VLOOKUP($D160,ExtTruck_Adjust!$B$3:$H$85,6,FALSE)*VLOOKUP(BI$91,ExtTruck_Adjust!$B$3:$H$85,7,FALSE)</f>
        <v>0</v>
      </c>
      <c r="BJ160" s="1">
        <f>BJ71*VLOOKUP($D160,ExtTruck_Adjust!$B$3:$H$85,6,FALSE)*VLOOKUP(BJ$91,ExtTruck_Adjust!$B$3:$H$85,7,FALSE)</f>
        <v>0</v>
      </c>
      <c r="BK160" s="1">
        <f>BK71*VLOOKUP($D160,ExtTruck_Adjust!$B$3:$H$85,6,FALSE)*VLOOKUP(BK$91,ExtTruck_Adjust!$B$3:$H$85,7,FALSE)</f>
        <v>1.0647732334442359E-2</v>
      </c>
      <c r="BL160" s="1">
        <f>BL71*VLOOKUP($D160,ExtTruck_Adjust!$B$3:$H$85,6,FALSE)*VLOOKUP(BL$91,ExtTruck_Adjust!$B$3:$H$85,7,FALSE)</f>
        <v>1.3014874392407489E-2</v>
      </c>
      <c r="BM160" s="1">
        <f>BM71*VLOOKUP($D160,ExtTruck_Adjust!$B$3:$H$85,6,FALSE)*VLOOKUP(BM$91,ExtTruck_Adjust!$B$3:$H$85,7,FALSE)</f>
        <v>0</v>
      </c>
      <c r="BN160" s="1">
        <f>BN71*VLOOKUP($D160,ExtTruck_Adjust!$B$3:$H$85,6,FALSE)*VLOOKUP(BN$91,ExtTruck_Adjust!$B$3:$H$85,7,FALSE)</f>
        <v>0</v>
      </c>
      <c r="BO160" s="1">
        <f>BO71*VLOOKUP($D160,ExtTruck_Adjust!$B$3:$H$85,6,FALSE)*VLOOKUP(BO$91,ExtTruck_Adjust!$B$3:$H$85,7,FALSE)</f>
        <v>0</v>
      </c>
      <c r="BP160" s="1">
        <f>BP71*VLOOKUP($D160,ExtTruck_Adjust!$B$3:$H$85,6,FALSE)*VLOOKUP(BP$91,ExtTruck_Adjust!$B$3:$H$85,7,FALSE)</f>
        <v>0</v>
      </c>
      <c r="BQ160" s="1">
        <f>BQ71*VLOOKUP($D160,ExtTruck_Adjust!$B$3:$H$85,6,FALSE)*VLOOKUP(BQ$91,ExtTruck_Adjust!$B$3:$H$85,7,FALSE)</f>
        <v>0.80462184942507098</v>
      </c>
      <c r="BR160" s="1">
        <f>BR71*VLOOKUP($D160,ExtTruck_Adjust!$B$3:$H$85,6,FALSE)*VLOOKUP(BR$91,ExtTruck_Adjust!$B$3:$H$85,7,FALSE)</f>
        <v>0</v>
      </c>
      <c r="BS160" s="1">
        <f>BS71*VLOOKUP($D160,ExtTruck_Adjust!$B$3:$H$85,6,FALSE)*VLOOKUP(BS$91,ExtTruck_Adjust!$B$3:$H$85,7,FALSE)</f>
        <v>0</v>
      </c>
      <c r="BT160" s="1">
        <f>BT71*VLOOKUP($D160,ExtTruck_Adjust!$B$3:$H$85,6,FALSE)*VLOOKUP(BT$91,ExtTruck_Adjust!$B$3:$H$85,7,FALSE)</f>
        <v>0</v>
      </c>
      <c r="BU160" s="1">
        <f>BU71*VLOOKUP($D160,ExtTruck_Adjust!$B$3:$H$85,6,FALSE)*VLOOKUP(BU$91,ExtTruck_Adjust!$B$3:$H$85,7,FALSE)</f>
        <v>0</v>
      </c>
      <c r="BV160" s="1">
        <f>BV71*VLOOKUP($D160,ExtTruck_Adjust!$B$3:$H$85,6,FALSE)*VLOOKUP(BV$91,ExtTruck_Adjust!$B$3:$H$85,7,FALSE)</f>
        <v>0</v>
      </c>
      <c r="BW160" s="1">
        <f>BW71*VLOOKUP($D160,ExtTruck_Adjust!$B$3:$H$85,6,FALSE)*VLOOKUP(BW$91,ExtTruck_Adjust!$B$3:$H$85,7,FALSE)</f>
        <v>7.8179040965095838E-3</v>
      </c>
      <c r="BX160" s="1">
        <f>BX71*VLOOKUP($D160,ExtTruck_Adjust!$B$3:$H$85,6,FALSE)*VLOOKUP(BX$91,ExtTruck_Adjust!$B$3:$H$85,7,FALSE)</f>
        <v>2.5290741172168773E-3</v>
      </c>
      <c r="BY160" s="1">
        <f>BY71*VLOOKUP($D160,ExtTruck_Adjust!$B$3:$H$85,6,FALSE)*VLOOKUP(BY$91,ExtTruck_Adjust!$B$3:$H$85,7,FALSE)</f>
        <v>2.1938351875701013E-3</v>
      </c>
      <c r="BZ160" s="1">
        <f>BZ71*VLOOKUP($D160,ExtTruck_Adjust!$B$3:$H$85,6,FALSE)*VLOOKUP(BZ$91,ExtTruck_Adjust!$B$3:$H$85,7,FALSE)</f>
        <v>0</v>
      </c>
      <c r="CA160" s="1">
        <f>CA71*VLOOKUP($D160,ExtTruck_Adjust!$B$3:$H$85,6,FALSE)*VLOOKUP(CA$91,ExtTruck_Adjust!$B$3:$H$85,7,FALSE)</f>
        <v>0</v>
      </c>
      <c r="CB160" s="1">
        <f>CB71*VLOOKUP($D160,ExtTruck_Adjust!$B$3:$H$85,6,FALSE)*VLOOKUP(CB$91,ExtTruck_Adjust!$B$3:$H$85,7,FALSE)</f>
        <v>0</v>
      </c>
      <c r="CC160" s="1">
        <f>CC71*VLOOKUP($D160,ExtTruck_Adjust!$B$3:$H$85,6,FALSE)*VLOOKUP(CC$91,ExtTruck_Adjust!$B$3:$H$85,7,FALSE)</f>
        <v>5.9246505943874152E-3</v>
      </c>
      <c r="CD160" s="1">
        <f>CD71*VLOOKUP($D160,ExtTruck_Adjust!$B$3:$H$85,6,FALSE)*VLOOKUP(CD$91,ExtTruck_Adjust!$B$3:$H$85,7,FALSE)</f>
        <v>4.5011221187135448E-3</v>
      </c>
      <c r="CE160" s="1">
        <f>CE71*VLOOKUP($D160,ExtTruck_Adjust!$B$3:$H$85,6,FALSE)*VLOOKUP(CE$91,ExtTruck_Adjust!$B$3:$H$85,7,FALSE)</f>
        <v>0</v>
      </c>
      <c r="CF160" s="1">
        <f>CF71*VLOOKUP($D160,ExtTruck_Adjust!$B$3:$H$85,6,FALSE)*VLOOKUP(CF$91,ExtTruck_Adjust!$B$3:$H$85,7,FALSE)</f>
        <v>3.0885995430342218E-3</v>
      </c>
      <c r="CG160" s="1">
        <f>CG71*VLOOKUP($D160,ExtTruck_Adjust!$B$3:$H$85,6,FALSE)*VLOOKUP(CG$91,ExtTruck_Adjust!$B$3:$H$85,7,FALSE)</f>
        <v>0</v>
      </c>
      <c r="CH160" s="1">
        <f>CH71*VLOOKUP($D160,ExtTruck_Adjust!$B$3:$H$85,6,FALSE)*VLOOKUP(CH$91,ExtTruck_Adjust!$B$3:$H$85,7,FALSE)</f>
        <v>0.10981573100886667</v>
      </c>
      <c r="CI160" s="1">
        <f>CI71*VLOOKUP($D160,ExtTruck_Adjust!$B$3:$H$85,6,FALSE)*VLOOKUP(CI$91,ExtTruck_Adjust!$B$3:$H$85,7,FALSE)</f>
        <v>0</v>
      </c>
      <c r="CJ160" s="1">
        <f>CJ71*VLOOKUP($D160,ExtTruck_Adjust!$B$3:$H$85,6,FALSE)*1</f>
        <v>40.402923935138425</v>
      </c>
      <c r="CK160" s="1">
        <f t="shared" si="5"/>
        <v>41.599586616850836</v>
      </c>
    </row>
    <row r="161" spans="2:91" x14ac:dyDescent="0.25">
      <c r="B161">
        <v>2999</v>
      </c>
      <c r="D161">
        <v>2999</v>
      </c>
      <c r="E161" s="1">
        <f>E72*VLOOKUP($D161,ExtTruck_Adjust!$B$3:$H$85,6,FALSE)*VLOOKUP(E$91,ExtTruck_Adjust!$B$3:$H$85,7,FALSE)</f>
        <v>7.3406238940865827E-4</v>
      </c>
      <c r="F161" s="1">
        <f>F72*VLOOKUP($D161,ExtTruck_Adjust!$B$3:$H$85,6,FALSE)*VLOOKUP(F$91,ExtTruck_Adjust!$B$3:$H$85,7,FALSE)</f>
        <v>1.8118812053962043E-4</v>
      </c>
      <c r="G161" s="1">
        <f>G72*VLOOKUP($D161,ExtTruck_Adjust!$B$3:$H$85,6,FALSE)*VLOOKUP(G$91,ExtTruck_Adjust!$B$3:$H$85,7,FALSE)</f>
        <v>0</v>
      </c>
      <c r="H161" s="1">
        <f>H72*VLOOKUP($D161,ExtTruck_Adjust!$B$3:$H$85,6,FALSE)*VLOOKUP(H$91,ExtTruck_Adjust!$B$3:$H$85,7,FALSE)</f>
        <v>1.6570829749299509E-4</v>
      </c>
      <c r="I161" s="1">
        <f>I72*VLOOKUP($D161,ExtTruck_Adjust!$B$3:$H$85,6,FALSE)*VLOOKUP(I$91,ExtTruck_Adjust!$B$3:$H$85,7,FALSE)</f>
        <v>0</v>
      </c>
      <c r="J161" s="1">
        <f>J72*VLOOKUP($D161,ExtTruck_Adjust!$B$3:$H$85,6,FALSE)*VLOOKUP(J$91,ExtTruck_Adjust!$B$3:$H$85,7,FALSE)</f>
        <v>0</v>
      </c>
      <c r="K161" s="1">
        <f>K72*VLOOKUP($D161,ExtTruck_Adjust!$B$3:$H$85,6,FALSE)*VLOOKUP(K$91,ExtTruck_Adjust!$B$3:$H$85,7,FALSE)</f>
        <v>0</v>
      </c>
      <c r="L161" s="1">
        <f>L72*VLOOKUP($D161,ExtTruck_Adjust!$B$3:$H$85,6,FALSE)*VLOOKUP(L$91,ExtTruck_Adjust!$B$3:$H$85,7,FALSE)</f>
        <v>6.1947613247882669E-6</v>
      </c>
      <c r="M161" s="1">
        <f>M72*VLOOKUP($D161,ExtTruck_Adjust!$B$3:$H$85,6,FALSE)*VLOOKUP(M$91,ExtTruck_Adjust!$B$3:$H$85,7,FALSE)</f>
        <v>0</v>
      </c>
      <c r="N161" s="1">
        <f>N72*VLOOKUP($D161,ExtTruck_Adjust!$B$3:$H$85,6,FALSE)*VLOOKUP(N$91,ExtTruck_Adjust!$B$3:$H$85,7,FALSE)</f>
        <v>0</v>
      </c>
      <c r="O161" s="1">
        <f>O72*VLOOKUP($D161,ExtTruck_Adjust!$B$3:$H$85,6,FALSE)*VLOOKUP(O$91,ExtTruck_Adjust!$B$3:$H$85,7,FALSE)</f>
        <v>0</v>
      </c>
      <c r="P161" s="1">
        <f>P72*VLOOKUP($D161,ExtTruck_Adjust!$B$3:$H$85,6,FALSE)*VLOOKUP(P$91,ExtTruck_Adjust!$B$3:$H$85,7,FALSE)</f>
        <v>0</v>
      </c>
      <c r="Q161" s="1">
        <f>Q72*VLOOKUP($D161,ExtTruck_Adjust!$B$3:$H$85,6,FALSE)*VLOOKUP(Q$91,ExtTruck_Adjust!$B$3:$H$85,7,FALSE)</f>
        <v>0</v>
      </c>
      <c r="R161" s="1">
        <f>R72*VLOOKUP($D161,ExtTruck_Adjust!$B$3:$H$85,6,FALSE)*VLOOKUP(R$91,ExtTruck_Adjust!$B$3:$H$85,7,FALSE)</f>
        <v>0</v>
      </c>
      <c r="S161" s="1">
        <f>S72*VLOOKUP($D161,ExtTruck_Adjust!$B$3:$H$85,6,FALSE)*VLOOKUP(S$91,ExtTruck_Adjust!$B$3:$H$85,7,FALSE)</f>
        <v>2.0072579338236991E-3</v>
      </c>
      <c r="T161" s="1">
        <f>T72*VLOOKUP($D161,ExtTruck_Adjust!$B$3:$H$85,6,FALSE)*VLOOKUP(T$91,ExtTruck_Adjust!$B$3:$H$85,7,FALSE)</f>
        <v>2.1386557563691424E-3</v>
      </c>
      <c r="U161" s="1">
        <f>U72*VLOOKUP($D161,ExtTruck_Adjust!$B$3:$H$85,6,FALSE)*VLOOKUP(U$91,ExtTruck_Adjust!$B$3:$H$85,7,FALSE)</f>
        <v>0</v>
      </c>
      <c r="V161" s="1">
        <f>V72*VLOOKUP($D161,ExtTruck_Adjust!$B$3:$H$85,6,FALSE)*VLOOKUP(V$91,ExtTruck_Adjust!$B$3:$H$85,7,FALSE)</f>
        <v>0</v>
      </c>
      <c r="W161" s="1">
        <f>W72*VLOOKUP($D161,ExtTruck_Adjust!$B$3:$H$85,6,FALSE)*VLOOKUP(W$91,ExtTruck_Adjust!$B$3:$H$85,7,FALSE)</f>
        <v>5.7300297476222146E-5</v>
      </c>
      <c r="X161" s="1">
        <f>X72*VLOOKUP($D161,ExtTruck_Adjust!$B$3:$H$85,6,FALSE)*VLOOKUP(X$91,ExtTruck_Adjust!$B$3:$H$85,7,FALSE)</f>
        <v>9.4471701338154297E-5</v>
      </c>
      <c r="Y161" s="1">
        <f>Y72*VLOOKUP($D161,ExtTruck_Adjust!$B$3:$H$85,6,FALSE)*VLOOKUP(Y$91,ExtTruck_Adjust!$B$3:$H$85,7,FALSE)</f>
        <v>4.6461662045106441E-5</v>
      </c>
      <c r="Z161" s="1">
        <f>Z72*VLOOKUP($D161,ExtTruck_Adjust!$B$3:$H$85,6,FALSE)*VLOOKUP(Z$91,ExtTruck_Adjust!$B$3:$H$85,7,FALSE)</f>
        <v>1.0841179752731473E-5</v>
      </c>
      <c r="AA161" s="1">
        <f>AA72*VLOOKUP($D161,ExtTruck_Adjust!$B$3:$H$85,6,FALSE)*VLOOKUP(AA$91,ExtTruck_Adjust!$B$3:$H$85,7,FALSE)</f>
        <v>0</v>
      </c>
      <c r="AB161" s="1">
        <f>AB72*VLOOKUP($D161,ExtTruck_Adjust!$B$3:$H$85,6,FALSE)*VLOOKUP(AB$91,ExtTruck_Adjust!$B$3:$H$85,7,FALSE)</f>
        <v>0</v>
      </c>
      <c r="AC161" s="1">
        <f>AC72*VLOOKUP($D161,ExtTruck_Adjust!$B$3:$H$85,6,FALSE)*VLOOKUP(AC$91,ExtTruck_Adjust!$B$3:$H$85,7,FALSE)</f>
        <v>0</v>
      </c>
      <c r="AD161" s="1">
        <f>AD72*VLOOKUP($D161,ExtTruck_Adjust!$B$3:$H$85,6,FALSE)*VLOOKUP(AD$91,ExtTruck_Adjust!$B$3:$H$85,7,FALSE)</f>
        <v>0</v>
      </c>
      <c r="AE161" s="1">
        <f>AE72*VLOOKUP($D161,ExtTruck_Adjust!$B$3:$H$85,6,FALSE)*VLOOKUP(AE$91,ExtTruck_Adjust!$B$3:$H$85,7,FALSE)</f>
        <v>0</v>
      </c>
      <c r="AF161" s="1">
        <f>AF72*VLOOKUP($D161,ExtTruck_Adjust!$B$3:$H$85,6,FALSE)*VLOOKUP(AF$91,ExtTruck_Adjust!$B$3:$H$85,7,FALSE)</f>
        <v>0</v>
      </c>
      <c r="AG161" s="1">
        <f>AG72*VLOOKUP($D161,ExtTruck_Adjust!$B$3:$H$85,6,FALSE)*VLOOKUP(AG$91,ExtTruck_Adjust!$B$3:$H$85,7,FALSE)</f>
        <v>0</v>
      </c>
      <c r="AH161" s="1">
        <f>AH72*VLOOKUP($D161,ExtTruck_Adjust!$B$3:$H$85,6,FALSE)*VLOOKUP(AH$91,ExtTruck_Adjust!$B$3:$H$85,7,FALSE)</f>
        <v>0</v>
      </c>
      <c r="AI161" s="1">
        <f>AI72*VLOOKUP($D161,ExtTruck_Adjust!$B$3:$H$85,6,FALSE)*VLOOKUP(AI$91,ExtTruck_Adjust!$B$3:$H$85,7,FALSE)</f>
        <v>8.8515977577586398E-3</v>
      </c>
      <c r="AJ161" s="1">
        <f>AJ72*VLOOKUP($D161,ExtTruck_Adjust!$B$3:$H$85,6,FALSE)*VLOOKUP(AJ$91,ExtTruck_Adjust!$B$3:$H$85,7,FALSE)</f>
        <v>0</v>
      </c>
      <c r="AK161" s="1">
        <f>AK72*VLOOKUP($D161,ExtTruck_Adjust!$B$3:$H$85,6,FALSE)*VLOOKUP(AK$91,ExtTruck_Adjust!$B$3:$H$85,7,FALSE)</f>
        <v>0</v>
      </c>
      <c r="AL161" s="1">
        <f>AL72*VLOOKUP($D161,ExtTruck_Adjust!$B$3:$H$85,6,FALSE)*VLOOKUP(AL$91,ExtTruck_Adjust!$B$3:$H$85,7,FALSE)</f>
        <v>0</v>
      </c>
      <c r="AM161" s="1">
        <f>AM72*VLOOKUP($D161,ExtTruck_Adjust!$B$3:$H$85,6,FALSE)*VLOOKUP(AM$91,ExtTruck_Adjust!$B$3:$H$85,7,FALSE)</f>
        <v>0</v>
      </c>
      <c r="AN161" s="1">
        <f>AN72*VLOOKUP($D161,ExtTruck_Adjust!$B$3:$H$85,6,FALSE)*VLOOKUP(AN$91,ExtTruck_Adjust!$B$3:$H$85,7,FALSE)</f>
        <v>0</v>
      </c>
      <c r="AO161" s="1">
        <f>AO72*VLOOKUP($D161,ExtTruck_Adjust!$B$3:$H$85,6,FALSE)*VLOOKUP(AO$91,ExtTruck_Adjust!$B$3:$H$85,7,FALSE)</f>
        <v>2.9115128971586173E-4</v>
      </c>
      <c r="AP161" s="1">
        <f>AP72*VLOOKUP($D161,ExtTruck_Adjust!$B$3:$H$85,6,FALSE)*VLOOKUP(AP$91,ExtTruck_Adjust!$B$3:$H$85,7,FALSE)</f>
        <v>2.1681751007802948E-5</v>
      </c>
      <c r="AQ161" s="1">
        <f>AQ72*VLOOKUP($D161,ExtTruck_Adjust!$B$3:$H$85,6,FALSE)*VLOOKUP(AQ$91,ExtTruck_Adjust!$B$3:$H$85,7,FALSE)</f>
        <v>0</v>
      </c>
      <c r="AR161" s="1">
        <f>AR72*VLOOKUP($D161,ExtTruck_Adjust!$B$3:$H$85,6,FALSE)*VLOOKUP(AR$91,ExtTruck_Adjust!$B$3:$H$85,7,FALSE)</f>
        <v>0</v>
      </c>
      <c r="AS161" s="1">
        <f>AS72*VLOOKUP($D161,ExtTruck_Adjust!$B$3:$H$85,6,FALSE)*VLOOKUP(AS$91,ExtTruck_Adjust!$B$3:$H$85,7,FALSE)</f>
        <v>0</v>
      </c>
      <c r="AT161" s="1">
        <f>AT72*VLOOKUP($D161,ExtTruck_Adjust!$B$3:$H$85,6,FALSE)*VLOOKUP(AT$91,ExtTruck_Adjust!$B$3:$H$85,7,FALSE)</f>
        <v>0</v>
      </c>
      <c r="AU161" s="1">
        <f>AU72*VLOOKUP($D161,ExtTruck_Adjust!$B$3:$H$85,6,FALSE)*VLOOKUP(AU$91,ExtTruck_Adjust!$B$3:$H$85,7,FALSE)</f>
        <v>3.0402122624281045E-3</v>
      </c>
      <c r="AV161" s="1">
        <f>AV72*VLOOKUP($D161,ExtTruck_Adjust!$B$3:$H$85,6,FALSE)*VLOOKUP(AV$91,ExtTruck_Adjust!$B$3:$H$85,7,FALSE)</f>
        <v>0</v>
      </c>
      <c r="AW161" s="1">
        <f>AW72*VLOOKUP($D161,ExtTruck_Adjust!$B$3:$H$85,6,FALSE)*VLOOKUP(AW$91,ExtTruck_Adjust!$B$3:$H$85,7,FALSE)</f>
        <v>0</v>
      </c>
      <c r="AX161" s="1">
        <f>AX72*VLOOKUP($D161,ExtTruck_Adjust!$B$3:$H$85,6,FALSE)*VLOOKUP(AX$91,ExtTruck_Adjust!$B$3:$H$85,7,FALSE)</f>
        <v>1.1970561235617363E-3</v>
      </c>
      <c r="AY161" s="1">
        <f>AY72*VLOOKUP($D161,ExtTruck_Adjust!$B$3:$H$85,6,FALSE)*VLOOKUP(AY$91,ExtTruck_Adjust!$B$3:$H$85,7,FALSE)</f>
        <v>8.9829036504378117E-5</v>
      </c>
      <c r="AZ161" s="1">
        <f>AZ72*VLOOKUP($D161,ExtTruck_Adjust!$B$3:$H$85,6,FALSE)*VLOOKUP(AZ$91,ExtTruck_Adjust!$B$3:$H$85,7,FALSE)</f>
        <v>2.7876601387643394E-5</v>
      </c>
      <c r="BA161" s="1">
        <f>BA72*VLOOKUP($D161,ExtTruck_Adjust!$B$3:$H$85,6,FALSE)*VLOOKUP(BA$91,ExtTruck_Adjust!$B$3:$H$85,7,FALSE)</f>
        <v>0</v>
      </c>
      <c r="BB161" s="1">
        <f>BB72*VLOOKUP($D161,ExtTruck_Adjust!$B$3:$H$85,6,FALSE)*VLOOKUP(BB$91,ExtTruck_Adjust!$B$3:$H$85,7,FALSE)</f>
        <v>9.2921170540119167E-6</v>
      </c>
      <c r="BC161" s="1">
        <f>BC72*VLOOKUP($D161,ExtTruck_Adjust!$B$3:$H$85,6,FALSE)*VLOOKUP(BC$91,ExtTruck_Adjust!$B$3:$H$85,7,FALSE)</f>
        <v>0</v>
      </c>
      <c r="BD161" s="1">
        <f>BD72*VLOOKUP($D161,ExtTruck_Adjust!$B$3:$H$85,6,FALSE)*VLOOKUP(BD$91,ExtTruck_Adjust!$B$3:$H$85,7,FALSE)</f>
        <v>0</v>
      </c>
      <c r="BE161" s="1">
        <f>BE72*VLOOKUP($D161,ExtTruck_Adjust!$B$3:$H$85,6,FALSE)*VLOOKUP(BE$91,ExtTruck_Adjust!$B$3:$H$85,7,FALSE)</f>
        <v>0</v>
      </c>
      <c r="BF161" s="1">
        <f>BF72*VLOOKUP($D161,ExtTruck_Adjust!$B$3:$H$85,6,FALSE)*VLOOKUP(BF$91,ExtTruck_Adjust!$B$3:$H$85,7,FALSE)</f>
        <v>0</v>
      </c>
      <c r="BG161" s="1">
        <f>BG72*VLOOKUP($D161,ExtTruck_Adjust!$B$3:$H$85,6,FALSE)*VLOOKUP(BG$91,ExtTruck_Adjust!$B$3:$H$85,7,FALSE)</f>
        <v>1.527020821063459E-3</v>
      </c>
      <c r="BH161" s="1">
        <f>BH72*VLOOKUP($D161,ExtTruck_Adjust!$B$3:$H$85,6,FALSE)*VLOOKUP(BH$91,ExtTruck_Adjust!$B$3:$H$85,7,FALSE)</f>
        <v>0</v>
      </c>
      <c r="BI161" s="1">
        <f>BI72*VLOOKUP($D161,ExtTruck_Adjust!$B$3:$H$85,6,FALSE)*VLOOKUP(BI$91,ExtTruck_Adjust!$B$3:$H$85,7,FALSE)</f>
        <v>0</v>
      </c>
      <c r="BJ161" s="1">
        <f>BJ72*VLOOKUP($D161,ExtTruck_Adjust!$B$3:$H$85,6,FALSE)*VLOOKUP(BJ$91,ExtTruck_Adjust!$B$3:$H$85,7,FALSE)</f>
        <v>0</v>
      </c>
      <c r="BK161" s="1">
        <f>BK72*VLOOKUP($D161,ExtTruck_Adjust!$B$3:$H$85,6,FALSE)*VLOOKUP(BK$91,ExtTruck_Adjust!$B$3:$H$85,7,FALSE)</f>
        <v>6.5972692886379005E-4</v>
      </c>
      <c r="BL161" s="1">
        <f>BL72*VLOOKUP($D161,ExtTruck_Adjust!$B$3:$H$85,6,FALSE)*VLOOKUP(BL$91,ExtTruck_Adjust!$B$3:$H$85,7,FALSE)</f>
        <v>8.053129482676019E-4</v>
      </c>
      <c r="BM161" s="1">
        <f>BM72*VLOOKUP($D161,ExtTruck_Adjust!$B$3:$H$85,6,FALSE)*VLOOKUP(BM$91,ExtTruck_Adjust!$B$3:$H$85,7,FALSE)</f>
        <v>0</v>
      </c>
      <c r="BN161" s="1">
        <f>BN72*VLOOKUP($D161,ExtTruck_Adjust!$B$3:$H$85,6,FALSE)*VLOOKUP(BN$91,ExtTruck_Adjust!$B$3:$H$85,7,FALSE)</f>
        <v>0</v>
      </c>
      <c r="BO161" s="1">
        <f>BO72*VLOOKUP($D161,ExtTruck_Adjust!$B$3:$H$85,6,FALSE)*VLOOKUP(BO$91,ExtTruck_Adjust!$B$3:$H$85,7,FALSE)</f>
        <v>0</v>
      </c>
      <c r="BP161" s="1">
        <f>BP72*VLOOKUP($D161,ExtTruck_Adjust!$B$3:$H$85,6,FALSE)*VLOOKUP(BP$91,ExtTruck_Adjust!$B$3:$H$85,7,FALSE)</f>
        <v>0</v>
      </c>
      <c r="BQ161" s="1">
        <f>BQ72*VLOOKUP($D161,ExtTruck_Adjust!$B$3:$H$85,6,FALSE)*VLOOKUP(BQ$91,ExtTruck_Adjust!$B$3:$H$85,7,FALSE)</f>
        <v>0</v>
      </c>
      <c r="BR161" s="1">
        <f>BR72*VLOOKUP($D161,ExtTruck_Adjust!$B$3:$H$85,6,FALSE)*VLOOKUP(BR$91,ExtTruck_Adjust!$B$3:$H$85,7,FALSE)</f>
        <v>0</v>
      </c>
      <c r="BS161" s="1">
        <f>BS72*VLOOKUP($D161,ExtTruck_Adjust!$B$3:$H$85,6,FALSE)*VLOOKUP(BS$91,ExtTruck_Adjust!$B$3:$H$85,7,FALSE)</f>
        <v>0</v>
      </c>
      <c r="BT161" s="1">
        <f>BT72*VLOOKUP($D161,ExtTruck_Adjust!$B$3:$H$85,6,FALSE)*VLOOKUP(BT$91,ExtTruck_Adjust!$B$3:$H$85,7,FALSE)</f>
        <v>0</v>
      </c>
      <c r="BU161" s="1">
        <f>BU72*VLOOKUP($D161,ExtTruck_Adjust!$B$3:$H$85,6,FALSE)*VLOOKUP(BU$91,ExtTruck_Adjust!$B$3:$H$85,7,FALSE)</f>
        <v>0</v>
      </c>
      <c r="BV161" s="1">
        <f>BV72*VLOOKUP($D161,ExtTruck_Adjust!$B$3:$H$85,6,FALSE)*VLOOKUP(BV$91,ExtTruck_Adjust!$B$3:$H$85,7,FALSE)</f>
        <v>0.60682895057406161</v>
      </c>
      <c r="BW161" s="1">
        <f>BW72*VLOOKUP($D161,ExtTruck_Adjust!$B$3:$H$85,6,FALSE)*VLOOKUP(BW$91,ExtTruck_Adjust!$B$3:$H$85,7,FALSE)</f>
        <v>8.0830480069195765E-4</v>
      </c>
      <c r="BX161" s="1">
        <f>BX72*VLOOKUP($D161,ExtTruck_Adjust!$B$3:$H$85,6,FALSE)*VLOOKUP(BX$91,ExtTruck_Adjust!$B$3:$H$85,7,FALSE)</f>
        <v>1.4403273449048589E-4</v>
      </c>
      <c r="BY161" s="1">
        <f>BY72*VLOOKUP($D161,ExtTruck_Adjust!$B$3:$H$85,6,FALSE)*VLOOKUP(BY$91,ExtTruck_Adjust!$B$3:$H$85,7,FALSE)</f>
        <v>2.588483786578291E-4</v>
      </c>
      <c r="BZ161" s="1">
        <f>BZ72*VLOOKUP($D161,ExtTruck_Adjust!$B$3:$H$85,6,FALSE)*VLOOKUP(BZ$91,ExtTruck_Adjust!$B$3:$H$85,7,FALSE)</f>
        <v>0</v>
      </c>
      <c r="CA161" s="1">
        <f>CA72*VLOOKUP($D161,ExtTruck_Adjust!$B$3:$H$85,6,FALSE)*VLOOKUP(CA$91,ExtTruck_Adjust!$B$3:$H$85,7,FALSE)</f>
        <v>0</v>
      </c>
      <c r="CB161" s="1">
        <f>CB72*VLOOKUP($D161,ExtTruck_Adjust!$B$3:$H$85,6,FALSE)*VLOOKUP(CB$91,ExtTruck_Adjust!$B$3:$H$85,7,FALSE)</f>
        <v>0</v>
      </c>
      <c r="CC161" s="1">
        <f>CC72*VLOOKUP($D161,ExtTruck_Adjust!$B$3:$H$85,6,FALSE)*VLOOKUP(CC$91,ExtTruck_Adjust!$B$3:$H$85,7,FALSE)</f>
        <v>6.598159685954364E-4</v>
      </c>
      <c r="CD161" s="1">
        <f>CD72*VLOOKUP($D161,ExtTruck_Adjust!$B$3:$H$85,6,FALSE)*VLOOKUP(CD$91,ExtTruck_Adjust!$B$3:$H$85,7,FALSE)</f>
        <v>2.4160277098088303E-4</v>
      </c>
      <c r="CE161" s="1">
        <f>CE72*VLOOKUP($D161,ExtTruck_Adjust!$B$3:$H$85,6,FALSE)*VLOOKUP(CE$91,ExtTruck_Adjust!$B$3:$H$85,7,FALSE)</f>
        <v>0</v>
      </c>
      <c r="CF161" s="1">
        <f>CF72*VLOOKUP($D161,ExtTruck_Adjust!$B$3:$H$85,6,FALSE)*VLOOKUP(CF$91,ExtTruck_Adjust!$B$3:$H$85,7,FALSE)</f>
        <v>0</v>
      </c>
      <c r="CG161" s="1">
        <f>CG72*VLOOKUP($D161,ExtTruck_Adjust!$B$3:$H$85,6,FALSE)*VLOOKUP(CG$91,ExtTruck_Adjust!$B$3:$H$85,7,FALSE)</f>
        <v>0</v>
      </c>
      <c r="CH161" s="1">
        <f>CH72*VLOOKUP($D161,ExtTruck_Adjust!$B$3:$H$85,6,FALSE)*VLOOKUP(CH$91,ExtTruck_Adjust!$B$3:$H$85,7,FALSE)</f>
        <v>6.1835246128063258E-3</v>
      </c>
      <c r="CI161" s="1">
        <f>CI72*VLOOKUP($D161,ExtTruck_Adjust!$B$3:$H$85,6,FALSE)*VLOOKUP(CI$91,ExtTruck_Adjust!$B$3:$H$85,7,FALSE)</f>
        <v>0</v>
      </c>
      <c r="CJ161" s="1">
        <f>CJ72*VLOOKUP($D161,ExtTruck_Adjust!$B$3:$H$85,6,FALSE)*1</f>
        <v>3.5103023324979548</v>
      </c>
      <c r="CK161" s="1">
        <f t="shared" si="5"/>
        <v>4.147390312075423</v>
      </c>
    </row>
    <row r="162" spans="2:91" x14ac:dyDescent="0.25">
      <c r="B162">
        <v>3000</v>
      </c>
      <c r="D162">
        <v>3000</v>
      </c>
      <c r="E162" s="1">
        <f>E73*VLOOKUP($D162,ExtTruck_Adjust!$B$3:$H$85,6,FALSE)*VLOOKUP(E$91,ExtTruck_Adjust!$B$3:$H$85,7,FALSE)</f>
        <v>0.11702210584144021</v>
      </c>
      <c r="F162" s="1">
        <f>F73*VLOOKUP($D162,ExtTruck_Adjust!$B$3:$H$85,6,FALSE)*VLOOKUP(F$91,ExtTruck_Adjust!$B$3:$H$85,7,FALSE)</f>
        <v>4.7759674737895674E-3</v>
      </c>
      <c r="G162" s="1">
        <f>G73*VLOOKUP($D162,ExtTruck_Adjust!$B$3:$H$85,6,FALSE)*VLOOKUP(G$91,ExtTruck_Adjust!$B$3:$H$85,7,FALSE)</f>
        <v>0</v>
      </c>
      <c r="H162" s="1">
        <f>H73*VLOOKUP($D162,ExtTruck_Adjust!$B$3:$H$85,6,FALSE)*VLOOKUP(H$91,ExtTruck_Adjust!$B$3:$H$85,7,FALSE)</f>
        <v>0</v>
      </c>
      <c r="I162" s="1">
        <f>I73*VLOOKUP($D162,ExtTruck_Adjust!$B$3:$H$85,6,FALSE)*VLOOKUP(I$91,ExtTruck_Adjust!$B$3:$H$85,7,FALSE)</f>
        <v>0</v>
      </c>
      <c r="J162" s="1">
        <f>J73*VLOOKUP($D162,ExtTruck_Adjust!$B$3:$H$85,6,FALSE)*VLOOKUP(J$91,ExtTruck_Adjust!$B$3:$H$85,7,FALSE)</f>
        <v>0</v>
      </c>
      <c r="K162" s="1">
        <f>K73*VLOOKUP($D162,ExtTruck_Adjust!$B$3:$H$85,6,FALSE)*VLOOKUP(K$91,ExtTruck_Adjust!$B$3:$H$85,7,FALSE)</f>
        <v>0</v>
      </c>
      <c r="L162" s="1">
        <f>L73*VLOOKUP($D162,ExtTruck_Adjust!$B$3:$H$85,6,FALSE)*VLOOKUP(L$91,ExtTruck_Adjust!$B$3:$H$85,7,FALSE)</f>
        <v>0</v>
      </c>
      <c r="M162" s="1">
        <f>M73*VLOOKUP($D162,ExtTruck_Adjust!$B$3:$H$85,6,FALSE)*VLOOKUP(M$91,ExtTruck_Adjust!$B$3:$H$85,7,FALSE)</f>
        <v>0</v>
      </c>
      <c r="N162" s="1">
        <f>N73*VLOOKUP($D162,ExtTruck_Adjust!$B$3:$H$85,6,FALSE)*VLOOKUP(N$91,ExtTruck_Adjust!$B$3:$H$85,7,FALSE)</f>
        <v>0</v>
      </c>
      <c r="O162" s="1">
        <f>O73*VLOOKUP($D162,ExtTruck_Adjust!$B$3:$H$85,6,FALSE)*VLOOKUP(O$91,ExtTruck_Adjust!$B$3:$H$85,7,FALSE)</f>
        <v>0</v>
      </c>
      <c r="P162" s="1">
        <f>P73*VLOOKUP($D162,ExtTruck_Adjust!$B$3:$H$85,6,FALSE)*VLOOKUP(P$91,ExtTruck_Adjust!$B$3:$H$85,7,FALSE)</f>
        <v>0</v>
      </c>
      <c r="Q162" s="1">
        <f>Q73*VLOOKUP($D162,ExtTruck_Adjust!$B$3:$H$85,6,FALSE)*VLOOKUP(Q$91,ExtTruck_Adjust!$B$3:$H$85,7,FALSE)</f>
        <v>0</v>
      </c>
      <c r="R162" s="1">
        <f>R73*VLOOKUP($D162,ExtTruck_Adjust!$B$3:$H$85,6,FALSE)*VLOOKUP(R$91,ExtTruck_Adjust!$B$3:$H$85,7,FALSE)</f>
        <v>0</v>
      </c>
      <c r="S162" s="1">
        <f>S73*VLOOKUP($D162,ExtTruck_Adjust!$B$3:$H$85,6,FALSE)*VLOOKUP(S$91,ExtTruck_Adjust!$B$3:$H$85,7,FALSE)</f>
        <v>7.3348674701274541E-2</v>
      </c>
      <c r="T162" s="1">
        <f>T73*VLOOKUP($D162,ExtTruck_Adjust!$B$3:$H$85,6,FALSE)*VLOOKUP(T$91,ExtTruck_Adjust!$B$3:$H$85,7,FALSE)</f>
        <v>0</v>
      </c>
      <c r="U162" s="1">
        <f>U73*VLOOKUP($D162,ExtTruck_Adjust!$B$3:$H$85,6,FALSE)*VLOOKUP(U$91,ExtTruck_Adjust!$B$3:$H$85,7,FALSE)</f>
        <v>0</v>
      </c>
      <c r="V162" s="1">
        <f>V73*VLOOKUP($D162,ExtTruck_Adjust!$B$3:$H$85,6,FALSE)*VLOOKUP(V$91,ExtTruck_Adjust!$B$3:$H$85,7,FALSE)</f>
        <v>0</v>
      </c>
      <c r="W162" s="1">
        <f>W73*VLOOKUP($D162,ExtTruck_Adjust!$B$3:$H$85,6,FALSE)*VLOOKUP(W$91,ExtTruck_Adjust!$B$3:$H$85,7,FALSE)</f>
        <v>1.0366198982724353E-2</v>
      </c>
      <c r="X162" s="1">
        <f>X73*VLOOKUP($D162,ExtTruck_Adjust!$B$3:$H$85,6,FALSE)*VLOOKUP(X$91,ExtTruck_Adjust!$B$3:$H$85,7,FALSE)</f>
        <v>1.2720734749360771E-3</v>
      </c>
      <c r="Y162" s="1">
        <f>Y73*VLOOKUP($D162,ExtTruck_Adjust!$B$3:$H$85,6,FALSE)*VLOOKUP(Y$91,ExtTruck_Adjust!$B$3:$H$85,7,FALSE)</f>
        <v>8.6185292616264546E-3</v>
      </c>
      <c r="Z162" s="1">
        <f>Z73*VLOOKUP($D162,ExtTruck_Adjust!$B$3:$H$85,6,FALSE)*VLOOKUP(Z$91,ExtTruck_Adjust!$B$3:$H$85,7,FALSE)</f>
        <v>2.9802174502405919E-4</v>
      </c>
      <c r="AA162" s="1">
        <f>AA73*VLOOKUP($D162,ExtTruck_Adjust!$B$3:$H$85,6,FALSE)*VLOOKUP(AA$91,ExtTruck_Adjust!$B$3:$H$85,7,FALSE)</f>
        <v>0</v>
      </c>
      <c r="AB162" s="1">
        <f>AB73*VLOOKUP($D162,ExtTruck_Adjust!$B$3:$H$85,6,FALSE)*VLOOKUP(AB$91,ExtTruck_Adjust!$B$3:$H$85,7,FALSE)</f>
        <v>0</v>
      </c>
      <c r="AC162" s="1">
        <f>AC73*VLOOKUP($D162,ExtTruck_Adjust!$B$3:$H$85,6,FALSE)*VLOOKUP(AC$91,ExtTruck_Adjust!$B$3:$H$85,7,FALSE)</f>
        <v>0</v>
      </c>
      <c r="AD162" s="1">
        <f>AD73*VLOOKUP($D162,ExtTruck_Adjust!$B$3:$H$85,6,FALSE)*VLOOKUP(AD$91,ExtTruck_Adjust!$B$3:$H$85,7,FALSE)</f>
        <v>0</v>
      </c>
      <c r="AE162" s="1">
        <f>AE73*VLOOKUP($D162,ExtTruck_Adjust!$B$3:$H$85,6,FALSE)*VLOOKUP(AE$91,ExtTruck_Adjust!$B$3:$H$85,7,FALSE)</f>
        <v>0</v>
      </c>
      <c r="AF162" s="1">
        <f>AF73*VLOOKUP($D162,ExtTruck_Adjust!$B$3:$H$85,6,FALSE)*VLOOKUP(AF$91,ExtTruck_Adjust!$B$3:$H$85,7,FALSE)</f>
        <v>0</v>
      </c>
      <c r="AG162" s="1">
        <f>AG73*VLOOKUP($D162,ExtTruck_Adjust!$B$3:$H$85,6,FALSE)*VLOOKUP(AG$91,ExtTruck_Adjust!$B$3:$H$85,7,FALSE)</f>
        <v>0</v>
      </c>
      <c r="AH162" s="1">
        <f>AH73*VLOOKUP($D162,ExtTruck_Adjust!$B$3:$H$85,6,FALSE)*VLOOKUP(AH$91,ExtTruck_Adjust!$B$3:$H$85,7,FALSE)</f>
        <v>1.624072717636171E-3</v>
      </c>
      <c r="AI162" s="1">
        <f>AI73*VLOOKUP($D162,ExtTruck_Adjust!$B$3:$H$85,6,FALSE)*VLOOKUP(AI$91,ExtTruck_Adjust!$B$3:$H$85,7,FALSE)</f>
        <v>5.8598318831928813</v>
      </c>
      <c r="AJ162" s="1">
        <f>AJ73*VLOOKUP($D162,ExtTruck_Adjust!$B$3:$H$85,6,FALSE)*VLOOKUP(AJ$91,ExtTruck_Adjust!$B$3:$H$85,7,FALSE)</f>
        <v>0</v>
      </c>
      <c r="AK162" s="1">
        <f>AK73*VLOOKUP($D162,ExtTruck_Adjust!$B$3:$H$85,6,FALSE)*VLOOKUP(AK$91,ExtTruck_Adjust!$B$3:$H$85,7,FALSE)</f>
        <v>0.24737660447543255</v>
      </c>
      <c r="AL162" s="1">
        <f>AL73*VLOOKUP($D162,ExtTruck_Adjust!$B$3:$H$85,6,FALSE)*VLOOKUP(AL$91,ExtTruck_Adjust!$B$3:$H$85,7,FALSE)</f>
        <v>0</v>
      </c>
      <c r="AM162" s="1">
        <f>AM73*VLOOKUP($D162,ExtTruck_Adjust!$B$3:$H$85,6,FALSE)*VLOOKUP(AM$91,ExtTruck_Adjust!$B$3:$H$85,7,FALSE)</f>
        <v>0.49661384505255618</v>
      </c>
      <c r="AN162" s="1">
        <f>AN73*VLOOKUP($D162,ExtTruck_Adjust!$B$3:$H$85,6,FALSE)*VLOOKUP(AN$91,ExtTruck_Adjust!$B$3:$H$85,7,FALSE)</f>
        <v>0</v>
      </c>
      <c r="AO162" s="1">
        <f>AO73*VLOOKUP($D162,ExtTruck_Adjust!$B$3:$H$85,6,FALSE)*VLOOKUP(AO$91,ExtTruck_Adjust!$B$3:$H$85,7,FALSE)</f>
        <v>0</v>
      </c>
      <c r="AP162" s="1">
        <f>AP73*VLOOKUP($D162,ExtTruck_Adjust!$B$3:$H$85,6,FALSE)*VLOOKUP(AP$91,ExtTruck_Adjust!$B$3:$H$85,7,FALSE)</f>
        <v>4.3101935347342174E-4</v>
      </c>
      <c r="AQ162" s="1">
        <f>AQ73*VLOOKUP($D162,ExtTruck_Adjust!$B$3:$H$85,6,FALSE)*VLOOKUP(AQ$91,ExtTruck_Adjust!$B$3:$H$85,7,FALSE)</f>
        <v>0</v>
      </c>
      <c r="AR162" s="1">
        <f>AR73*VLOOKUP($D162,ExtTruck_Adjust!$B$3:$H$85,6,FALSE)*VLOOKUP(AR$91,ExtTruck_Adjust!$B$3:$H$85,7,FALSE)</f>
        <v>0</v>
      </c>
      <c r="AS162" s="1">
        <f>AS73*VLOOKUP($D162,ExtTruck_Adjust!$B$3:$H$85,6,FALSE)*VLOOKUP(AS$91,ExtTruck_Adjust!$B$3:$H$85,7,FALSE)</f>
        <v>0</v>
      </c>
      <c r="AT162" s="1">
        <f>AT73*VLOOKUP($D162,ExtTruck_Adjust!$B$3:$H$85,6,FALSE)*VLOOKUP(AT$91,ExtTruck_Adjust!$B$3:$H$85,7,FALSE)</f>
        <v>1.3756859000639161E-4</v>
      </c>
      <c r="AU162" s="1">
        <f>AU73*VLOOKUP($D162,ExtTruck_Adjust!$B$3:$H$85,6,FALSE)*VLOOKUP(AU$91,ExtTruck_Adjust!$B$3:$H$85,7,FALSE)</f>
        <v>0.10010948029113889</v>
      </c>
      <c r="AV162" s="1">
        <f>AV73*VLOOKUP($D162,ExtTruck_Adjust!$B$3:$H$85,6,FALSE)*VLOOKUP(AV$91,ExtTruck_Adjust!$B$3:$H$85,7,FALSE)</f>
        <v>1.0227531941310765E-2</v>
      </c>
      <c r="AW162" s="1">
        <f>AW73*VLOOKUP($D162,ExtTruck_Adjust!$B$3:$H$85,6,FALSE)*VLOOKUP(AW$91,ExtTruck_Adjust!$B$3:$H$85,7,FALSE)</f>
        <v>0</v>
      </c>
      <c r="AX162" s="1">
        <f>AX73*VLOOKUP($D162,ExtTruck_Adjust!$B$3:$H$85,6,FALSE)*VLOOKUP(AX$91,ExtTruck_Adjust!$B$3:$H$85,7,FALSE)</f>
        <v>1.4990592784436874E-2</v>
      </c>
      <c r="AY162" s="1">
        <f>AY73*VLOOKUP($D162,ExtTruck_Adjust!$B$3:$H$85,6,FALSE)*VLOOKUP(AY$91,ExtTruck_Adjust!$B$3:$H$85,7,FALSE)</f>
        <v>4.1989053922002847E-2</v>
      </c>
      <c r="AZ162" s="1">
        <f>AZ73*VLOOKUP($D162,ExtTruck_Adjust!$B$3:$H$85,6,FALSE)*VLOOKUP(AZ$91,ExtTruck_Adjust!$B$3:$H$85,7,FALSE)</f>
        <v>0</v>
      </c>
      <c r="BA162" s="1">
        <f>BA73*VLOOKUP($D162,ExtTruck_Adjust!$B$3:$H$85,6,FALSE)*VLOOKUP(BA$91,ExtTruck_Adjust!$B$3:$H$85,7,FALSE)</f>
        <v>1.2670605239928001E-3</v>
      </c>
      <c r="BB162" s="1">
        <f>BB73*VLOOKUP($D162,ExtTruck_Adjust!$B$3:$H$85,6,FALSE)*VLOOKUP(BB$91,ExtTruck_Adjust!$B$3:$H$85,7,FALSE)</f>
        <v>3.1901219745184722E-4</v>
      </c>
      <c r="BC162" s="1">
        <f>BC73*VLOOKUP($D162,ExtTruck_Adjust!$B$3:$H$85,6,FALSE)*VLOOKUP(BC$91,ExtTruck_Adjust!$B$3:$H$85,7,FALSE)</f>
        <v>0</v>
      </c>
      <c r="BD162" s="1">
        <f>BD73*VLOOKUP($D162,ExtTruck_Adjust!$B$3:$H$85,6,FALSE)*VLOOKUP(BD$91,ExtTruck_Adjust!$B$3:$H$85,7,FALSE)</f>
        <v>0</v>
      </c>
      <c r="BE162" s="1">
        <f>BE73*VLOOKUP($D162,ExtTruck_Adjust!$B$3:$H$85,6,FALSE)*VLOOKUP(BE$91,ExtTruck_Adjust!$B$3:$H$85,7,FALSE)</f>
        <v>0</v>
      </c>
      <c r="BF162" s="1">
        <f>BF73*VLOOKUP($D162,ExtTruck_Adjust!$B$3:$H$85,6,FALSE)*VLOOKUP(BF$91,ExtTruck_Adjust!$B$3:$H$85,7,FALSE)</f>
        <v>0</v>
      </c>
      <c r="BG162" s="1">
        <f>BG73*VLOOKUP($D162,ExtTruck_Adjust!$B$3:$H$85,6,FALSE)*VLOOKUP(BG$91,ExtTruck_Adjust!$B$3:$H$85,7,FALSE)</f>
        <v>0</v>
      </c>
      <c r="BH162" s="1">
        <f>BH73*VLOOKUP($D162,ExtTruck_Adjust!$B$3:$H$85,6,FALSE)*VLOOKUP(BH$91,ExtTruck_Adjust!$B$3:$H$85,7,FALSE)</f>
        <v>5.0072936124300887E-3</v>
      </c>
      <c r="BI162" s="1">
        <f>BI73*VLOOKUP($D162,ExtTruck_Adjust!$B$3:$H$85,6,FALSE)*VLOOKUP(BI$91,ExtTruck_Adjust!$B$3:$H$85,7,FALSE)</f>
        <v>0</v>
      </c>
      <c r="BJ162" s="1">
        <f>BJ73*VLOOKUP($D162,ExtTruck_Adjust!$B$3:$H$85,6,FALSE)*VLOOKUP(BJ$91,ExtTruck_Adjust!$B$3:$H$85,7,FALSE)</f>
        <v>0</v>
      </c>
      <c r="BK162" s="1">
        <f>BK73*VLOOKUP($D162,ExtTruck_Adjust!$B$3:$H$85,6,FALSE)*VLOOKUP(BK$91,ExtTruck_Adjust!$B$3:$H$85,7,FALSE)</f>
        <v>1.1062198585642077E-2</v>
      </c>
      <c r="BL162" s="1">
        <f>BL73*VLOOKUP($D162,ExtTruck_Adjust!$B$3:$H$85,6,FALSE)*VLOOKUP(BL$91,ExtTruck_Adjust!$B$3:$H$85,7,FALSE)</f>
        <v>0</v>
      </c>
      <c r="BM162" s="1">
        <f>BM73*VLOOKUP($D162,ExtTruck_Adjust!$B$3:$H$85,6,FALSE)*VLOOKUP(BM$91,ExtTruck_Adjust!$B$3:$H$85,7,FALSE)</f>
        <v>0</v>
      </c>
      <c r="BN162" s="1">
        <f>BN73*VLOOKUP($D162,ExtTruck_Adjust!$B$3:$H$85,6,FALSE)*VLOOKUP(BN$91,ExtTruck_Adjust!$B$3:$H$85,7,FALSE)</f>
        <v>0</v>
      </c>
      <c r="BO162" s="1">
        <f>BO73*VLOOKUP($D162,ExtTruck_Adjust!$B$3:$H$85,6,FALSE)*VLOOKUP(BO$91,ExtTruck_Adjust!$B$3:$H$85,7,FALSE)</f>
        <v>0</v>
      </c>
      <c r="BP162" s="1">
        <f>BP73*VLOOKUP($D162,ExtTruck_Adjust!$B$3:$H$85,6,FALSE)*VLOOKUP(BP$91,ExtTruck_Adjust!$B$3:$H$85,7,FALSE)</f>
        <v>0</v>
      </c>
      <c r="BQ162" s="1">
        <f>BQ73*VLOOKUP($D162,ExtTruck_Adjust!$B$3:$H$85,6,FALSE)*VLOOKUP(BQ$91,ExtTruck_Adjust!$B$3:$H$85,7,FALSE)</f>
        <v>0.12163513704391571</v>
      </c>
      <c r="BR162" s="1">
        <f>BR73*VLOOKUP($D162,ExtTruck_Adjust!$B$3:$H$85,6,FALSE)*VLOOKUP(BR$91,ExtTruck_Adjust!$B$3:$H$85,7,FALSE)</f>
        <v>2.4331248608635172E-3</v>
      </c>
      <c r="BS162" s="1">
        <f>BS73*VLOOKUP($D162,ExtTruck_Adjust!$B$3:$H$85,6,FALSE)*VLOOKUP(BS$91,ExtTruck_Adjust!$B$3:$H$85,7,FALSE)</f>
        <v>4.242236745807094E-3</v>
      </c>
      <c r="BT162" s="1">
        <f>BT73*VLOOKUP($D162,ExtTruck_Adjust!$B$3:$H$85,6,FALSE)*VLOOKUP(BT$91,ExtTruck_Adjust!$B$3:$H$85,7,FALSE)</f>
        <v>0</v>
      </c>
      <c r="BU162" s="1">
        <f>BU73*VLOOKUP($D162,ExtTruck_Adjust!$B$3:$H$85,6,FALSE)*VLOOKUP(BU$91,ExtTruck_Adjust!$B$3:$H$85,7,FALSE)</f>
        <v>0</v>
      </c>
      <c r="BV162" s="1">
        <f>BV73*VLOOKUP($D162,ExtTruck_Adjust!$B$3:$H$85,6,FALSE)*VLOOKUP(BV$91,ExtTruck_Adjust!$B$3:$H$85,7,FALSE)</f>
        <v>8.218323436140569E-4</v>
      </c>
      <c r="BW162" s="1">
        <f>BW73*VLOOKUP($D162,ExtTruck_Adjust!$B$3:$H$85,6,FALSE)*VLOOKUP(BW$91,ExtTruck_Adjust!$B$3:$H$85,7,FALSE)</f>
        <v>0</v>
      </c>
      <c r="BX162" s="1">
        <f>BX73*VLOOKUP($D162,ExtTruck_Adjust!$B$3:$H$85,6,FALSE)*VLOOKUP(BX$91,ExtTruck_Adjust!$B$3:$H$85,7,FALSE)</f>
        <v>0</v>
      </c>
      <c r="BY162" s="1">
        <f>BY73*VLOOKUP($D162,ExtTruck_Adjust!$B$3:$H$85,6,FALSE)*VLOOKUP(BY$91,ExtTruck_Adjust!$B$3:$H$85,7,FALSE)</f>
        <v>4.1226261511846551E-2</v>
      </c>
      <c r="BZ162" s="1">
        <f>BZ73*VLOOKUP($D162,ExtTruck_Adjust!$B$3:$H$85,6,FALSE)*VLOOKUP(BZ$91,ExtTruck_Adjust!$B$3:$H$85,7,FALSE)</f>
        <v>0</v>
      </c>
      <c r="CA162" s="1">
        <f>CA73*VLOOKUP($D162,ExtTruck_Adjust!$B$3:$H$85,6,FALSE)*VLOOKUP(CA$91,ExtTruck_Adjust!$B$3:$H$85,7,FALSE)</f>
        <v>0</v>
      </c>
      <c r="CB162" s="1">
        <f>CB73*VLOOKUP($D162,ExtTruck_Adjust!$B$3:$H$85,6,FALSE)*VLOOKUP(CB$91,ExtTruck_Adjust!$B$3:$H$85,7,FALSE)</f>
        <v>0</v>
      </c>
      <c r="CC162" s="1">
        <f>CC73*VLOOKUP($D162,ExtTruck_Adjust!$B$3:$H$85,6,FALSE)*VLOOKUP(CC$91,ExtTruck_Adjust!$B$3:$H$85,7,FALSE)</f>
        <v>0</v>
      </c>
      <c r="CD162" s="1">
        <f>CD73*VLOOKUP($D162,ExtTruck_Adjust!$B$3:$H$85,6,FALSE)*VLOOKUP(CD$91,ExtTruck_Adjust!$B$3:$H$85,7,FALSE)</f>
        <v>0</v>
      </c>
      <c r="CE162" s="1">
        <f>CE73*VLOOKUP($D162,ExtTruck_Adjust!$B$3:$H$85,6,FALSE)*VLOOKUP(CE$91,ExtTruck_Adjust!$B$3:$H$85,7,FALSE)</f>
        <v>0</v>
      </c>
      <c r="CF162" s="1">
        <f>CF73*VLOOKUP($D162,ExtTruck_Adjust!$B$3:$H$85,6,FALSE)*VLOOKUP(CF$91,ExtTruck_Adjust!$B$3:$H$85,7,FALSE)</f>
        <v>1.3068047845641993E-4</v>
      </c>
      <c r="CG162" s="1">
        <f>CG73*VLOOKUP($D162,ExtTruck_Adjust!$B$3:$H$85,6,FALSE)*VLOOKUP(CG$91,ExtTruck_Adjust!$B$3:$H$85,7,FALSE)</f>
        <v>3.0066401793440896E-2</v>
      </c>
      <c r="CH162" s="1">
        <f>CH73*VLOOKUP($D162,ExtTruck_Adjust!$B$3:$H$85,6,FALSE)*VLOOKUP(CH$91,ExtTruck_Adjust!$B$3:$H$85,7,FALSE)</f>
        <v>0</v>
      </c>
      <c r="CI162" s="1">
        <f>CI73*VLOOKUP($D162,ExtTruck_Adjust!$B$3:$H$85,6,FALSE)*VLOOKUP(CI$91,ExtTruck_Adjust!$B$3:$H$85,7,FALSE)</f>
        <v>2.9981021967582394E-3</v>
      </c>
      <c r="CJ162" s="1">
        <f>CJ73*VLOOKUP($D162,ExtTruck_Adjust!$B$3:$H$85,6,FALSE)*1</f>
        <v>72.87070225414611</v>
      </c>
      <c r="CK162" s="1">
        <f t="shared" si="5"/>
        <v>80.080944819842017</v>
      </c>
    </row>
    <row r="163" spans="2:91" x14ac:dyDescent="0.25">
      <c r="B163">
        <v>3001</v>
      </c>
      <c r="D163">
        <v>3001</v>
      </c>
      <c r="E163" s="1">
        <f>E74*VLOOKUP($D163,ExtTruck_Adjust!$B$3:$H$85,6,FALSE)*VLOOKUP(E$91,ExtTruck_Adjust!$B$3:$H$85,7,FALSE)</f>
        <v>4.4596999694389303E-3</v>
      </c>
      <c r="F163" s="1">
        <f>F74*VLOOKUP($D163,ExtTruck_Adjust!$B$3:$H$85,6,FALSE)*VLOOKUP(F$91,ExtTruck_Adjust!$B$3:$H$85,7,FALSE)</f>
        <v>4.3296013142742268E-4</v>
      </c>
      <c r="G163" s="1">
        <f>G74*VLOOKUP($D163,ExtTruck_Adjust!$B$3:$H$85,6,FALSE)*VLOOKUP(G$91,ExtTruck_Adjust!$B$3:$H$85,7,FALSE)</f>
        <v>0</v>
      </c>
      <c r="H163" s="1">
        <f>H74*VLOOKUP($D163,ExtTruck_Adjust!$B$3:$H$85,6,FALSE)*VLOOKUP(H$91,ExtTruck_Adjust!$B$3:$H$85,7,FALSE)</f>
        <v>8.7645283498223092E-2</v>
      </c>
      <c r="I163" s="1">
        <f>I74*VLOOKUP($D163,ExtTruck_Adjust!$B$3:$H$85,6,FALSE)*VLOOKUP(I$91,ExtTruck_Adjust!$B$3:$H$85,7,FALSE)</f>
        <v>0</v>
      </c>
      <c r="J163" s="1">
        <f>J74*VLOOKUP($D163,ExtTruck_Adjust!$B$3:$H$85,6,FALSE)*VLOOKUP(J$91,ExtTruck_Adjust!$B$3:$H$85,7,FALSE)</f>
        <v>0</v>
      </c>
      <c r="K163" s="1">
        <f>K74*VLOOKUP($D163,ExtTruck_Adjust!$B$3:$H$85,6,FALSE)*VLOOKUP(K$91,ExtTruck_Adjust!$B$3:$H$85,7,FALSE)</f>
        <v>0</v>
      </c>
      <c r="L163" s="1">
        <f>L74*VLOOKUP($D163,ExtTruck_Adjust!$B$3:$H$85,6,FALSE)*VLOOKUP(L$91,ExtTruck_Adjust!$B$3:$H$85,7,FALSE)</f>
        <v>0</v>
      </c>
      <c r="M163" s="1">
        <f>M74*VLOOKUP($D163,ExtTruck_Adjust!$B$3:$H$85,6,FALSE)*VLOOKUP(M$91,ExtTruck_Adjust!$B$3:$H$85,7,FALSE)</f>
        <v>0</v>
      </c>
      <c r="N163" s="1">
        <f>N74*VLOOKUP($D163,ExtTruck_Adjust!$B$3:$H$85,6,FALSE)*VLOOKUP(N$91,ExtTruck_Adjust!$B$3:$H$85,7,FALSE)</f>
        <v>0</v>
      </c>
      <c r="O163" s="1">
        <f>O74*VLOOKUP($D163,ExtTruck_Adjust!$B$3:$H$85,6,FALSE)*VLOOKUP(O$91,ExtTruck_Adjust!$B$3:$H$85,7,FALSE)</f>
        <v>0</v>
      </c>
      <c r="P163" s="1">
        <f>P74*VLOOKUP($D163,ExtTruck_Adjust!$B$3:$H$85,6,FALSE)*VLOOKUP(P$91,ExtTruck_Adjust!$B$3:$H$85,7,FALSE)</f>
        <v>0</v>
      </c>
      <c r="Q163" s="1">
        <f>Q74*VLOOKUP($D163,ExtTruck_Adjust!$B$3:$H$85,6,FALSE)*VLOOKUP(Q$91,ExtTruck_Adjust!$B$3:$H$85,7,FALSE)</f>
        <v>0</v>
      </c>
      <c r="R163" s="1">
        <f>R74*VLOOKUP($D163,ExtTruck_Adjust!$B$3:$H$85,6,FALSE)*VLOOKUP(R$91,ExtTruck_Adjust!$B$3:$H$85,7,FALSE)</f>
        <v>0</v>
      </c>
      <c r="S163" s="1">
        <f>S74*VLOOKUP($D163,ExtTruck_Adjust!$B$3:$H$85,6,FALSE)*VLOOKUP(S$91,ExtTruck_Adjust!$B$3:$H$85,7,FALSE)</f>
        <v>4.2470401692849061E-2</v>
      </c>
      <c r="T163" s="1">
        <f>T74*VLOOKUP($D163,ExtTruck_Adjust!$B$3:$H$85,6,FALSE)*VLOOKUP(T$91,ExtTruck_Adjust!$B$3:$H$85,7,FALSE)</f>
        <v>0</v>
      </c>
      <c r="U163" s="1">
        <f>U74*VLOOKUP($D163,ExtTruck_Adjust!$B$3:$H$85,6,FALSE)*VLOOKUP(U$91,ExtTruck_Adjust!$B$3:$H$85,7,FALSE)</f>
        <v>0</v>
      </c>
      <c r="V163" s="1">
        <f>V74*VLOOKUP($D163,ExtTruck_Adjust!$B$3:$H$85,6,FALSE)*VLOOKUP(V$91,ExtTruck_Adjust!$B$3:$H$85,7,FALSE)</f>
        <v>0</v>
      </c>
      <c r="W163" s="1">
        <f>W74*VLOOKUP($D163,ExtTruck_Adjust!$B$3:$H$85,6,FALSE)*VLOOKUP(W$91,ExtTruck_Adjust!$B$3:$H$85,7,FALSE)</f>
        <v>6.7015571895594119E-3</v>
      </c>
      <c r="X163" s="1">
        <f>X74*VLOOKUP($D163,ExtTruck_Adjust!$B$3:$H$85,6,FALSE)*VLOOKUP(X$91,ExtTruck_Adjust!$B$3:$H$85,7,FALSE)</f>
        <v>0</v>
      </c>
      <c r="Y163" s="1">
        <f>Y74*VLOOKUP($D163,ExtTruck_Adjust!$B$3:$H$85,6,FALSE)*VLOOKUP(Y$91,ExtTruck_Adjust!$B$3:$H$85,7,FALSE)</f>
        <v>5.2298752269107429E-3</v>
      </c>
      <c r="Z163" s="1">
        <f>Z74*VLOOKUP($D163,ExtTruck_Adjust!$B$3:$H$85,6,FALSE)*VLOOKUP(Z$91,ExtTruck_Adjust!$B$3:$H$85,7,FALSE)</f>
        <v>3.5999557135096032E-5</v>
      </c>
      <c r="AA163" s="1">
        <f>AA74*VLOOKUP($D163,ExtTruck_Adjust!$B$3:$H$85,6,FALSE)*VLOOKUP(AA$91,ExtTruck_Adjust!$B$3:$H$85,7,FALSE)</f>
        <v>0</v>
      </c>
      <c r="AB163" s="1">
        <f>AB74*VLOOKUP($D163,ExtTruck_Adjust!$B$3:$H$85,6,FALSE)*VLOOKUP(AB$91,ExtTruck_Adjust!$B$3:$H$85,7,FALSE)</f>
        <v>0</v>
      </c>
      <c r="AC163" s="1">
        <f>AC74*VLOOKUP($D163,ExtTruck_Adjust!$B$3:$H$85,6,FALSE)*VLOOKUP(AC$91,ExtTruck_Adjust!$B$3:$H$85,7,FALSE)</f>
        <v>0</v>
      </c>
      <c r="AD163" s="1">
        <f>AD74*VLOOKUP($D163,ExtTruck_Adjust!$B$3:$H$85,6,FALSE)*VLOOKUP(AD$91,ExtTruck_Adjust!$B$3:$H$85,7,FALSE)</f>
        <v>0</v>
      </c>
      <c r="AE163" s="1">
        <f>AE74*VLOOKUP($D163,ExtTruck_Adjust!$B$3:$H$85,6,FALSE)*VLOOKUP(AE$91,ExtTruck_Adjust!$B$3:$H$85,7,FALSE)</f>
        <v>0</v>
      </c>
      <c r="AF163" s="1">
        <f>AF74*VLOOKUP($D163,ExtTruck_Adjust!$B$3:$H$85,6,FALSE)*VLOOKUP(AF$91,ExtTruck_Adjust!$B$3:$H$85,7,FALSE)</f>
        <v>0</v>
      </c>
      <c r="AG163" s="1">
        <f>AG74*VLOOKUP($D163,ExtTruck_Adjust!$B$3:$H$85,6,FALSE)*VLOOKUP(AG$91,ExtTruck_Adjust!$B$3:$H$85,7,FALSE)</f>
        <v>0</v>
      </c>
      <c r="AH163" s="1">
        <f>AH74*VLOOKUP($D163,ExtTruck_Adjust!$B$3:$H$85,6,FALSE)*VLOOKUP(AH$91,ExtTruck_Adjust!$B$3:$H$85,7,FALSE)</f>
        <v>7.399700356174674E-5</v>
      </c>
      <c r="AI163" s="1">
        <f>AI74*VLOOKUP($D163,ExtTruck_Adjust!$B$3:$H$85,6,FALSE)*VLOOKUP(AI$91,ExtTruck_Adjust!$B$3:$H$85,7,FALSE)</f>
        <v>2.0347011361464957E-2</v>
      </c>
      <c r="AJ163" s="1">
        <f>AJ74*VLOOKUP($D163,ExtTruck_Adjust!$B$3:$H$85,6,FALSE)*VLOOKUP(AJ$91,ExtTruck_Adjust!$B$3:$H$85,7,FALSE)</f>
        <v>0</v>
      </c>
      <c r="AK163" s="1">
        <f>AK74*VLOOKUP($D163,ExtTruck_Adjust!$B$3:$H$85,6,FALSE)*VLOOKUP(AK$91,ExtTruck_Adjust!$B$3:$H$85,7,FALSE)</f>
        <v>0.1114015742024452</v>
      </c>
      <c r="AL163" s="1">
        <f>AL74*VLOOKUP($D163,ExtTruck_Adjust!$B$3:$H$85,6,FALSE)*VLOOKUP(AL$91,ExtTruck_Adjust!$B$3:$H$85,7,FALSE)</f>
        <v>0</v>
      </c>
      <c r="AM163" s="1">
        <f>AM74*VLOOKUP($D163,ExtTruck_Adjust!$B$3:$H$85,6,FALSE)*VLOOKUP(AM$91,ExtTruck_Adjust!$B$3:$H$85,7,FALSE)</f>
        <v>0</v>
      </c>
      <c r="AN163" s="1">
        <f>AN74*VLOOKUP($D163,ExtTruck_Adjust!$B$3:$H$85,6,FALSE)*VLOOKUP(AN$91,ExtTruck_Adjust!$B$3:$H$85,7,FALSE)</f>
        <v>0</v>
      </c>
      <c r="AO163" s="1">
        <f>AO74*VLOOKUP($D163,ExtTruck_Adjust!$B$3:$H$85,6,FALSE)*VLOOKUP(AO$91,ExtTruck_Adjust!$B$3:$H$85,7,FALSE)</f>
        <v>2.9398444457242386E-4</v>
      </c>
      <c r="AP163" s="1">
        <f>AP74*VLOOKUP($D163,ExtTruck_Adjust!$B$3:$H$85,6,FALSE)*VLOOKUP(AP$91,ExtTruck_Adjust!$B$3:$H$85,7,FALSE)</f>
        <v>1.6199346076655149E-4</v>
      </c>
      <c r="AQ163" s="1">
        <f>AQ74*VLOOKUP($D163,ExtTruck_Adjust!$B$3:$H$85,6,FALSE)*VLOOKUP(AQ$91,ExtTruck_Adjust!$B$3:$H$85,7,FALSE)</f>
        <v>0</v>
      </c>
      <c r="AR163" s="1">
        <f>AR74*VLOOKUP($D163,ExtTruck_Adjust!$B$3:$H$85,6,FALSE)*VLOOKUP(AR$91,ExtTruck_Adjust!$B$3:$H$85,7,FALSE)</f>
        <v>0</v>
      </c>
      <c r="AS163" s="1">
        <f>AS74*VLOOKUP($D163,ExtTruck_Adjust!$B$3:$H$85,6,FALSE)*VLOOKUP(AS$91,ExtTruck_Adjust!$B$3:$H$85,7,FALSE)</f>
        <v>0</v>
      </c>
      <c r="AT163" s="1">
        <f>AT74*VLOOKUP($D163,ExtTruck_Adjust!$B$3:$H$85,6,FALSE)*VLOOKUP(AT$91,ExtTruck_Adjust!$B$3:$H$85,7,FALSE)</f>
        <v>5.094698524341422E-5</v>
      </c>
      <c r="AU163" s="1">
        <f>AU74*VLOOKUP($D163,ExtTruck_Adjust!$B$3:$H$85,6,FALSE)*VLOOKUP(AU$91,ExtTruck_Adjust!$B$3:$H$85,7,FALSE)</f>
        <v>4.6283974296779232E-2</v>
      </c>
      <c r="AV163" s="1">
        <f>AV74*VLOOKUP($D163,ExtTruck_Adjust!$B$3:$H$85,6,FALSE)*VLOOKUP(AV$91,ExtTruck_Adjust!$B$3:$H$85,7,FALSE)</f>
        <v>4.6428455902138748E-3</v>
      </c>
      <c r="AW163" s="1">
        <f>AW74*VLOOKUP($D163,ExtTruck_Adjust!$B$3:$H$85,6,FALSE)*VLOOKUP(AW$91,ExtTruck_Adjust!$B$3:$H$85,7,FALSE)</f>
        <v>0</v>
      </c>
      <c r="AX163" s="1">
        <f>AX74*VLOOKUP($D163,ExtTruck_Adjust!$B$3:$H$85,6,FALSE)*VLOOKUP(AX$91,ExtTruck_Adjust!$B$3:$H$85,7,FALSE)</f>
        <v>6.6702499985028313E-3</v>
      </c>
      <c r="AY163" s="1">
        <f>AY74*VLOOKUP($D163,ExtTruck_Adjust!$B$3:$H$85,6,FALSE)*VLOOKUP(AY$91,ExtTruck_Adjust!$B$3:$H$85,7,FALSE)</f>
        <v>1.6818189753180023E-2</v>
      </c>
      <c r="AZ163" s="1">
        <f>AZ74*VLOOKUP($D163,ExtTruck_Adjust!$B$3:$H$85,6,FALSE)*VLOOKUP(AZ$91,ExtTruck_Adjust!$B$3:$H$85,7,FALSE)</f>
        <v>0</v>
      </c>
      <c r="BA163" s="1">
        <f>BA74*VLOOKUP($D163,ExtTruck_Adjust!$B$3:$H$85,6,FALSE)*VLOOKUP(BA$91,ExtTruck_Adjust!$B$3:$H$85,7,FALSE)</f>
        <v>7.5697161249628205E-4</v>
      </c>
      <c r="BB163" s="1">
        <f>BB74*VLOOKUP($D163,ExtTruck_Adjust!$B$3:$H$85,6,FALSE)*VLOOKUP(BB$91,ExtTruck_Adjust!$B$3:$H$85,7,FALSE)</f>
        <v>1.4699308626739979E-4</v>
      </c>
      <c r="BC163" s="1">
        <f>BC74*VLOOKUP($D163,ExtTruck_Adjust!$B$3:$H$85,6,FALSE)*VLOOKUP(BC$91,ExtTruck_Adjust!$B$3:$H$85,7,FALSE)</f>
        <v>0</v>
      </c>
      <c r="BD163" s="1">
        <f>BD74*VLOOKUP($D163,ExtTruck_Adjust!$B$3:$H$85,6,FALSE)*VLOOKUP(BD$91,ExtTruck_Adjust!$B$3:$H$85,7,FALSE)</f>
        <v>0</v>
      </c>
      <c r="BE163" s="1">
        <f>BE74*VLOOKUP($D163,ExtTruck_Adjust!$B$3:$H$85,6,FALSE)*VLOOKUP(BE$91,ExtTruck_Adjust!$B$3:$H$85,7,FALSE)</f>
        <v>0</v>
      </c>
      <c r="BF163" s="1">
        <f>BF74*VLOOKUP($D163,ExtTruck_Adjust!$B$3:$H$85,6,FALSE)*VLOOKUP(BF$91,ExtTruck_Adjust!$B$3:$H$85,7,FALSE)</f>
        <v>0</v>
      </c>
      <c r="BG163" s="1">
        <f>BG74*VLOOKUP($D163,ExtTruck_Adjust!$B$3:$H$85,6,FALSE)*VLOOKUP(BG$91,ExtTruck_Adjust!$B$3:$H$85,7,FALSE)</f>
        <v>0</v>
      </c>
      <c r="BH163" s="1">
        <f>BH74*VLOOKUP($D163,ExtTruck_Adjust!$B$3:$H$85,6,FALSE)*VLOOKUP(BH$91,ExtTruck_Adjust!$B$3:$H$85,7,FALSE)</f>
        <v>1.2319671917525303E-3</v>
      </c>
      <c r="BI163" s="1">
        <f>BI74*VLOOKUP($D163,ExtTruck_Adjust!$B$3:$H$85,6,FALSE)*VLOOKUP(BI$91,ExtTruck_Adjust!$B$3:$H$85,7,FALSE)</f>
        <v>0</v>
      </c>
      <c r="BJ163" s="1">
        <f>BJ74*VLOOKUP($D163,ExtTruck_Adjust!$B$3:$H$85,6,FALSE)*VLOOKUP(BJ$91,ExtTruck_Adjust!$B$3:$H$85,7,FALSE)</f>
        <v>0</v>
      </c>
      <c r="BK163" s="1">
        <f>BK74*VLOOKUP($D163,ExtTruck_Adjust!$B$3:$H$85,6,FALSE)*VLOOKUP(BK$91,ExtTruck_Adjust!$B$3:$H$85,7,FALSE)</f>
        <v>6.1395866862973339E-3</v>
      </c>
      <c r="BL163" s="1">
        <f>BL74*VLOOKUP($D163,ExtTruck_Adjust!$B$3:$H$85,6,FALSE)*VLOOKUP(BL$91,ExtTruck_Adjust!$B$3:$H$85,7,FALSE)</f>
        <v>0.95244563319537334</v>
      </c>
      <c r="BM163" s="1">
        <f>BM74*VLOOKUP($D163,ExtTruck_Adjust!$B$3:$H$85,6,FALSE)*VLOOKUP(BM$91,ExtTruck_Adjust!$B$3:$H$85,7,FALSE)</f>
        <v>0</v>
      </c>
      <c r="BN163" s="1">
        <f>BN74*VLOOKUP($D163,ExtTruck_Adjust!$B$3:$H$85,6,FALSE)*VLOOKUP(BN$91,ExtTruck_Adjust!$B$3:$H$85,7,FALSE)</f>
        <v>0</v>
      </c>
      <c r="BO163" s="1">
        <f>BO74*VLOOKUP($D163,ExtTruck_Adjust!$B$3:$H$85,6,FALSE)*VLOOKUP(BO$91,ExtTruck_Adjust!$B$3:$H$85,7,FALSE)</f>
        <v>0</v>
      </c>
      <c r="BP163" s="1">
        <f>BP74*VLOOKUP($D163,ExtTruck_Adjust!$B$3:$H$85,6,FALSE)*VLOOKUP(BP$91,ExtTruck_Adjust!$B$3:$H$85,7,FALSE)</f>
        <v>0</v>
      </c>
      <c r="BQ163" s="1">
        <f>BQ74*VLOOKUP($D163,ExtTruck_Adjust!$B$3:$H$85,6,FALSE)*VLOOKUP(BQ$91,ExtTruck_Adjust!$B$3:$H$85,7,FALSE)</f>
        <v>2.9804922825399136E-2</v>
      </c>
      <c r="BR163" s="1">
        <f>BR74*VLOOKUP($D163,ExtTruck_Adjust!$B$3:$H$85,6,FALSE)*VLOOKUP(BR$91,ExtTruck_Adjust!$B$3:$H$85,7,FALSE)</f>
        <v>5.609809539812578E-4</v>
      </c>
      <c r="BS163" s="1">
        <f>BS74*VLOOKUP($D163,ExtTruck_Adjust!$B$3:$H$85,6,FALSE)*VLOOKUP(BS$91,ExtTruck_Adjust!$B$3:$H$85,7,FALSE)</f>
        <v>1.0319695970020595E-3</v>
      </c>
      <c r="BT163" s="1">
        <f>BT74*VLOOKUP($D163,ExtTruck_Adjust!$B$3:$H$85,6,FALSE)*VLOOKUP(BT$91,ExtTruck_Adjust!$B$3:$H$85,7,FALSE)</f>
        <v>0</v>
      </c>
      <c r="BU163" s="1">
        <f>BU74*VLOOKUP($D163,ExtTruck_Adjust!$B$3:$H$85,6,FALSE)*VLOOKUP(BU$91,ExtTruck_Adjust!$B$3:$H$85,7,FALSE)</f>
        <v>1.2929341501884733E-3</v>
      </c>
      <c r="BV163" s="1">
        <f>BV74*VLOOKUP($D163,ExtTruck_Adjust!$B$3:$H$85,6,FALSE)*VLOOKUP(BV$91,ExtTruck_Adjust!$B$3:$H$85,7,FALSE)</f>
        <v>1.780484917685172E-4</v>
      </c>
      <c r="BW163" s="1">
        <f>BW74*VLOOKUP($D163,ExtTruck_Adjust!$B$3:$H$85,6,FALSE)*VLOOKUP(BW$91,ExtTruck_Adjust!$B$3:$H$85,7,FALSE)</f>
        <v>1.173785942840793E-3</v>
      </c>
      <c r="BX163" s="1">
        <f>BX74*VLOOKUP($D163,ExtTruck_Adjust!$B$3:$H$85,6,FALSE)*VLOOKUP(BX$91,ExtTruck_Adjust!$B$3:$H$85,7,FALSE)</f>
        <v>0.26364260617247443</v>
      </c>
      <c r="BY163" s="1">
        <f>BY74*VLOOKUP($D163,ExtTruck_Adjust!$B$3:$H$85,6,FALSE)*VLOOKUP(BY$91,ExtTruck_Adjust!$B$3:$H$85,7,FALSE)</f>
        <v>1.5712481608888113E-3</v>
      </c>
      <c r="BZ163" s="1">
        <f>BZ74*VLOOKUP($D163,ExtTruck_Adjust!$B$3:$H$85,6,FALSE)*VLOOKUP(BZ$91,ExtTruck_Adjust!$B$3:$H$85,7,FALSE)</f>
        <v>0</v>
      </c>
      <c r="CA163" s="1">
        <f>CA74*VLOOKUP($D163,ExtTruck_Adjust!$B$3:$H$85,6,FALSE)*VLOOKUP(CA$91,ExtTruck_Adjust!$B$3:$H$85,7,FALSE)</f>
        <v>0</v>
      </c>
      <c r="CB163" s="1">
        <f>CB74*VLOOKUP($D163,ExtTruck_Adjust!$B$3:$H$85,6,FALSE)*VLOOKUP(CB$91,ExtTruck_Adjust!$B$3:$H$85,7,FALSE)</f>
        <v>0</v>
      </c>
      <c r="CC163" s="1">
        <f>CC74*VLOOKUP($D163,ExtTruck_Adjust!$B$3:$H$85,6,FALSE)*VLOOKUP(CC$91,ExtTruck_Adjust!$B$3:$H$85,7,FALSE)</f>
        <v>0</v>
      </c>
      <c r="CD163" s="1">
        <f>CD74*VLOOKUP($D163,ExtTruck_Adjust!$B$3:$H$85,6,FALSE)*VLOOKUP(CD$91,ExtTruck_Adjust!$B$3:$H$85,7,FALSE)</f>
        <v>0</v>
      </c>
      <c r="CE163" s="1">
        <f>CE74*VLOOKUP($D163,ExtTruck_Adjust!$B$3:$H$85,6,FALSE)*VLOOKUP(CE$91,ExtTruck_Adjust!$B$3:$H$85,7,FALSE)</f>
        <v>6.8183195817492812E-2</v>
      </c>
      <c r="CF163" s="1">
        <f>CF74*VLOOKUP($D163,ExtTruck_Adjust!$B$3:$H$85,6,FALSE)*VLOOKUP(CF$91,ExtTruck_Adjust!$B$3:$H$85,7,FALSE)</f>
        <v>3.2883673941453585E-5</v>
      </c>
      <c r="CG163" s="1">
        <f>CG74*VLOOKUP($D163,ExtTruck_Adjust!$B$3:$H$85,6,FALSE)*VLOOKUP(CG$91,ExtTruck_Adjust!$B$3:$H$85,7,FALSE)</f>
        <v>1.3669926415462753E-3</v>
      </c>
      <c r="CH163" s="1">
        <f>CH74*VLOOKUP($D163,ExtTruck_Adjust!$B$3:$H$85,6,FALSE)*VLOOKUP(CH$91,ExtTruck_Adjust!$B$3:$H$85,7,FALSE)</f>
        <v>8.3986467920228485</v>
      </c>
      <c r="CI163" s="1">
        <f>CI74*VLOOKUP($D163,ExtTruck_Adjust!$B$3:$H$85,6,FALSE)*VLOOKUP(CI$91,ExtTruck_Adjust!$B$3:$H$85,7,FALSE)</f>
        <v>7.849598236565065E-4</v>
      </c>
      <c r="CJ163" s="1">
        <f>CJ74*VLOOKUP($D163,ExtTruck_Adjust!$B$3:$H$85,6,FALSE)*1</f>
        <v>36.694214257802471</v>
      </c>
      <c r="CK163" s="1">
        <f t="shared" si="5"/>
        <v>46.776927274210962</v>
      </c>
    </row>
    <row r="164" spans="2:91" x14ac:dyDescent="0.25">
      <c r="B164">
        <v>3002</v>
      </c>
      <c r="D164">
        <v>3002</v>
      </c>
      <c r="E164" s="1">
        <f>E75*VLOOKUP($D164,ExtTruck_Adjust!$B$3:$H$85,6,FALSE)*VLOOKUP(E$91,ExtTruck_Adjust!$B$3:$H$85,7,FALSE)</f>
        <v>0</v>
      </c>
      <c r="F164" s="1">
        <f>F75*VLOOKUP($D164,ExtTruck_Adjust!$B$3:$H$85,6,FALSE)*VLOOKUP(F$91,ExtTruck_Adjust!$B$3:$H$85,7,FALSE)</f>
        <v>1.8558348967170929E-3</v>
      </c>
      <c r="G164" s="1">
        <f>G75*VLOOKUP($D164,ExtTruck_Adjust!$B$3:$H$85,6,FALSE)*VLOOKUP(G$91,ExtTruck_Adjust!$B$3:$H$85,7,FALSE)</f>
        <v>0</v>
      </c>
      <c r="H164" s="1">
        <f>H75*VLOOKUP($D164,ExtTruck_Adjust!$B$3:$H$85,6,FALSE)*VLOOKUP(H$91,ExtTruck_Adjust!$B$3:$H$85,7,FALSE)</f>
        <v>0</v>
      </c>
      <c r="I164" s="1">
        <f>I75*VLOOKUP($D164,ExtTruck_Adjust!$B$3:$H$85,6,FALSE)*VLOOKUP(I$91,ExtTruck_Adjust!$B$3:$H$85,7,FALSE)</f>
        <v>0</v>
      </c>
      <c r="J164" s="1">
        <f>J75*VLOOKUP($D164,ExtTruck_Adjust!$B$3:$H$85,6,FALSE)*VLOOKUP(J$91,ExtTruck_Adjust!$B$3:$H$85,7,FALSE)</f>
        <v>0</v>
      </c>
      <c r="K164" s="1">
        <f>K75*VLOOKUP($D164,ExtTruck_Adjust!$B$3:$H$85,6,FALSE)*VLOOKUP(K$91,ExtTruck_Adjust!$B$3:$H$85,7,FALSE)</f>
        <v>0</v>
      </c>
      <c r="L164" s="1">
        <f>L75*VLOOKUP($D164,ExtTruck_Adjust!$B$3:$H$85,6,FALSE)*VLOOKUP(L$91,ExtTruck_Adjust!$B$3:$H$85,7,FALSE)</f>
        <v>0</v>
      </c>
      <c r="M164" s="1">
        <f>M75*VLOOKUP($D164,ExtTruck_Adjust!$B$3:$H$85,6,FALSE)*VLOOKUP(M$91,ExtTruck_Adjust!$B$3:$H$85,7,FALSE)</f>
        <v>0</v>
      </c>
      <c r="N164" s="1">
        <f>N75*VLOOKUP($D164,ExtTruck_Adjust!$B$3:$H$85,6,FALSE)*VLOOKUP(N$91,ExtTruck_Adjust!$B$3:$H$85,7,FALSE)</f>
        <v>0</v>
      </c>
      <c r="O164" s="1">
        <f>O75*VLOOKUP($D164,ExtTruck_Adjust!$B$3:$H$85,6,FALSE)*VLOOKUP(O$91,ExtTruck_Adjust!$B$3:$H$85,7,FALSE)</f>
        <v>0</v>
      </c>
      <c r="P164" s="1">
        <f>P75*VLOOKUP($D164,ExtTruck_Adjust!$B$3:$H$85,6,FALSE)*VLOOKUP(P$91,ExtTruck_Adjust!$B$3:$H$85,7,FALSE)</f>
        <v>0</v>
      </c>
      <c r="Q164" s="1">
        <f>Q75*VLOOKUP($D164,ExtTruck_Adjust!$B$3:$H$85,6,FALSE)*VLOOKUP(Q$91,ExtTruck_Adjust!$B$3:$H$85,7,FALSE)</f>
        <v>0</v>
      </c>
      <c r="R164" s="1">
        <f>R75*VLOOKUP($D164,ExtTruck_Adjust!$B$3:$H$85,6,FALSE)*VLOOKUP(R$91,ExtTruck_Adjust!$B$3:$H$85,7,FALSE)</f>
        <v>0</v>
      </c>
      <c r="S164" s="1">
        <f>S75*VLOOKUP($D164,ExtTruck_Adjust!$B$3:$H$85,6,FALSE)*VLOOKUP(S$91,ExtTruck_Adjust!$B$3:$H$85,7,FALSE)</f>
        <v>2.6600960903395459E-2</v>
      </c>
      <c r="T164" s="1">
        <f>T75*VLOOKUP($D164,ExtTruck_Adjust!$B$3:$H$85,6,FALSE)*VLOOKUP(T$91,ExtTruck_Adjust!$B$3:$H$85,7,FALSE)</f>
        <v>0</v>
      </c>
      <c r="U164" s="1">
        <f>U75*VLOOKUP($D164,ExtTruck_Adjust!$B$3:$H$85,6,FALSE)*VLOOKUP(U$91,ExtTruck_Adjust!$B$3:$H$85,7,FALSE)</f>
        <v>0</v>
      </c>
      <c r="V164" s="1">
        <f>V75*VLOOKUP($D164,ExtTruck_Adjust!$B$3:$H$85,6,FALSE)*VLOOKUP(V$91,ExtTruck_Adjust!$B$3:$H$85,7,FALSE)</f>
        <v>0</v>
      </c>
      <c r="W164" s="1">
        <f>W75*VLOOKUP($D164,ExtTruck_Adjust!$B$3:$H$85,6,FALSE)*VLOOKUP(W$91,ExtTruck_Adjust!$B$3:$H$85,7,FALSE)</f>
        <v>4.0897425239009187E-3</v>
      </c>
      <c r="X164" s="1">
        <f>X75*VLOOKUP($D164,ExtTruck_Adjust!$B$3:$H$85,6,FALSE)*VLOOKUP(X$91,ExtTruck_Adjust!$B$3:$H$85,7,FALSE)</f>
        <v>4.8498817174501534E-4</v>
      </c>
      <c r="Y164" s="1">
        <f>Y75*VLOOKUP($D164,ExtTruck_Adjust!$B$3:$H$85,6,FALSE)*VLOOKUP(Y$91,ExtTruck_Adjust!$B$3:$H$85,7,FALSE)</f>
        <v>3.2689322066303435E-3</v>
      </c>
      <c r="Z164" s="1">
        <f>Z75*VLOOKUP($D164,ExtTruck_Adjust!$B$3:$H$85,6,FALSE)*VLOOKUP(Z$91,ExtTruck_Adjust!$B$3:$H$85,7,FALSE)</f>
        <v>1.0599902661907555E-4</v>
      </c>
      <c r="AA164" s="1">
        <f>AA75*VLOOKUP($D164,ExtTruck_Adjust!$B$3:$H$85,6,FALSE)*VLOOKUP(AA$91,ExtTruck_Adjust!$B$3:$H$85,7,FALSE)</f>
        <v>0</v>
      </c>
      <c r="AB164" s="1">
        <f>AB75*VLOOKUP($D164,ExtTruck_Adjust!$B$3:$H$85,6,FALSE)*VLOOKUP(AB$91,ExtTruck_Adjust!$B$3:$H$85,7,FALSE)</f>
        <v>0</v>
      </c>
      <c r="AC164" s="1">
        <f>AC75*VLOOKUP($D164,ExtTruck_Adjust!$B$3:$H$85,6,FALSE)*VLOOKUP(AC$91,ExtTruck_Adjust!$B$3:$H$85,7,FALSE)</f>
        <v>0</v>
      </c>
      <c r="AD164" s="1">
        <f>AD75*VLOOKUP($D164,ExtTruck_Adjust!$B$3:$H$85,6,FALSE)*VLOOKUP(AD$91,ExtTruck_Adjust!$B$3:$H$85,7,FALSE)</f>
        <v>0</v>
      </c>
      <c r="AE164" s="1">
        <f>AE75*VLOOKUP($D164,ExtTruck_Adjust!$B$3:$H$85,6,FALSE)*VLOOKUP(AE$91,ExtTruck_Adjust!$B$3:$H$85,7,FALSE)</f>
        <v>0</v>
      </c>
      <c r="AF164" s="1">
        <f>AF75*VLOOKUP($D164,ExtTruck_Adjust!$B$3:$H$85,6,FALSE)*VLOOKUP(AF$91,ExtTruck_Adjust!$B$3:$H$85,7,FALSE)</f>
        <v>0</v>
      </c>
      <c r="AG164" s="1">
        <f>AG75*VLOOKUP($D164,ExtTruck_Adjust!$B$3:$H$85,6,FALSE)*VLOOKUP(AG$91,ExtTruck_Adjust!$B$3:$H$85,7,FALSE)</f>
        <v>0</v>
      </c>
      <c r="AH164" s="1">
        <f>AH75*VLOOKUP($D164,ExtTruck_Adjust!$B$3:$H$85,6,FALSE)*VLOOKUP(AH$91,ExtTruck_Adjust!$B$3:$H$85,7,FALSE)</f>
        <v>6.9997383852705659E-6</v>
      </c>
      <c r="AI164" s="1">
        <f>AI75*VLOOKUP($D164,ExtTruck_Adjust!$B$3:$H$85,6,FALSE)*VLOOKUP(AI$91,ExtTruck_Adjust!$B$3:$H$85,7,FALSE)</f>
        <v>1.0766508735328051</v>
      </c>
      <c r="AJ164" s="1">
        <f>AJ75*VLOOKUP($D164,ExtTruck_Adjust!$B$3:$H$85,6,FALSE)*VLOOKUP(AJ$91,ExtTruck_Adjust!$B$3:$H$85,7,FALSE)</f>
        <v>0</v>
      </c>
      <c r="AK164" s="1">
        <f>AK75*VLOOKUP($D164,ExtTruck_Adjust!$B$3:$H$85,6,FALSE)*VLOOKUP(AK$91,ExtTruck_Adjust!$B$3:$H$85,7,FALSE)</f>
        <v>0.3763850849725438</v>
      </c>
      <c r="AL164" s="1">
        <f>AL75*VLOOKUP($D164,ExtTruck_Adjust!$B$3:$H$85,6,FALSE)*VLOOKUP(AL$91,ExtTruck_Adjust!$B$3:$H$85,7,FALSE)</f>
        <v>0</v>
      </c>
      <c r="AM164" s="1">
        <f>AM75*VLOOKUP($D164,ExtTruck_Adjust!$B$3:$H$85,6,FALSE)*VLOOKUP(AM$91,ExtTruck_Adjust!$B$3:$H$85,7,FALSE)</f>
        <v>0</v>
      </c>
      <c r="AN164" s="1">
        <f>AN75*VLOOKUP($D164,ExtTruck_Adjust!$B$3:$H$85,6,FALSE)*VLOOKUP(AN$91,ExtTruck_Adjust!$B$3:$H$85,7,FALSE)</f>
        <v>0</v>
      </c>
      <c r="AO164" s="1">
        <f>AO75*VLOOKUP($D164,ExtTruck_Adjust!$B$3:$H$85,6,FALSE)*VLOOKUP(AO$91,ExtTruck_Adjust!$B$3:$H$85,7,FALSE)</f>
        <v>1.7995103965118015E-2</v>
      </c>
      <c r="AP164" s="1">
        <f>AP75*VLOOKUP($D164,ExtTruck_Adjust!$B$3:$H$85,6,FALSE)*VLOOKUP(AP$91,ExtTruck_Adjust!$B$3:$H$85,7,FALSE)</f>
        <v>1.3199508342739966E-4</v>
      </c>
      <c r="AQ164" s="1">
        <f>AQ75*VLOOKUP($D164,ExtTruck_Adjust!$B$3:$H$85,6,FALSE)*VLOOKUP(AQ$91,ExtTruck_Adjust!$B$3:$H$85,7,FALSE)</f>
        <v>0</v>
      </c>
      <c r="AR164" s="1">
        <f>AR75*VLOOKUP($D164,ExtTruck_Adjust!$B$3:$H$85,6,FALSE)*VLOOKUP(AR$91,ExtTruck_Adjust!$B$3:$H$85,7,FALSE)</f>
        <v>0</v>
      </c>
      <c r="AS164" s="1">
        <f>AS75*VLOOKUP($D164,ExtTruck_Adjust!$B$3:$H$85,6,FALSE)*VLOOKUP(AS$91,ExtTruck_Adjust!$B$3:$H$85,7,FALSE)</f>
        <v>0</v>
      </c>
      <c r="AT164" s="1">
        <f>AT75*VLOOKUP($D164,ExtTruck_Adjust!$B$3:$H$85,6,FALSE)*VLOOKUP(AT$91,ExtTruck_Adjust!$B$3:$H$85,7,FALSE)</f>
        <v>3.8719829551857402E-5</v>
      </c>
      <c r="AU164" s="1">
        <f>AU75*VLOOKUP($D164,ExtTruck_Adjust!$B$3:$H$85,6,FALSE)*VLOOKUP(AU$91,ExtTruck_Adjust!$B$3:$H$85,7,FALSE)</f>
        <v>3.1034079560734593E-2</v>
      </c>
      <c r="AV164" s="1">
        <f>AV75*VLOOKUP($D164,ExtTruck_Adjust!$B$3:$H$85,6,FALSE)*VLOOKUP(AV$91,ExtTruck_Adjust!$B$3:$H$85,7,FALSE)</f>
        <v>3.2309026255097151E-3</v>
      </c>
      <c r="AW164" s="1">
        <f>AW75*VLOOKUP($D164,ExtTruck_Adjust!$B$3:$H$85,6,FALSE)*VLOOKUP(AW$91,ExtTruck_Adjust!$B$3:$H$85,7,FALSE)</f>
        <v>0</v>
      </c>
      <c r="AX164" s="1">
        <f>AX75*VLOOKUP($D164,ExtTruck_Adjust!$B$3:$H$85,6,FALSE)*VLOOKUP(AX$91,ExtTruck_Adjust!$B$3:$H$85,7,FALSE)</f>
        <v>4.6484918248056164E-3</v>
      </c>
      <c r="AY164" s="1">
        <f>AY75*VLOOKUP($D164,ExtTruck_Adjust!$B$3:$H$85,6,FALSE)*VLOOKUP(AY$91,ExtTruck_Adjust!$B$3:$H$85,7,FALSE)</f>
        <v>1.571322629518531E-2</v>
      </c>
      <c r="AZ164" s="1">
        <f>AZ75*VLOOKUP($D164,ExtTruck_Adjust!$B$3:$H$85,6,FALSE)*VLOOKUP(AZ$91,ExtTruck_Adjust!$B$3:$H$85,7,FALSE)</f>
        <v>0</v>
      </c>
      <c r="BA164" s="1">
        <f>BA75*VLOOKUP($D164,ExtTruck_Adjust!$B$3:$H$85,6,FALSE)*VLOOKUP(BA$91,ExtTruck_Adjust!$B$3:$H$85,7,FALSE)</f>
        <v>4.1098586935987467E-4</v>
      </c>
      <c r="BB164" s="1">
        <f>BB75*VLOOKUP($D164,ExtTruck_Adjust!$B$3:$H$85,6,FALSE)*VLOOKUP(BB$91,ExtTruck_Adjust!$B$3:$H$85,7,FALSE)</f>
        <v>9.299591605948181E-5</v>
      </c>
      <c r="BC164" s="1">
        <f>BC75*VLOOKUP($D164,ExtTruck_Adjust!$B$3:$H$85,6,FALSE)*VLOOKUP(BC$91,ExtTruck_Adjust!$B$3:$H$85,7,FALSE)</f>
        <v>0</v>
      </c>
      <c r="BD164" s="1">
        <f>BD75*VLOOKUP($D164,ExtTruck_Adjust!$B$3:$H$85,6,FALSE)*VLOOKUP(BD$91,ExtTruck_Adjust!$B$3:$H$85,7,FALSE)</f>
        <v>0</v>
      </c>
      <c r="BE164" s="1">
        <f>BE75*VLOOKUP($D164,ExtTruck_Adjust!$B$3:$H$85,6,FALSE)*VLOOKUP(BE$91,ExtTruck_Adjust!$B$3:$H$85,7,FALSE)</f>
        <v>0</v>
      </c>
      <c r="BF164" s="1">
        <f>BF75*VLOOKUP($D164,ExtTruck_Adjust!$B$3:$H$85,6,FALSE)*VLOOKUP(BF$91,ExtTruck_Adjust!$B$3:$H$85,7,FALSE)</f>
        <v>0</v>
      </c>
      <c r="BG164" s="1">
        <f>BG75*VLOOKUP($D164,ExtTruck_Adjust!$B$3:$H$85,6,FALSE)*VLOOKUP(BG$91,ExtTruck_Adjust!$B$3:$H$85,7,FALSE)</f>
        <v>0</v>
      </c>
      <c r="BH164" s="1">
        <f>BH75*VLOOKUP($D164,ExtTruck_Adjust!$B$3:$H$85,6,FALSE)*VLOOKUP(BH$91,ExtTruck_Adjust!$B$3:$H$85,7,FALSE)</f>
        <v>1.4769652740289246E-3</v>
      </c>
      <c r="BI164" s="1">
        <f>BI75*VLOOKUP($D164,ExtTruck_Adjust!$B$3:$H$85,6,FALSE)*VLOOKUP(BI$91,ExtTruck_Adjust!$B$3:$H$85,7,FALSE)</f>
        <v>0</v>
      </c>
      <c r="BJ164" s="1">
        <f>BJ75*VLOOKUP($D164,ExtTruck_Adjust!$B$3:$H$85,6,FALSE)*VLOOKUP(BJ$91,ExtTruck_Adjust!$B$3:$H$85,7,FALSE)</f>
        <v>0</v>
      </c>
      <c r="BK164" s="1">
        <f>BK75*VLOOKUP($D164,ExtTruck_Adjust!$B$3:$H$85,6,FALSE)*VLOOKUP(BK$91,ExtTruck_Adjust!$B$3:$H$85,7,FALSE)</f>
        <v>3.9807444351551329E-3</v>
      </c>
      <c r="BL164" s="1">
        <f>BL75*VLOOKUP($D164,ExtTruck_Adjust!$B$3:$H$85,6,FALSE)*VLOOKUP(BL$91,ExtTruck_Adjust!$B$3:$H$85,7,FALSE)</f>
        <v>0</v>
      </c>
      <c r="BM164" s="1">
        <f>BM75*VLOOKUP($D164,ExtTruck_Adjust!$B$3:$H$85,6,FALSE)*VLOOKUP(BM$91,ExtTruck_Adjust!$B$3:$H$85,7,FALSE)</f>
        <v>0</v>
      </c>
      <c r="BN164" s="1">
        <f>BN75*VLOOKUP($D164,ExtTruck_Adjust!$B$3:$H$85,6,FALSE)*VLOOKUP(BN$91,ExtTruck_Adjust!$B$3:$H$85,7,FALSE)</f>
        <v>0</v>
      </c>
      <c r="BO164" s="1">
        <f>BO75*VLOOKUP($D164,ExtTruck_Adjust!$B$3:$H$85,6,FALSE)*VLOOKUP(BO$91,ExtTruck_Adjust!$B$3:$H$85,7,FALSE)</f>
        <v>0</v>
      </c>
      <c r="BP164" s="1">
        <f>BP75*VLOOKUP($D164,ExtTruck_Adjust!$B$3:$H$85,6,FALSE)*VLOOKUP(BP$91,ExtTruck_Adjust!$B$3:$H$85,7,FALSE)</f>
        <v>0</v>
      </c>
      <c r="BQ164" s="1">
        <f>BQ75*VLOOKUP($D164,ExtTruck_Adjust!$B$3:$H$85,6,FALSE)*VLOOKUP(BQ$91,ExtTruck_Adjust!$B$3:$H$85,7,FALSE)</f>
        <v>3.6091230027971891E-2</v>
      </c>
      <c r="BR164" s="1">
        <f>BR75*VLOOKUP($D164,ExtTruck_Adjust!$B$3:$H$85,6,FALSE)*VLOOKUP(BR$91,ExtTruck_Adjust!$B$3:$H$85,7,FALSE)</f>
        <v>7.44977030736572E-4</v>
      </c>
      <c r="BS164" s="1">
        <f>BS75*VLOOKUP($D164,ExtTruck_Adjust!$B$3:$H$85,6,FALSE)*VLOOKUP(BS$91,ExtTruck_Adjust!$B$3:$H$85,7,FALSE)</f>
        <v>1.3409646762377672E-3</v>
      </c>
      <c r="BT164" s="1">
        <f>BT75*VLOOKUP($D164,ExtTruck_Adjust!$B$3:$H$85,6,FALSE)*VLOOKUP(BT$91,ExtTruck_Adjust!$B$3:$H$85,7,FALSE)</f>
        <v>0</v>
      </c>
      <c r="BU164" s="1">
        <f>BU75*VLOOKUP($D164,ExtTruck_Adjust!$B$3:$H$85,6,FALSE)*VLOOKUP(BU$91,ExtTruck_Adjust!$B$3:$H$85,7,FALSE)</f>
        <v>0</v>
      </c>
      <c r="BV164" s="1">
        <f>BV75*VLOOKUP($D164,ExtTruck_Adjust!$B$3:$H$85,6,FALSE)*VLOOKUP(BV$91,ExtTruck_Adjust!$B$3:$H$85,7,FALSE)</f>
        <v>2.499534699703695E-4</v>
      </c>
      <c r="BW164" s="1">
        <f>BW75*VLOOKUP($D164,ExtTruck_Adjust!$B$3:$H$85,6,FALSE)*VLOOKUP(BW$91,ExtTruck_Adjust!$B$3:$H$85,7,FALSE)</f>
        <v>4.9055207091023637E-2</v>
      </c>
      <c r="BX164" s="1">
        <f>BX75*VLOOKUP($D164,ExtTruck_Adjust!$B$3:$H$85,6,FALSE)*VLOOKUP(BX$91,ExtTruck_Adjust!$B$3:$H$85,7,FALSE)</f>
        <v>0</v>
      </c>
      <c r="BY164" s="1">
        <f>BY75*VLOOKUP($D164,ExtTruck_Adjust!$B$3:$H$85,6,FALSE)*VLOOKUP(BY$91,ExtTruck_Adjust!$B$3:$H$85,7,FALSE)</f>
        <v>0</v>
      </c>
      <c r="BZ164" s="1">
        <f>BZ75*VLOOKUP($D164,ExtTruck_Adjust!$B$3:$H$85,6,FALSE)*VLOOKUP(BZ$91,ExtTruck_Adjust!$B$3:$H$85,7,FALSE)</f>
        <v>0</v>
      </c>
      <c r="CA164" s="1">
        <f>CA75*VLOOKUP($D164,ExtTruck_Adjust!$B$3:$H$85,6,FALSE)*VLOOKUP(CA$91,ExtTruck_Adjust!$B$3:$H$85,7,FALSE)</f>
        <v>0</v>
      </c>
      <c r="CB164" s="1">
        <f>CB75*VLOOKUP($D164,ExtTruck_Adjust!$B$3:$H$85,6,FALSE)*VLOOKUP(CB$91,ExtTruck_Adjust!$B$3:$H$85,7,FALSE)</f>
        <v>0</v>
      </c>
      <c r="CC164" s="1">
        <f>CC75*VLOOKUP($D164,ExtTruck_Adjust!$B$3:$H$85,6,FALSE)*VLOOKUP(CC$91,ExtTruck_Adjust!$B$3:$H$85,7,FALSE)</f>
        <v>0</v>
      </c>
      <c r="CD164" s="1">
        <f>CD75*VLOOKUP($D164,ExtTruck_Adjust!$B$3:$H$85,6,FALSE)*VLOOKUP(CD$91,ExtTruck_Adjust!$B$3:$H$85,7,FALSE)</f>
        <v>0</v>
      </c>
      <c r="CE164" s="1">
        <f>CE75*VLOOKUP($D164,ExtTruck_Adjust!$B$3:$H$85,6,FALSE)*VLOOKUP(CE$91,ExtTruck_Adjust!$B$3:$H$85,7,FALSE)</f>
        <v>0</v>
      </c>
      <c r="CF164" s="1">
        <f>CF75*VLOOKUP($D164,ExtTruck_Adjust!$B$3:$H$85,6,FALSE)*VLOOKUP(CF$91,ExtTruck_Adjust!$B$3:$H$85,7,FALSE)</f>
        <v>3.8075951743453454E-5</v>
      </c>
      <c r="CG164" s="1">
        <f>CG75*VLOOKUP($D164,ExtTruck_Adjust!$B$3:$H$85,6,FALSE)*VLOOKUP(CG$91,ExtTruck_Adjust!$B$3:$H$85,7,FALSE)</f>
        <v>1.3499969436864449E-4</v>
      </c>
      <c r="CH164" s="1">
        <f>CH75*VLOOKUP($D164,ExtTruck_Adjust!$B$3:$H$85,6,FALSE)*VLOOKUP(CH$91,ExtTruck_Adjust!$B$3:$H$85,7,FALSE)</f>
        <v>0</v>
      </c>
      <c r="CI164" s="1">
        <f>CI75*VLOOKUP($D164,ExtTruck_Adjust!$B$3:$H$85,6,FALSE)*VLOOKUP(CI$91,ExtTruck_Adjust!$B$3:$H$85,7,FALSE)</f>
        <v>8.2896015725468085E-4</v>
      </c>
      <c r="CJ164" s="1">
        <f>CJ75*VLOOKUP($D164,ExtTruck_Adjust!$B$3:$H$85,6,FALSE)*1</f>
        <v>14.07350376618186</v>
      </c>
      <c r="CK164" s="1">
        <f t="shared" si="5"/>
        <v>15.730191760932845</v>
      </c>
    </row>
    <row r="165" spans="2:91" x14ac:dyDescent="0.25">
      <c r="B165">
        <v>3003</v>
      </c>
      <c r="D165">
        <v>3003</v>
      </c>
      <c r="E165" s="1">
        <f>E76*VLOOKUP($D165,ExtTruck_Adjust!$B$3:$H$85,6,FALSE)*VLOOKUP(E$91,ExtTruck_Adjust!$B$3:$H$85,7,FALSE)</f>
        <v>0</v>
      </c>
      <c r="F165" s="1">
        <f>F76*VLOOKUP($D165,ExtTruck_Adjust!$B$3:$H$85,6,FALSE)*VLOOKUP(F$91,ExtTruck_Adjust!$B$3:$H$85,7,FALSE)</f>
        <v>0</v>
      </c>
      <c r="G165" s="1">
        <f>G76*VLOOKUP($D165,ExtTruck_Adjust!$B$3:$H$85,6,FALSE)*VLOOKUP(G$91,ExtTruck_Adjust!$B$3:$H$85,7,FALSE)</f>
        <v>0</v>
      </c>
      <c r="H165" s="1">
        <f>H76*VLOOKUP($D165,ExtTruck_Adjust!$B$3:$H$85,6,FALSE)*VLOOKUP(H$91,ExtTruck_Adjust!$B$3:$H$85,7,FALSE)</f>
        <v>0</v>
      </c>
      <c r="I165" s="1">
        <f>I76*VLOOKUP($D165,ExtTruck_Adjust!$B$3:$H$85,6,FALSE)*VLOOKUP(I$91,ExtTruck_Adjust!$B$3:$H$85,7,FALSE)</f>
        <v>0</v>
      </c>
      <c r="J165" s="1">
        <f>J76*VLOOKUP($D165,ExtTruck_Adjust!$B$3:$H$85,6,FALSE)*VLOOKUP(J$91,ExtTruck_Adjust!$B$3:$H$85,7,FALSE)</f>
        <v>0</v>
      </c>
      <c r="K165" s="1">
        <f>K76*VLOOKUP($D165,ExtTruck_Adjust!$B$3:$H$85,6,FALSE)*VLOOKUP(K$91,ExtTruck_Adjust!$B$3:$H$85,7,FALSE)</f>
        <v>0</v>
      </c>
      <c r="L165" s="1">
        <f>L76*VLOOKUP($D165,ExtTruck_Adjust!$B$3:$H$85,6,FALSE)*VLOOKUP(L$91,ExtTruck_Adjust!$B$3:$H$85,7,FALSE)</f>
        <v>0</v>
      </c>
      <c r="M165" s="1">
        <f>M76*VLOOKUP($D165,ExtTruck_Adjust!$B$3:$H$85,6,FALSE)*VLOOKUP(M$91,ExtTruck_Adjust!$B$3:$H$85,7,FALSE)</f>
        <v>0</v>
      </c>
      <c r="N165" s="1">
        <f>N76*VLOOKUP($D165,ExtTruck_Adjust!$B$3:$H$85,6,FALSE)*VLOOKUP(N$91,ExtTruck_Adjust!$B$3:$H$85,7,FALSE)</f>
        <v>0</v>
      </c>
      <c r="O165" s="1">
        <f>O76*VLOOKUP($D165,ExtTruck_Adjust!$B$3:$H$85,6,FALSE)*VLOOKUP(O$91,ExtTruck_Adjust!$B$3:$H$85,7,FALSE)</f>
        <v>0</v>
      </c>
      <c r="P165" s="1">
        <f>P76*VLOOKUP($D165,ExtTruck_Adjust!$B$3:$H$85,6,FALSE)*VLOOKUP(P$91,ExtTruck_Adjust!$B$3:$H$85,7,FALSE)</f>
        <v>0</v>
      </c>
      <c r="Q165" s="1">
        <f>Q76*VLOOKUP($D165,ExtTruck_Adjust!$B$3:$H$85,6,FALSE)*VLOOKUP(Q$91,ExtTruck_Adjust!$B$3:$H$85,7,FALSE)</f>
        <v>0</v>
      </c>
      <c r="R165" s="1">
        <f>R76*VLOOKUP($D165,ExtTruck_Adjust!$B$3:$H$85,6,FALSE)*VLOOKUP(R$91,ExtTruck_Adjust!$B$3:$H$85,7,FALSE)</f>
        <v>0</v>
      </c>
      <c r="S165" s="1">
        <f>S76*VLOOKUP($D165,ExtTruck_Adjust!$B$3:$H$85,6,FALSE)*VLOOKUP(S$91,ExtTruck_Adjust!$B$3:$H$85,7,FALSE)</f>
        <v>0</v>
      </c>
      <c r="T165" s="1">
        <f>T76*VLOOKUP($D165,ExtTruck_Adjust!$B$3:$H$85,6,FALSE)*VLOOKUP(T$91,ExtTruck_Adjust!$B$3:$H$85,7,FALSE)</f>
        <v>0</v>
      </c>
      <c r="U165" s="1">
        <f>U76*VLOOKUP($D165,ExtTruck_Adjust!$B$3:$H$85,6,FALSE)*VLOOKUP(U$91,ExtTruck_Adjust!$B$3:$H$85,7,FALSE)</f>
        <v>0</v>
      </c>
      <c r="V165" s="1">
        <f>V76*VLOOKUP($D165,ExtTruck_Adjust!$B$3:$H$85,6,FALSE)*VLOOKUP(V$91,ExtTruck_Adjust!$B$3:$H$85,7,FALSE)</f>
        <v>0</v>
      </c>
      <c r="W165" s="1">
        <f>W76*VLOOKUP($D165,ExtTruck_Adjust!$B$3:$H$85,6,FALSE)*VLOOKUP(W$91,ExtTruck_Adjust!$B$3:$H$85,7,FALSE)</f>
        <v>0</v>
      </c>
      <c r="X165" s="1">
        <f>X76*VLOOKUP($D165,ExtTruck_Adjust!$B$3:$H$85,6,FALSE)*VLOOKUP(X$91,ExtTruck_Adjust!$B$3:$H$85,7,FALSE)</f>
        <v>0</v>
      </c>
      <c r="Y165" s="1">
        <f>Y76*VLOOKUP($D165,ExtTruck_Adjust!$B$3:$H$85,6,FALSE)*VLOOKUP(Y$91,ExtTruck_Adjust!$B$3:$H$85,7,FALSE)</f>
        <v>0</v>
      </c>
      <c r="Z165" s="1">
        <f>Z76*VLOOKUP($D165,ExtTruck_Adjust!$B$3:$H$85,6,FALSE)*VLOOKUP(Z$91,ExtTruck_Adjust!$B$3:$H$85,7,FALSE)</f>
        <v>0</v>
      </c>
      <c r="AA165" s="1">
        <f>AA76*VLOOKUP($D165,ExtTruck_Adjust!$B$3:$H$85,6,FALSE)*VLOOKUP(AA$91,ExtTruck_Adjust!$B$3:$H$85,7,FALSE)</f>
        <v>0</v>
      </c>
      <c r="AB165" s="1">
        <f>AB76*VLOOKUP($D165,ExtTruck_Adjust!$B$3:$H$85,6,FALSE)*VLOOKUP(AB$91,ExtTruck_Adjust!$B$3:$H$85,7,FALSE)</f>
        <v>0</v>
      </c>
      <c r="AC165" s="1">
        <f>AC76*VLOOKUP($D165,ExtTruck_Adjust!$B$3:$H$85,6,FALSE)*VLOOKUP(AC$91,ExtTruck_Adjust!$B$3:$H$85,7,FALSE)</f>
        <v>0</v>
      </c>
      <c r="AD165" s="1">
        <f>AD76*VLOOKUP($D165,ExtTruck_Adjust!$B$3:$H$85,6,FALSE)*VLOOKUP(AD$91,ExtTruck_Adjust!$B$3:$H$85,7,FALSE)</f>
        <v>0</v>
      </c>
      <c r="AE165" s="1">
        <f>AE76*VLOOKUP($D165,ExtTruck_Adjust!$B$3:$H$85,6,FALSE)*VLOOKUP(AE$91,ExtTruck_Adjust!$B$3:$H$85,7,FALSE)</f>
        <v>0</v>
      </c>
      <c r="AF165" s="1">
        <f>AF76*VLOOKUP($D165,ExtTruck_Adjust!$B$3:$H$85,6,FALSE)*VLOOKUP(AF$91,ExtTruck_Adjust!$B$3:$H$85,7,FALSE)</f>
        <v>0</v>
      </c>
      <c r="AG165" s="1">
        <f>AG76*VLOOKUP($D165,ExtTruck_Adjust!$B$3:$H$85,6,FALSE)*VLOOKUP(AG$91,ExtTruck_Adjust!$B$3:$H$85,7,FALSE)</f>
        <v>0</v>
      </c>
      <c r="AH165" s="1">
        <f>AH76*VLOOKUP($D165,ExtTruck_Adjust!$B$3:$H$85,6,FALSE)*VLOOKUP(AH$91,ExtTruck_Adjust!$B$3:$H$85,7,FALSE)</f>
        <v>0</v>
      </c>
      <c r="AI165" s="1">
        <f>AI76*VLOOKUP($D165,ExtTruck_Adjust!$B$3:$H$85,6,FALSE)*VLOOKUP(AI$91,ExtTruck_Adjust!$B$3:$H$85,7,FALSE)</f>
        <v>0</v>
      </c>
      <c r="AJ165" s="1">
        <f>AJ76*VLOOKUP($D165,ExtTruck_Adjust!$B$3:$H$85,6,FALSE)*VLOOKUP(AJ$91,ExtTruck_Adjust!$B$3:$H$85,7,FALSE)</f>
        <v>0</v>
      </c>
      <c r="AK165" s="1">
        <f>AK76*VLOOKUP($D165,ExtTruck_Adjust!$B$3:$H$85,6,FALSE)*VLOOKUP(AK$91,ExtTruck_Adjust!$B$3:$H$85,7,FALSE)</f>
        <v>7.5997414406913322E-2</v>
      </c>
      <c r="AL165" s="1">
        <f>AL76*VLOOKUP($D165,ExtTruck_Adjust!$B$3:$H$85,6,FALSE)*VLOOKUP(AL$91,ExtTruck_Adjust!$B$3:$H$85,7,FALSE)</f>
        <v>0</v>
      </c>
      <c r="AM165" s="1">
        <f>AM76*VLOOKUP($D165,ExtTruck_Adjust!$B$3:$H$85,6,FALSE)*VLOOKUP(AM$91,ExtTruck_Adjust!$B$3:$H$85,7,FALSE)</f>
        <v>0.15220268895611694</v>
      </c>
      <c r="AN165" s="1">
        <f>AN76*VLOOKUP($D165,ExtTruck_Adjust!$B$3:$H$85,6,FALSE)*VLOOKUP(AN$91,ExtTruck_Adjust!$B$3:$H$85,7,FALSE)</f>
        <v>0</v>
      </c>
      <c r="AO165" s="1">
        <f>AO76*VLOOKUP($D165,ExtTruck_Adjust!$B$3:$H$85,6,FALSE)*VLOOKUP(AO$91,ExtTruck_Adjust!$B$3:$H$85,7,FALSE)</f>
        <v>8.099342341589022E-2</v>
      </c>
      <c r="AP165" s="1">
        <f>AP76*VLOOKUP($D165,ExtTruck_Adjust!$B$3:$H$85,6,FALSE)*VLOOKUP(AP$91,ExtTruck_Adjust!$B$3:$H$85,7,FALSE)</f>
        <v>0</v>
      </c>
      <c r="AQ165" s="1">
        <f>AQ76*VLOOKUP($D165,ExtTruck_Adjust!$B$3:$H$85,6,FALSE)*VLOOKUP(AQ$91,ExtTruck_Adjust!$B$3:$H$85,7,FALSE)</f>
        <v>0</v>
      </c>
      <c r="AR165" s="1">
        <f>AR76*VLOOKUP($D165,ExtTruck_Adjust!$B$3:$H$85,6,FALSE)*VLOOKUP(AR$91,ExtTruck_Adjust!$B$3:$H$85,7,FALSE)</f>
        <v>0</v>
      </c>
      <c r="AS165" s="1">
        <f>AS76*VLOOKUP($D165,ExtTruck_Adjust!$B$3:$H$85,6,FALSE)*VLOOKUP(AS$91,ExtTruck_Adjust!$B$3:$H$85,7,FALSE)</f>
        <v>0</v>
      </c>
      <c r="AT165" s="1">
        <f>AT76*VLOOKUP($D165,ExtTruck_Adjust!$B$3:$H$85,6,FALSE)*VLOOKUP(AT$91,ExtTruck_Adjust!$B$3:$H$85,7,FALSE)</f>
        <v>0</v>
      </c>
      <c r="AU165" s="1">
        <f>AU76*VLOOKUP($D165,ExtTruck_Adjust!$B$3:$H$85,6,FALSE)*VLOOKUP(AU$91,ExtTruck_Adjust!$B$3:$H$85,7,FALSE)</f>
        <v>0</v>
      </c>
      <c r="AV165" s="1">
        <f>AV76*VLOOKUP($D165,ExtTruck_Adjust!$B$3:$H$85,6,FALSE)*VLOOKUP(AV$91,ExtTruck_Adjust!$B$3:$H$85,7,FALSE)</f>
        <v>0</v>
      </c>
      <c r="AW165" s="1">
        <f>AW76*VLOOKUP($D165,ExtTruck_Adjust!$B$3:$H$85,6,FALSE)*VLOOKUP(AW$91,ExtTruck_Adjust!$B$3:$H$85,7,FALSE)</f>
        <v>0</v>
      </c>
      <c r="AX165" s="1">
        <f>AX76*VLOOKUP($D165,ExtTruck_Adjust!$B$3:$H$85,6,FALSE)*VLOOKUP(AX$91,ExtTruck_Adjust!$B$3:$H$85,7,FALSE)</f>
        <v>0</v>
      </c>
      <c r="AY165" s="1">
        <f>AY76*VLOOKUP($D165,ExtTruck_Adjust!$B$3:$H$85,6,FALSE)*VLOOKUP(AY$91,ExtTruck_Adjust!$B$3:$H$85,7,FALSE)</f>
        <v>0</v>
      </c>
      <c r="AZ165" s="1">
        <f>AZ76*VLOOKUP($D165,ExtTruck_Adjust!$B$3:$H$85,6,FALSE)*VLOOKUP(AZ$91,ExtTruck_Adjust!$B$3:$H$85,7,FALSE)</f>
        <v>0</v>
      </c>
      <c r="BA165" s="1">
        <f>BA76*VLOOKUP($D165,ExtTruck_Adjust!$B$3:$H$85,6,FALSE)*VLOOKUP(BA$91,ExtTruck_Adjust!$B$3:$H$85,7,FALSE)</f>
        <v>0</v>
      </c>
      <c r="BB165" s="1">
        <f>BB76*VLOOKUP($D165,ExtTruck_Adjust!$B$3:$H$85,6,FALSE)*VLOOKUP(BB$91,ExtTruck_Adjust!$B$3:$H$85,7,FALSE)</f>
        <v>0</v>
      </c>
      <c r="BC165" s="1">
        <f>BC76*VLOOKUP($D165,ExtTruck_Adjust!$B$3:$H$85,6,FALSE)*VLOOKUP(BC$91,ExtTruck_Adjust!$B$3:$H$85,7,FALSE)</f>
        <v>0</v>
      </c>
      <c r="BD165" s="1">
        <f>BD76*VLOOKUP($D165,ExtTruck_Adjust!$B$3:$H$85,6,FALSE)*VLOOKUP(BD$91,ExtTruck_Adjust!$B$3:$H$85,7,FALSE)</f>
        <v>0</v>
      </c>
      <c r="BE165" s="1">
        <f>BE76*VLOOKUP($D165,ExtTruck_Adjust!$B$3:$H$85,6,FALSE)*VLOOKUP(BE$91,ExtTruck_Adjust!$B$3:$H$85,7,FALSE)</f>
        <v>0</v>
      </c>
      <c r="BF165" s="1">
        <f>BF76*VLOOKUP($D165,ExtTruck_Adjust!$B$3:$H$85,6,FALSE)*VLOOKUP(BF$91,ExtTruck_Adjust!$B$3:$H$85,7,FALSE)</f>
        <v>0</v>
      </c>
      <c r="BG165" s="1">
        <f>BG76*VLOOKUP($D165,ExtTruck_Adjust!$B$3:$H$85,6,FALSE)*VLOOKUP(BG$91,ExtTruck_Adjust!$B$3:$H$85,7,FALSE)</f>
        <v>0</v>
      </c>
      <c r="BH165" s="1">
        <f>BH76*VLOOKUP($D165,ExtTruck_Adjust!$B$3:$H$85,6,FALSE)*VLOOKUP(BH$91,ExtTruck_Adjust!$B$3:$H$85,7,FALSE)</f>
        <v>5.6651085521655783E-3</v>
      </c>
      <c r="BI165" s="1">
        <f>BI76*VLOOKUP($D165,ExtTruck_Adjust!$B$3:$H$85,6,FALSE)*VLOOKUP(BI$91,ExtTruck_Adjust!$B$3:$H$85,7,FALSE)</f>
        <v>0</v>
      </c>
      <c r="BJ165" s="1">
        <f>BJ76*VLOOKUP($D165,ExtTruck_Adjust!$B$3:$H$85,6,FALSE)*VLOOKUP(BJ$91,ExtTruck_Adjust!$B$3:$H$85,7,FALSE)</f>
        <v>0</v>
      </c>
      <c r="BK165" s="1">
        <f>BK76*VLOOKUP($D165,ExtTruck_Adjust!$B$3:$H$85,6,FALSE)*VLOOKUP(BK$91,ExtTruck_Adjust!$B$3:$H$85,7,FALSE)</f>
        <v>0</v>
      </c>
      <c r="BL165" s="1">
        <f>BL76*VLOOKUP($D165,ExtTruck_Adjust!$B$3:$H$85,6,FALSE)*VLOOKUP(BL$91,ExtTruck_Adjust!$B$3:$H$85,7,FALSE)</f>
        <v>0</v>
      </c>
      <c r="BM165" s="1">
        <f>BM76*VLOOKUP($D165,ExtTruck_Adjust!$B$3:$H$85,6,FALSE)*VLOOKUP(BM$91,ExtTruck_Adjust!$B$3:$H$85,7,FALSE)</f>
        <v>0</v>
      </c>
      <c r="BN165" s="1">
        <f>BN76*VLOOKUP($D165,ExtTruck_Adjust!$B$3:$H$85,6,FALSE)*VLOOKUP(BN$91,ExtTruck_Adjust!$B$3:$H$85,7,FALSE)</f>
        <v>0</v>
      </c>
      <c r="BO165" s="1">
        <f>BO76*VLOOKUP($D165,ExtTruck_Adjust!$B$3:$H$85,6,FALSE)*VLOOKUP(BO$91,ExtTruck_Adjust!$B$3:$H$85,7,FALSE)</f>
        <v>0</v>
      </c>
      <c r="BP165" s="1">
        <f>BP76*VLOOKUP($D165,ExtTruck_Adjust!$B$3:$H$85,6,FALSE)*VLOOKUP(BP$91,ExtTruck_Adjust!$B$3:$H$85,7,FALSE)</f>
        <v>0</v>
      </c>
      <c r="BQ165" s="1">
        <f>BQ76*VLOOKUP($D165,ExtTruck_Adjust!$B$3:$H$85,6,FALSE)*VLOOKUP(BQ$91,ExtTruck_Adjust!$B$3:$H$85,7,FALSE)</f>
        <v>0</v>
      </c>
      <c r="BR165" s="1">
        <f>BR76*VLOOKUP($D165,ExtTruck_Adjust!$B$3:$H$85,6,FALSE)*VLOOKUP(BR$91,ExtTruck_Adjust!$B$3:$H$85,7,FALSE)</f>
        <v>0</v>
      </c>
      <c r="BS165" s="1">
        <f>BS76*VLOOKUP($D165,ExtTruck_Adjust!$B$3:$H$85,6,FALSE)*VLOOKUP(BS$91,ExtTruck_Adjust!$B$3:$H$85,7,FALSE)</f>
        <v>0</v>
      </c>
      <c r="BT165" s="1">
        <f>BT76*VLOOKUP($D165,ExtTruck_Adjust!$B$3:$H$85,6,FALSE)*VLOOKUP(BT$91,ExtTruck_Adjust!$B$3:$H$85,7,FALSE)</f>
        <v>0</v>
      </c>
      <c r="BU165" s="1">
        <f>BU76*VLOOKUP($D165,ExtTruck_Adjust!$B$3:$H$85,6,FALSE)*VLOOKUP(BU$91,ExtTruck_Adjust!$B$3:$H$85,7,FALSE)</f>
        <v>0</v>
      </c>
      <c r="BV165" s="1">
        <f>BV76*VLOOKUP($D165,ExtTruck_Adjust!$B$3:$H$85,6,FALSE)*VLOOKUP(BV$91,ExtTruck_Adjust!$B$3:$H$85,7,FALSE)</f>
        <v>0</v>
      </c>
      <c r="BW165" s="1">
        <f>BW76*VLOOKUP($D165,ExtTruck_Adjust!$B$3:$H$85,6,FALSE)*VLOOKUP(BW$91,ExtTruck_Adjust!$B$3:$H$85,7,FALSE)</f>
        <v>0</v>
      </c>
      <c r="BX165" s="1">
        <f>BX76*VLOOKUP($D165,ExtTruck_Adjust!$B$3:$H$85,6,FALSE)*VLOOKUP(BX$91,ExtTruck_Adjust!$B$3:$H$85,7,FALSE)</f>
        <v>0</v>
      </c>
      <c r="BY165" s="1">
        <f>BY76*VLOOKUP($D165,ExtTruck_Adjust!$B$3:$H$85,6,FALSE)*VLOOKUP(BY$91,ExtTruck_Adjust!$B$3:$H$85,7,FALSE)</f>
        <v>0</v>
      </c>
      <c r="BZ165" s="1">
        <f>BZ76*VLOOKUP($D165,ExtTruck_Adjust!$B$3:$H$85,6,FALSE)*VLOOKUP(BZ$91,ExtTruck_Adjust!$B$3:$H$85,7,FALSE)</f>
        <v>0</v>
      </c>
      <c r="CA165" s="1">
        <f>CA76*VLOOKUP($D165,ExtTruck_Adjust!$B$3:$H$85,6,FALSE)*VLOOKUP(CA$91,ExtTruck_Adjust!$B$3:$H$85,7,FALSE)</f>
        <v>0</v>
      </c>
      <c r="CB165" s="1">
        <f>CB76*VLOOKUP($D165,ExtTruck_Adjust!$B$3:$H$85,6,FALSE)*VLOOKUP(CB$91,ExtTruck_Adjust!$B$3:$H$85,7,FALSE)</f>
        <v>0</v>
      </c>
      <c r="CC165" s="1">
        <f>CC76*VLOOKUP($D165,ExtTruck_Adjust!$B$3:$H$85,6,FALSE)*VLOOKUP(CC$91,ExtTruck_Adjust!$B$3:$H$85,7,FALSE)</f>
        <v>0</v>
      </c>
      <c r="CD165" s="1">
        <f>CD76*VLOOKUP($D165,ExtTruck_Adjust!$B$3:$H$85,6,FALSE)*VLOOKUP(CD$91,ExtTruck_Adjust!$B$3:$H$85,7,FALSE)</f>
        <v>0</v>
      </c>
      <c r="CE165" s="1">
        <f>CE76*VLOOKUP($D165,ExtTruck_Adjust!$B$3:$H$85,6,FALSE)*VLOOKUP(CE$91,ExtTruck_Adjust!$B$3:$H$85,7,FALSE)</f>
        <v>0</v>
      </c>
      <c r="CF165" s="1">
        <f>CF76*VLOOKUP($D165,ExtTruck_Adjust!$B$3:$H$85,6,FALSE)*VLOOKUP(CF$91,ExtTruck_Adjust!$B$3:$H$85,7,FALSE)</f>
        <v>0</v>
      </c>
      <c r="CG165" s="1">
        <f>CG76*VLOOKUP($D165,ExtTruck_Adjust!$B$3:$H$85,6,FALSE)*VLOOKUP(CG$91,ExtTruck_Adjust!$B$3:$H$85,7,FALSE)</f>
        <v>0</v>
      </c>
      <c r="CH165" s="1">
        <f>CH76*VLOOKUP($D165,ExtTruck_Adjust!$B$3:$H$85,6,FALSE)*VLOOKUP(CH$91,ExtTruck_Adjust!$B$3:$H$85,7,FALSE)</f>
        <v>0</v>
      </c>
      <c r="CI165" s="1">
        <f>CI76*VLOOKUP($D165,ExtTruck_Adjust!$B$3:$H$85,6,FALSE)*VLOOKUP(CI$91,ExtTruck_Adjust!$B$3:$H$85,7,FALSE)</f>
        <v>0</v>
      </c>
      <c r="CJ165" s="1">
        <f>CJ76*VLOOKUP($D165,ExtTruck_Adjust!$B$3:$H$85,6,FALSE)*1</f>
        <v>22.089339645136398</v>
      </c>
      <c r="CK165" s="1">
        <f t="shared" si="5"/>
        <v>22.404198280467483</v>
      </c>
    </row>
    <row r="166" spans="2:91" x14ac:dyDescent="0.25">
      <c r="B166">
        <v>3004</v>
      </c>
      <c r="D166">
        <v>3004</v>
      </c>
      <c r="E166" s="1">
        <f>E77*VLOOKUP($D166,ExtTruck_Adjust!$B$3:$H$85,6,FALSE)*VLOOKUP(E$91,ExtTruck_Adjust!$B$3:$H$85,7,FALSE)</f>
        <v>0</v>
      </c>
      <c r="F166" s="1">
        <f>F77*VLOOKUP($D166,ExtTruck_Adjust!$B$3:$H$85,6,FALSE)*VLOOKUP(F$91,ExtTruck_Adjust!$B$3:$H$85,7,FALSE)</f>
        <v>0</v>
      </c>
      <c r="G166" s="1">
        <f>G77*VLOOKUP($D166,ExtTruck_Adjust!$B$3:$H$85,6,FALSE)*VLOOKUP(G$91,ExtTruck_Adjust!$B$3:$H$85,7,FALSE)</f>
        <v>0</v>
      </c>
      <c r="H166" s="1">
        <f>H77*VLOOKUP($D166,ExtTruck_Adjust!$B$3:$H$85,6,FALSE)*VLOOKUP(H$91,ExtTruck_Adjust!$B$3:$H$85,7,FALSE)</f>
        <v>5.119207303777535E-2</v>
      </c>
      <c r="I166" s="1">
        <f>I77*VLOOKUP($D166,ExtTruck_Adjust!$B$3:$H$85,6,FALSE)*VLOOKUP(I$91,ExtTruck_Adjust!$B$3:$H$85,7,FALSE)</f>
        <v>0</v>
      </c>
      <c r="J166" s="1">
        <f>J77*VLOOKUP($D166,ExtTruck_Adjust!$B$3:$H$85,6,FALSE)*VLOOKUP(J$91,ExtTruck_Adjust!$B$3:$H$85,7,FALSE)</f>
        <v>0</v>
      </c>
      <c r="K166" s="1">
        <f>K77*VLOOKUP($D166,ExtTruck_Adjust!$B$3:$H$85,6,FALSE)*VLOOKUP(K$91,ExtTruck_Adjust!$B$3:$H$85,7,FALSE)</f>
        <v>0</v>
      </c>
      <c r="L166" s="1">
        <f>L77*VLOOKUP($D166,ExtTruck_Adjust!$B$3:$H$85,6,FALSE)*VLOOKUP(L$91,ExtTruck_Adjust!$B$3:$H$85,7,FALSE)</f>
        <v>0</v>
      </c>
      <c r="M166" s="1">
        <f>M77*VLOOKUP($D166,ExtTruck_Adjust!$B$3:$H$85,6,FALSE)*VLOOKUP(M$91,ExtTruck_Adjust!$B$3:$H$85,7,FALSE)</f>
        <v>0</v>
      </c>
      <c r="N166" s="1">
        <f>N77*VLOOKUP($D166,ExtTruck_Adjust!$B$3:$H$85,6,FALSE)*VLOOKUP(N$91,ExtTruck_Adjust!$B$3:$H$85,7,FALSE)</f>
        <v>0</v>
      </c>
      <c r="O166" s="1">
        <f>O77*VLOOKUP($D166,ExtTruck_Adjust!$B$3:$H$85,6,FALSE)*VLOOKUP(O$91,ExtTruck_Adjust!$B$3:$H$85,7,FALSE)</f>
        <v>0</v>
      </c>
      <c r="P166" s="1">
        <f>P77*VLOOKUP($D166,ExtTruck_Adjust!$B$3:$H$85,6,FALSE)*VLOOKUP(P$91,ExtTruck_Adjust!$B$3:$H$85,7,FALSE)</f>
        <v>0</v>
      </c>
      <c r="Q166" s="1">
        <f>Q77*VLOOKUP($D166,ExtTruck_Adjust!$B$3:$H$85,6,FALSE)*VLOOKUP(Q$91,ExtTruck_Adjust!$B$3:$H$85,7,FALSE)</f>
        <v>0</v>
      </c>
      <c r="R166" s="1">
        <f>R77*VLOOKUP($D166,ExtTruck_Adjust!$B$3:$H$85,6,FALSE)*VLOOKUP(R$91,ExtTruck_Adjust!$B$3:$H$85,7,FALSE)</f>
        <v>0</v>
      </c>
      <c r="S166" s="1">
        <f>S77*VLOOKUP($D166,ExtTruck_Adjust!$B$3:$H$85,6,FALSE)*VLOOKUP(S$91,ExtTruck_Adjust!$B$3:$H$85,7,FALSE)</f>
        <v>0</v>
      </c>
      <c r="T166" s="1">
        <f>T77*VLOOKUP($D166,ExtTruck_Adjust!$B$3:$H$85,6,FALSE)*VLOOKUP(T$91,ExtTruck_Adjust!$B$3:$H$85,7,FALSE)</f>
        <v>0</v>
      </c>
      <c r="U166" s="1">
        <f>U77*VLOOKUP($D166,ExtTruck_Adjust!$B$3:$H$85,6,FALSE)*VLOOKUP(U$91,ExtTruck_Adjust!$B$3:$H$85,7,FALSE)</f>
        <v>0</v>
      </c>
      <c r="V166" s="1">
        <f>V77*VLOOKUP($D166,ExtTruck_Adjust!$B$3:$H$85,6,FALSE)*VLOOKUP(V$91,ExtTruck_Adjust!$B$3:$H$85,7,FALSE)</f>
        <v>0</v>
      </c>
      <c r="W166" s="1">
        <f>W77*VLOOKUP($D166,ExtTruck_Adjust!$B$3:$H$85,6,FALSE)*VLOOKUP(W$91,ExtTruck_Adjust!$B$3:$H$85,7,FALSE)</f>
        <v>0</v>
      </c>
      <c r="X166" s="1">
        <f>X77*VLOOKUP($D166,ExtTruck_Adjust!$B$3:$H$85,6,FALSE)*VLOOKUP(X$91,ExtTruck_Adjust!$B$3:$H$85,7,FALSE)</f>
        <v>0</v>
      </c>
      <c r="Y166" s="1">
        <f>Y77*VLOOKUP($D166,ExtTruck_Adjust!$B$3:$H$85,6,FALSE)*VLOOKUP(Y$91,ExtTruck_Adjust!$B$3:$H$85,7,FALSE)</f>
        <v>0</v>
      </c>
      <c r="Z166" s="1">
        <f>Z77*VLOOKUP($D166,ExtTruck_Adjust!$B$3:$H$85,6,FALSE)*VLOOKUP(Z$91,ExtTruck_Adjust!$B$3:$H$85,7,FALSE)</f>
        <v>0</v>
      </c>
      <c r="AA166" s="1">
        <f>AA77*VLOOKUP($D166,ExtTruck_Adjust!$B$3:$H$85,6,FALSE)*VLOOKUP(AA$91,ExtTruck_Adjust!$B$3:$H$85,7,FALSE)</f>
        <v>0</v>
      </c>
      <c r="AB166" s="1">
        <f>AB77*VLOOKUP($D166,ExtTruck_Adjust!$B$3:$H$85,6,FALSE)*VLOOKUP(AB$91,ExtTruck_Adjust!$B$3:$H$85,7,FALSE)</f>
        <v>0</v>
      </c>
      <c r="AC166" s="1">
        <f>AC77*VLOOKUP($D166,ExtTruck_Adjust!$B$3:$H$85,6,FALSE)*VLOOKUP(AC$91,ExtTruck_Adjust!$B$3:$H$85,7,FALSE)</f>
        <v>0</v>
      </c>
      <c r="AD166" s="1">
        <f>AD77*VLOOKUP($D166,ExtTruck_Adjust!$B$3:$H$85,6,FALSE)*VLOOKUP(AD$91,ExtTruck_Adjust!$B$3:$H$85,7,FALSE)</f>
        <v>0</v>
      </c>
      <c r="AE166" s="1">
        <f>AE77*VLOOKUP($D166,ExtTruck_Adjust!$B$3:$H$85,6,FALSE)*VLOOKUP(AE$91,ExtTruck_Adjust!$B$3:$H$85,7,FALSE)</f>
        <v>0</v>
      </c>
      <c r="AF166" s="1">
        <f>AF77*VLOOKUP($D166,ExtTruck_Adjust!$B$3:$H$85,6,FALSE)*VLOOKUP(AF$91,ExtTruck_Adjust!$B$3:$H$85,7,FALSE)</f>
        <v>0</v>
      </c>
      <c r="AG166" s="1">
        <f>AG77*VLOOKUP($D166,ExtTruck_Adjust!$B$3:$H$85,6,FALSE)*VLOOKUP(AG$91,ExtTruck_Adjust!$B$3:$H$85,7,FALSE)</f>
        <v>0</v>
      </c>
      <c r="AH166" s="1">
        <f>AH77*VLOOKUP($D166,ExtTruck_Adjust!$B$3:$H$85,6,FALSE)*VLOOKUP(AH$91,ExtTruck_Adjust!$B$3:$H$85,7,FALSE)</f>
        <v>0</v>
      </c>
      <c r="AI166" s="1">
        <f>AI77*VLOOKUP($D166,ExtTruck_Adjust!$B$3:$H$85,6,FALSE)*VLOOKUP(AI$91,ExtTruck_Adjust!$B$3:$H$85,7,FALSE)</f>
        <v>0</v>
      </c>
      <c r="AJ166" s="1">
        <f>AJ77*VLOOKUP($D166,ExtTruck_Adjust!$B$3:$H$85,6,FALSE)*VLOOKUP(AJ$91,ExtTruck_Adjust!$B$3:$H$85,7,FALSE)</f>
        <v>0</v>
      </c>
      <c r="AK166" s="1">
        <f>AK77*VLOOKUP($D166,ExtTruck_Adjust!$B$3:$H$85,6,FALSE)*VLOOKUP(AK$91,ExtTruck_Adjust!$B$3:$H$85,7,FALSE)</f>
        <v>0</v>
      </c>
      <c r="AL166" s="1">
        <f>AL77*VLOOKUP($D166,ExtTruck_Adjust!$B$3:$H$85,6,FALSE)*VLOOKUP(AL$91,ExtTruck_Adjust!$B$3:$H$85,7,FALSE)</f>
        <v>0</v>
      </c>
      <c r="AM166" s="1">
        <f>AM77*VLOOKUP($D166,ExtTruck_Adjust!$B$3:$H$85,6,FALSE)*VLOOKUP(AM$91,ExtTruck_Adjust!$B$3:$H$85,7,FALSE)</f>
        <v>0</v>
      </c>
      <c r="AN166" s="1">
        <f>AN77*VLOOKUP($D166,ExtTruck_Adjust!$B$3:$H$85,6,FALSE)*VLOOKUP(AN$91,ExtTruck_Adjust!$B$3:$H$85,7,FALSE)</f>
        <v>0</v>
      </c>
      <c r="AO166" s="1">
        <f>AO77*VLOOKUP($D166,ExtTruck_Adjust!$B$3:$H$85,6,FALSE)*VLOOKUP(AO$91,ExtTruck_Adjust!$B$3:$H$85,7,FALSE)</f>
        <v>0</v>
      </c>
      <c r="AP166" s="1">
        <f>AP77*VLOOKUP($D166,ExtTruck_Adjust!$B$3:$H$85,6,FALSE)*VLOOKUP(AP$91,ExtTruck_Adjust!$B$3:$H$85,7,FALSE)</f>
        <v>0</v>
      </c>
      <c r="AQ166" s="1">
        <f>AQ77*VLOOKUP($D166,ExtTruck_Adjust!$B$3:$H$85,6,FALSE)*VLOOKUP(AQ$91,ExtTruck_Adjust!$B$3:$H$85,7,FALSE)</f>
        <v>0</v>
      </c>
      <c r="AR166" s="1">
        <f>AR77*VLOOKUP($D166,ExtTruck_Adjust!$B$3:$H$85,6,FALSE)*VLOOKUP(AR$91,ExtTruck_Adjust!$B$3:$H$85,7,FALSE)</f>
        <v>0</v>
      </c>
      <c r="AS166" s="1">
        <f>AS77*VLOOKUP($D166,ExtTruck_Adjust!$B$3:$H$85,6,FALSE)*VLOOKUP(AS$91,ExtTruck_Adjust!$B$3:$H$85,7,FALSE)</f>
        <v>0</v>
      </c>
      <c r="AT166" s="1">
        <f>AT77*VLOOKUP($D166,ExtTruck_Adjust!$B$3:$H$85,6,FALSE)*VLOOKUP(AT$91,ExtTruck_Adjust!$B$3:$H$85,7,FALSE)</f>
        <v>0</v>
      </c>
      <c r="AU166" s="1">
        <f>AU77*VLOOKUP($D166,ExtTruck_Adjust!$B$3:$H$85,6,FALSE)*VLOOKUP(AU$91,ExtTruck_Adjust!$B$3:$H$85,7,FALSE)</f>
        <v>0</v>
      </c>
      <c r="AV166" s="1">
        <f>AV77*VLOOKUP($D166,ExtTruck_Adjust!$B$3:$H$85,6,FALSE)*VLOOKUP(AV$91,ExtTruck_Adjust!$B$3:$H$85,7,FALSE)</f>
        <v>0</v>
      </c>
      <c r="AW166" s="1">
        <f>AW77*VLOOKUP($D166,ExtTruck_Adjust!$B$3:$H$85,6,FALSE)*VLOOKUP(AW$91,ExtTruck_Adjust!$B$3:$H$85,7,FALSE)</f>
        <v>0</v>
      </c>
      <c r="AX166" s="1">
        <f>AX77*VLOOKUP($D166,ExtTruck_Adjust!$B$3:$H$85,6,FALSE)*VLOOKUP(AX$91,ExtTruck_Adjust!$B$3:$H$85,7,FALSE)</f>
        <v>0</v>
      </c>
      <c r="AY166" s="1">
        <f>AY77*VLOOKUP($D166,ExtTruck_Adjust!$B$3:$H$85,6,FALSE)*VLOOKUP(AY$91,ExtTruck_Adjust!$B$3:$H$85,7,FALSE)</f>
        <v>0</v>
      </c>
      <c r="AZ166" s="1">
        <f>AZ77*VLOOKUP($D166,ExtTruck_Adjust!$B$3:$H$85,6,FALSE)*VLOOKUP(AZ$91,ExtTruck_Adjust!$B$3:$H$85,7,FALSE)</f>
        <v>0</v>
      </c>
      <c r="BA166" s="1">
        <f>BA77*VLOOKUP($D166,ExtTruck_Adjust!$B$3:$H$85,6,FALSE)*VLOOKUP(BA$91,ExtTruck_Adjust!$B$3:$H$85,7,FALSE)</f>
        <v>0</v>
      </c>
      <c r="BB166" s="1">
        <f>BB77*VLOOKUP($D166,ExtTruck_Adjust!$B$3:$H$85,6,FALSE)*VLOOKUP(BB$91,ExtTruck_Adjust!$B$3:$H$85,7,FALSE)</f>
        <v>0</v>
      </c>
      <c r="BC166" s="1">
        <f>BC77*VLOOKUP($D166,ExtTruck_Adjust!$B$3:$H$85,6,FALSE)*VLOOKUP(BC$91,ExtTruck_Adjust!$B$3:$H$85,7,FALSE)</f>
        <v>0</v>
      </c>
      <c r="BD166" s="1">
        <f>BD77*VLOOKUP($D166,ExtTruck_Adjust!$B$3:$H$85,6,FALSE)*VLOOKUP(BD$91,ExtTruck_Adjust!$B$3:$H$85,7,FALSE)</f>
        <v>0</v>
      </c>
      <c r="BE166" s="1">
        <f>BE77*VLOOKUP($D166,ExtTruck_Adjust!$B$3:$H$85,6,FALSE)*VLOOKUP(BE$91,ExtTruck_Adjust!$B$3:$H$85,7,FALSE)</f>
        <v>0</v>
      </c>
      <c r="BF166" s="1">
        <f>BF77*VLOOKUP($D166,ExtTruck_Adjust!$B$3:$H$85,6,FALSE)*VLOOKUP(BF$91,ExtTruck_Adjust!$B$3:$H$85,7,FALSE)</f>
        <v>0</v>
      </c>
      <c r="BG166" s="1">
        <f>BG77*VLOOKUP($D166,ExtTruck_Adjust!$B$3:$H$85,6,FALSE)*VLOOKUP(BG$91,ExtTruck_Adjust!$B$3:$H$85,7,FALSE)</f>
        <v>0</v>
      </c>
      <c r="BH166" s="1">
        <f>BH77*VLOOKUP($D166,ExtTruck_Adjust!$B$3:$H$85,6,FALSE)*VLOOKUP(BH$91,ExtTruck_Adjust!$B$3:$H$85,7,FALSE)</f>
        <v>0</v>
      </c>
      <c r="BI166" s="1">
        <f>BI77*VLOOKUP($D166,ExtTruck_Adjust!$B$3:$H$85,6,FALSE)*VLOOKUP(BI$91,ExtTruck_Adjust!$B$3:$H$85,7,FALSE)</f>
        <v>0</v>
      </c>
      <c r="BJ166" s="1">
        <f>BJ77*VLOOKUP($D166,ExtTruck_Adjust!$B$3:$H$85,6,FALSE)*VLOOKUP(BJ$91,ExtTruck_Adjust!$B$3:$H$85,7,FALSE)</f>
        <v>0</v>
      </c>
      <c r="BK166" s="1">
        <f>BK77*VLOOKUP($D166,ExtTruck_Adjust!$B$3:$H$85,6,FALSE)*VLOOKUP(BK$91,ExtTruck_Adjust!$B$3:$H$85,7,FALSE)</f>
        <v>0</v>
      </c>
      <c r="BL166" s="1">
        <f>BL77*VLOOKUP($D166,ExtTruck_Adjust!$B$3:$H$85,6,FALSE)*VLOOKUP(BL$91,ExtTruck_Adjust!$B$3:$H$85,7,FALSE)</f>
        <v>8.4038286447200503E-2</v>
      </c>
      <c r="BM166" s="1">
        <f>BM77*VLOOKUP($D166,ExtTruck_Adjust!$B$3:$H$85,6,FALSE)*VLOOKUP(BM$91,ExtTruck_Adjust!$B$3:$H$85,7,FALSE)</f>
        <v>0</v>
      </c>
      <c r="BN166" s="1">
        <f>BN77*VLOOKUP($D166,ExtTruck_Adjust!$B$3:$H$85,6,FALSE)*VLOOKUP(BN$91,ExtTruck_Adjust!$B$3:$H$85,7,FALSE)</f>
        <v>0</v>
      </c>
      <c r="BO166" s="1">
        <f>BO77*VLOOKUP($D166,ExtTruck_Adjust!$B$3:$H$85,6,FALSE)*VLOOKUP(BO$91,ExtTruck_Adjust!$B$3:$H$85,7,FALSE)</f>
        <v>0</v>
      </c>
      <c r="BP166" s="1">
        <f>BP77*VLOOKUP($D166,ExtTruck_Adjust!$B$3:$H$85,6,FALSE)*VLOOKUP(BP$91,ExtTruck_Adjust!$B$3:$H$85,7,FALSE)</f>
        <v>0</v>
      </c>
      <c r="BQ166" s="1">
        <f>BQ77*VLOOKUP($D166,ExtTruck_Adjust!$B$3:$H$85,6,FALSE)*VLOOKUP(BQ$91,ExtTruck_Adjust!$B$3:$H$85,7,FALSE)</f>
        <v>0</v>
      </c>
      <c r="BR166" s="1">
        <f>BR77*VLOOKUP($D166,ExtTruck_Adjust!$B$3:$H$85,6,FALSE)*VLOOKUP(BR$91,ExtTruck_Adjust!$B$3:$H$85,7,FALSE)</f>
        <v>0</v>
      </c>
      <c r="BS166" s="1">
        <f>BS77*VLOOKUP($D166,ExtTruck_Adjust!$B$3:$H$85,6,FALSE)*VLOOKUP(BS$91,ExtTruck_Adjust!$B$3:$H$85,7,FALSE)</f>
        <v>0</v>
      </c>
      <c r="BT166" s="1">
        <f>BT77*VLOOKUP($D166,ExtTruck_Adjust!$B$3:$H$85,6,FALSE)*VLOOKUP(BT$91,ExtTruck_Adjust!$B$3:$H$85,7,FALSE)</f>
        <v>0</v>
      </c>
      <c r="BU166" s="1">
        <f>BU77*VLOOKUP($D166,ExtTruck_Adjust!$B$3:$H$85,6,FALSE)*VLOOKUP(BU$91,ExtTruck_Adjust!$B$3:$H$85,7,FALSE)</f>
        <v>0</v>
      </c>
      <c r="BV166" s="1">
        <f>BV77*VLOOKUP($D166,ExtTruck_Adjust!$B$3:$H$85,6,FALSE)*VLOOKUP(BV$91,ExtTruck_Adjust!$B$3:$H$85,7,FALSE)</f>
        <v>0</v>
      </c>
      <c r="BW166" s="1">
        <f>BW77*VLOOKUP($D166,ExtTruck_Adjust!$B$3:$H$85,6,FALSE)*VLOOKUP(BW$91,ExtTruck_Adjust!$B$3:$H$85,7,FALSE)</f>
        <v>0</v>
      </c>
      <c r="BX166" s="1">
        <f>BX77*VLOOKUP($D166,ExtTruck_Adjust!$B$3:$H$85,6,FALSE)*VLOOKUP(BX$91,ExtTruck_Adjust!$B$3:$H$85,7,FALSE)</f>
        <v>2.0046849288194193E-2</v>
      </c>
      <c r="BY166" s="1">
        <f>BY77*VLOOKUP($D166,ExtTruck_Adjust!$B$3:$H$85,6,FALSE)*VLOOKUP(BY$91,ExtTruck_Adjust!$B$3:$H$85,7,FALSE)</f>
        <v>0</v>
      </c>
      <c r="BZ166" s="1">
        <f>BZ77*VLOOKUP($D166,ExtTruck_Adjust!$B$3:$H$85,6,FALSE)*VLOOKUP(BZ$91,ExtTruck_Adjust!$B$3:$H$85,7,FALSE)</f>
        <v>0</v>
      </c>
      <c r="CA166" s="1">
        <f>CA77*VLOOKUP($D166,ExtTruck_Adjust!$B$3:$H$85,6,FALSE)*VLOOKUP(CA$91,ExtTruck_Adjust!$B$3:$H$85,7,FALSE)</f>
        <v>0</v>
      </c>
      <c r="CB166" s="1">
        <f>CB77*VLOOKUP($D166,ExtTruck_Adjust!$B$3:$H$85,6,FALSE)*VLOOKUP(CB$91,ExtTruck_Adjust!$B$3:$H$85,7,FALSE)</f>
        <v>0</v>
      </c>
      <c r="CC166" s="1">
        <f>CC77*VLOOKUP($D166,ExtTruck_Adjust!$B$3:$H$85,6,FALSE)*VLOOKUP(CC$91,ExtTruck_Adjust!$B$3:$H$85,7,FALSE)</f>
        <v>0</v>
      </c>
      <c r="CD166" s="1">
        <f>CD77*VLOOKUP($D166,ExtTruck_Adjust!$B$3:$H$85,6,FALSE)*VLOOKUP(CD$91,ExtTruck_Adjust!$B$3:$H$85,7,FALSE)</f>
        <v>0</v>
      </c>
      <c r="CE166" s="1">
        <f>CE77*VLOOKUP($D166,ExtTruck_Adjust!$B$3:$H$85,6,FALSE)*VLOOKUP(CE$91,ExtTruck_Adjust!$B$3:$H$85,7,FALSE)</f>
        <v>0</v>
      </c>
      <c r="CF166" s="1">
        <f>CF77*VLOOKUP($D166,ExtTruck_Adjust!$B$3:$H$85,6,FALSE)*VLOOKUP(CF$91,ExtTruck_Adjust!$B$3:$H$85,7,FALSE)</f>
        <v>0</v>
      </c>
      <c r="CG166" s="1">
        <f>CG77*VLOOKUP($D166,ExtTruck_Adjust!$B$3:$H$85,6,FALSE)*VLOOKUP(CG$91,ExtTruck_Adjust!$B$3:$H$85,7,FALSE)</f>
        <v>0</v>
      </c>
      <c r="CH166" s="1">
        <f>CH77*VLOOKUP($D166,ExtTruck_Adjust!$B$3:$H$85,6,FALSE)*VLOOKUP(CH$91,ExtTruck_Adjust!$B$3:$H$85,7,FALSE)</f>
        <v>0.72526146521113199</v>
      </c>
      <c r="CI166" s="1">
        <f>CI77*VLOOKUP($D166,ExtTruck_Adjust!$B$3:$H$85,6,FALSE)*VLOOKUP(CI$91,ExtTruck_Adjust!$B$3:$H$85,7,FALSE)</f>
        <v>0</v>
      </c>
      <c r="CJ166" s="1">
        <f>CJ77*VLOOKUP($D166,ExtTruck_Adjust!$B$3:$H$85,6,FALSE)*1</f>
        <v>38.619414659107399</v>
      </c>
      <c r="CK166" s="1">
        <f t="shared" si="5"/>
        <v>39.499953333091703</v>
      </c>
    </row>
    <row r="167" spans="2:91" x14ac:dyDescent="0.25">
      <c r="B167">
        <v>3005</v>
      </c>
      <c r="D167">
        <v>3005</v>
      </c>
      <c r="E167" s="1">
        <f>E78*VLOOKUP($D167,ExtTruck_Adjust!$B$3:$H$85,6,FALSE)*VLOOKUP(E$91,ExtTruck_Adjust!$B$3:$H$85,7,FALSE)</f>
        <v>0</v>
      </c>
      <c r="F167" s="1">
        <f>F78*VLOOKUP($D167,ExtTruck_Adjust!$B$3:$H$85,6,FALSE)*VLOOKUP(F$91,ExtTruck_Adjust!$B$3:$H$85,7,FALSE)</f>
        <v>0</v>
      </c>
      <c r="G167" s="1">
        <f>G78*VLOOKUP($D167,ExtTruck_Adjust!$B$3:$H$85,6,FALSE)*VLOOKUP(G$91,ExtTruck_Adjust!$B$3:$H$85,7,FALSE)</f>
        <v>0</v>
      </c>
      <c r="H167" s="1">
        <f>H78*VLOOKUP($D167,ExtTruck_Adjust!$B$3:$H$85,6,FALSE)*VLOOKUP(H$91,ExtTruck_Adjust!$B$3:$H$85,7,FALSE)</f>
        <v>0</v>
      </c>
      <c r="I167" s="1">
        <f>I78*VLOOKUP($D167,ExtTruck_Adjust!$B$3:$H$85,6,FALSE)*VLOOKUP(I$91,ExtTruck_Adjust!$B$3:$H$85,7,FALSE)</f>
        <v>0</v>
      </c>
      <c r="J167" s="1">
        <f>J78*VLOOKUP($D167,ExtTruck_Adjust!$B$3:$H$85,6,FALSE)*VLOOKUP(J$91,ExtTruck_Adjust!$B$3:$H$85,7,FALSE)</f>
        <v>0</v>
      </c>
      <c r="K167" s="1">
        <f>K78*VLOOKUP($D167,ExtTruck_Adjust!$B$3:$H$85,6,FALSE)*VLOOKUP(K$91,ExtTruck_Adjust!$B$3:$H$85,7,FALSE)</f>
        <v>0</v>
      </c>
      <c r="L167" s="1">
        <f>L78*VLOOKUP($D167,ExtTruck_Adjust!$B$3:$H$85,6,FALSE)*VLOOKUP(L$91,ExtTruck_Adjust!$B$3:$H$85,7,FALSE)</f>
        <v>0</v>
      </c>
      <c r="M167" s="1">
        <f>M78*VLOOKUP($D167,ExtTruck_Adjust!$B$3:$H$85,6,FALSE)*VLOOKUP(M$91,ExtTruck_Adjust!$B$3:$H$85,7,FALSE)</f>
        <v>0</v>
      </c>
      <c r="N167" s="1">
        <f>N78*VLOOKUP($D167,ExtTruck_Adjust!$B$3:$H$85,6,FALSE)*VLOOKUP(N$91,ExtTruck_Adjust!$B$3:$H$85,7,FALSE)</f>
        <v>0</v>
      </c>
      <c r="O167" s="1">
        <f>O78*VLOOKUP($D167,ExtTruck_Adjust!$B$3:$H$85,6,FALSE)*VLOOKUP(O$91,ExtTruck_Adjust!$B$3:$H$85,7,FALSE)</f>
        <v>0</v>
      </c>
      <c r="P167" s="1">
        <f>P78*VLOOKUP($D167,ExtTruck_Adjust!$B$3:$H$85,6,FALSE)*VLOOKUP(P$91,ExtTruck_Adjust!$B$3:$H$85,7,FALSE)</f>
        <v>0</v>
      </c>
      <c r="Q167" s="1">
        <f>Q78*VLOOKUP($D167,ExtTruck_Adjust!$B$3:$H$85,6,FALSE)*VLOOKUP(Q$91,ExtTruck_Adjust!$B$3:$H$85,7,FALSE)</f>
        <v>0</v>
      </c>
      <c r="R167" s="1">
        <f>R78*VLOOKUP($D167,ExtTruck_Adjust!$B$3:$H$85,6,FALSE)*VLOOKUP(R$91,ExtTruck_Adjust!$B$3:$H$85,7,FALSE)</f>
        <v>0</v>
      </c>
      <c r="S167" s="1">
        <f>S78*VLOOKUP($D167,ExtTruck_Adjust!$B$3:$H$85,6,FALSE)*VLOOKUP(S$91,ExtTruck_Adjust!$B$3:$H$85,7,FALSE)</f>
        <v>0</v>
      </c>
      <c r="T167" s="1">
        <f>T78*VLOOKUP($D167,ExtTruck_Adjust!$B$3:$H$85,6,FALSE)*VLOOKUP(T$91,ExtTruck_Adjust!$B$3:$H$85,7,FALSE)</f>
        <v>0</v>
      </c>
      <c r="U167" s="1">
        <f>U78*VLOOKUP($D167,ExtTruck_Adjust!$B$3:$H$85,6,FALSE)*VLOOKUP(U$91,ExtTruck_Adjust!$B$3:$H$85,7,FALSE)</f>
        <v>0</v>
      </c>
      <c r="V167" s="1">
        <f>V78*VLOOKUP($D167,ExtTruck_Adjust!$B$3:$H$85,6,FALSE)*VLOOKUP(V$91,ExtTruck_Adjust!$B$3:$H$85,7,FALSE)</f>
        <v>0</v>
      </c>
      <c r="W167" s="1">
        <f>W78*VLOOKUP($D167,ExtTruck_Adjust!$B$3:$H$85,6,FALSE)*VLOOKUP(W$91,ExtTruck_Adjust!$B$3:$H$85,7,FALSE)</f>
        <v>0</v>
      </c>
      <c r="X167" s="1">
        <f>X78*VLOOKUP($D167,ExtTruck_Adjust!$B$3:$H$85,6,FALSE)*VLOOKUP(X$91,ExtTruck_Adjust!$B$3:$H$85,7,FALSE)</f>
        <v>0</v>
      </c>
      <c r="Y167" s="1">
        <f>Y78*VLOOKUP($D167,ExtTruck_Adjust!$B$3:$H$85,6,FALSE)*VLOOKUP(Y$91,ExtTruck_Adjust!$B$3:$H$85,7,FALSE)</f>
        <v>0</v>
      </c>
      <c r="Z167" s="1">
        <f>Z78*VLOOKUP($D167,ExtTruck_Adjust!$B$3:$H$85,6,FALSE)*VLOOKUP(Z$91,ExtTruck_Adjust!$B$3:$H$85,7,FALSE)</f>
        <v>0</v>
      </c>
      <c r="AA167" s="1">
        <f>AA78*VLOOKUP($D167,ExtTruck_Adjust!$B$3:$H$85,6,FALSE)*VLOOKUP(AA$91,ExtTruck_Adjust!$B$3:$H$85,7,FALSE)</f>
        <v>0</v>
      </c>
      <c r="AB167" s="1">
        <f>AB78*VLOOKUP($D167,ExtTruck_Adjust!$B$3:$H$85,6,FALSE)*VLOOKUP(AB$91,ExtTruck_Adjust!$B$3:$H$85,7,FALSE)</f>
        <v>0</v>
      </c>
      <c r="AC167" s="1">
        <f>AC78*VLOOKUP($D167,ExtTruck_Adjust!$B$3:$H$85,6,FALSE)*VLOOKUP(AC$91,ExtTruck_Adjust!$B$3:$H$85,7,FALSE)</f>
        <v>0</v>
      </c>
      <c r="AD167" s="1">
        <f>AD78*VLOOKUP($D167,ExtTruck_Adjust!$B$3:$H$85,6,FALSE)*VLOOKUP(AD$91,ExtTruck_Adjust!$B$3:$H$85,7,FALSE)</f>
        <v>0</v>
      </c>
      <c r="AE167" s="1">
        <f>AE78*VLOOKUP($D167,ExtTruck_Adjust!$B$3:$H$85,6,FALSE)*VLOOKUP(AE$91,ExtTruck_Adjust!$B$3:$H$85,7,FALSE)</f>
        <v>0</v>
      </c>
      <c r="AF167" s="1">
        <f>AF78*VLOOKUP($D167,ExtTruck_Adjust!$B$3:$H$85,6,FALSE)*VLOOKUP(AF$91,ExtTruck_Adjust!$B$3:$H$85,7,FALSE)</f>
        <v>0</v>
      </c>
      <c r="AG167" s="1">
        <f>AG78*VLOOKUP($D167,ExtTruck_Adjust!$B$3:$H$85,6,FALSE)*VLOOKUP(AG$91,ExtTruck_Adjust!$B$3:$H$85,7,FALSE)</f>
        <v>0</v>
      </c>
      <c r="AH167" s="1">
        <f>AH78*VLOOKUP($D167,ExtTruck_Adjust!$B$3:$H$85,6,FALSE)*VLOOKUP(AH$91,ExtTruck_Adjust!$B$3:$H$85,7,FALSE)</f>
        <v>0</v>
      </c>
      <c r="AI167" s="1">
        <f>AI78*VLOOKUP($D167,ExtTruck_Adjust!$B$3:$H$85,6,FALSE)*VLOOKUP(AI$91,ExtTruck_Adjust!$B$3:$H$85,7,FALSE)</f>
        <v>0</v>
      </c>
      <c r="AJ167" s="1">
        <f>AJ78*VLOOKUP($D167,ExtTruck_Adjust!$B$3:$H$85,6,FALSE)*VLOOKUP(AJ$91,ExtTruck_Adjust!$B$3:$H$85,7,FALSE)</f>
        <v>0</v>
      </c>
      <c r="AK167" s="1">
        <f>AK78*VLOOKUP($D167,ExtTruck_Adjust!$B$3:$H$85,6,FALSE)*VLOOKUP(AK$91,ExtTruck_Adjust!$B$3:$H$85,7,FALSE)</f>
        <v>0</v>
      </c>
      <c r="AL167" s="1">
        <f>AL78*VLOOKUP($D167,ExtTruck_Adjust!$B$3:$H$85,6,FALSE)*VLOOKUP(AL$91,ExtTruck_Adjust!$B$3:$H$85,7,FALSE)</f>
        <v>0</v>
      </c>
      <c r="AM167" s="1">
        <f>AM78*VLOOKUP($D167,ExtTruck_Adjust!$B$3:$H$85,6,FALSE)*VLOOKUP(AM$91,ExtTruck_Adjust!$B$3:$H$85,7,FALSE)</f>
        <v>0</v>
      </c>
      <c r="AN167" s="1">
        <f>AN78*VLOOKUP($D167,ExtTruck_Adjust!$B$3:$H$85,6,FALSE)*VLOOKUP(AN$91,ExtTruck_Adjust!$B$3:$H$85,7,FALSE)</f>
        <v>0</v>
      </c>
      <c r="AO167" s="1">
        <f>AO78*VLOOKUP($D167,ExtTruck_Adjust!$B$3:$H$85,6,FALSE)*VLOOKUP(AO$91,ExtTruck_Adjust!$B$3:$H$85,7,FALSE)</f>
        <v>0</v>
      </c>
      <c r="AP167" s="1">
        <f>AP78*VLOOKUP($D167,ExtTruck_Adjust!$B$3:$H$85,6,FALSE)*VLOOKUP(AP$91,ExtTruck_Adjust!$B$3:$H$85,7,FALSE)</f>
        <v>0</v>
      </c>
      <c r="AQ167" s="1">
        <f>AQ78*VLOOKUP($D167,ExtTruck_Adjust!$B$3:$H$85,6,FALSE)*VLOOKUP(AQ$91,ExtTruck_Adjust!$B$3:$H$85,7,FALSE)</f>
        <v>0</v>
      </c>
      <c r="AR167" s="1">
        <f>AR78*VLOOKUP($D167,ExtTruck_Adjust!$B$3:$H$85,6,FALSE)*VLOOKUP(AR$91,ExtTruck_Adjust!$B$3:$H$85,7,FALSE)</f>
        <v>0</v>
      </c>
      <c r="AS167" s="1">
        <f>AS78*VLOOKUP($D167,ExtTruck_Adjust!$B$3:$H$85,6,FALSE)*VLOOKUP(AS$91,ExtTruck_Adjust!$B$3:$H$85,7,FALSE)</f>
        <v>0</v>
      </c>
      <c r="AT167" s="1">
        <f>AT78*VLOOKUP($D167,ExtTruck_Adjust!$B$3:$H$85,6,FALSE)*VLOOKUP(AT$91,ExtTruck_Adjust!$B$3:$H$85,7,FALSE)</f>
        <v>0</v>
      </c>
      <c r="AU167" s="1">
        <f>AU78*VLOOKUP($D167,ExtTruck_Adjust!$B$3:$H$85,6,FALSE)*VLOOKUP(AU$91,ExtTruck_Adjust!$B$3:$H$85,7,FALSE)</f>
        <v>0</v>
      </c>
      <c r="AV167" s="1">
        <f>AV78*VLOOKUP($D167,ExtTruck_Adjust!$B$3:$H$85,6,FALSE)*VLOOKUP(AV$91,ExtTruck_Adjust!$B$3:$H$85,7,FALSE)</f>
        <v>0</v>
      </c>
      <c r="AW167" s="1">
        <f>AW78*VLOOKUP($D167,ExtTruck_Adjust!$B$3:$H$85,6,FALSE)*VLOOKUP(AW$91,ExtTruck_Adjust!$B$3:$H$85,7,FALSE)</f>
        <v>0</v>
      </c>
      <c r="AX167" s="1">
        <f>AX78*VLOOKUP($D167,ExtTruck_Adjust!$B$3:$H$85,6,FALSE)*VLOOKUP(AX$91,ExtTruck_Adjust!$B$3:$H$85,7,FALSE)</f>
        <v>0</v>
      </c>
      <c r="AY167" s="1">
        <f>AY78*VLOOKUP($D167,ExtTruck_Adjust!$B$3:$H$85,6,FALSE)*VLOOKUP(AY$91,ExtTruck_Adjust!$B$3:$H$85,7,FALSE)</f>
        <v>0</v>
      </c>
      <c r="AZ167" s="1">
        <f>AZ78*VLOOKUP($D167,ExtTruck_Adjust!$B$3:$H$85,6,FALSE)*VLOOKUP(AZ$91,ExtTruck_Adjust!$B$3:$H$85,7,FALSE)</f>
        <v>0</v>
      </c>
      <c r="BA167" s="1">
        <f>BA78*VLOOKUP($D167,ExtTruck_Adjust!$B$3:$H$85,6,FALSE)*VLOOKUP(BA$91,ExtTruck_Adjust!$B$3:$H$85,7,FALSE)</f>
        <v>0</v>
      </c>
      <c r="BB167" s="1">
        <f>BB78*VLOOKUP($D167,ExtTruck_Adjust!$B$3:$H$85,6,FALSE)*VLOOKUP(BB$91,ExtTruck_Adjust!$B$3:$H$85,7,FALSE)</f>
        <v>0</v>
      </c>
      <c r="BC167" s="1">
        <f>BC78*VLOOKUP($D167,ExtTruck_Adjust!$B$3:$H$85,6,FALSE)*VLOOKUP(BC$91,ExtTruck_Adjust!$B$3:$H$85,7,FALSE)</f>
        <v>0</v>
      </c>
      <c r="BD167" s="1">
        <f>BD78*VLOOKUP($D167,ExtTruck_Adjust!$B$3:$H$85,6,FALSE)*VLOOKUP(BD$91,ExtTruck_Adjust!$B$3:$H$85,7,FALSE)</f>
        <v>0</v>
      </c>
      <c r="BE167" s="1">
        <f>BE78*VLOOKUP($D167,ExtTruck_Adjust!$B$3:$H$85,6,FALSE)*VLOOKUP(BE$91,ExtTruck_Adjust!$B$3:$H$85,7,FALSE)</f>
        <v>0</v>
      </c>
      <c r="BF167" s="1">
        <f>BF78*VLOOKUP($D167,ExtTruck_Adjust!$B$3:$H$85,6,FALSE)*VLOOKUP(BF$91,ExtTruck_Adjust!$B$3:$H$85,7,FALSE)</f>
        <v>0</v>
      </c>
      <c r="BG167" s="1">
        <f>BG78*VLOOKUP($D167,ExtTruck_Adjust!$B$3:$H$85,6,FALSE)*VLOOKUP(BG$91,ExtTruck_Adjust!$B$3:$H$85,7,FALSE)</f>
        <v>0</v>
      </c>
      <c r="BH167" s="1">
        <f>BH78*VLOOKUP($D167,ExtTruck_Adjust!$B$3:$H$85,6,FALSE)*VLOOKUP(BH$91,ExtTruck_Adjust!$B$3:$H$85,7,FALSE)</f>
        <v>0</v>
      </c>
      <c r="BI167" s="1">
        <f>BI78*VLOOKUP($D167,ExtTruck_Adjust!$B$3:$H$85,6,FALSE)*VLOOKUP(BI$91,ExtTruck_Adjust!$B$3:$H$85,7,FALSE)</f>
        <v>0</v>
      </c>
      <c r="BJ167" s="1">
        <f>BJ78*VLOOKUP($D167,ExtTruck_Adjust!$B$3:$H$85,6,FALSE)*VLOOKUP(BJ$91,ExtTruck_Adjust!$B$3:$H$85,7,FALSE)</f>
        <v>0</v>
      </c>
      <c r="BK167" s="1">
        <f>BK78*VLOOKUP($D167,ExtTruck_Adjust!$B$3:$H$85,6,FALSE)*VLOOKUP(BK$91,ExtTruck_Adjust!$B$3:$H$85,7,FALSE)</f>
        <v>0</v>
      </c>
      <c r="BL167" s="1">
        <f>BL78*VLOOKUP($D167,ExtTruck_Adjust!$B$3:$H$85,6,FALSE)*VLOOKUP(BL$91,ExtTruck_Adjust!$B$3:$H$85,7,FALSE)</f>
        <v>0</v>
      </c>
      <c r="BM167" s="1">
        <f>BM78*VLOOKUP($D167,ExtTruck_Adjust!$B$3:$H$85,6,FALSE)*VLOOKUP(BM$91,ExtTruck_Adjust!$B$3:$H$85,7,FALSE)</f>
        <v>0</v>
      </c>
      <c r="BN167" s="1">
        <f>BN78*VLOOKUP($D167,ExtTruck_Adjust!$B$3:$H$85,6,FALSE)*VLOOKUP(BN$91,ExtTruck_Adjust!$B$3:$H$85,7,FALSE)</f>
        <v>0</v>
      </c>
      <c r="BO167" s="1">
        <f>BO78*VLOOKUP($D167,ExtTruck_Adjust!$B$3:$H$85,6,FALSE)*VLOOKUP(BO$91,ExtTruck_Adjust!$B$3:$H$85,7,FALSE)</f>
        <v>0</v>
      </c>
      <c r="BP167" s="1">
        <f>BP78*VLOOKUP($D167,ExtTruck_Adjust!$B$3:$H$85,6,FALSE)*VLOOKUP(BP$91,ExtTruck_Adjust!$B$3:$H$85,7,FALSE)</f>
        <v>0</v>
      </c>
      <c r="BQ167" s="1">
        <f>BQ78*VLOOKUP($D167,ExtTruck_Adjust!$B$3:$H$85,6,FALSE)*VLOOKUP(BQ$91,ExtTruck_Adjust!$B$3:$H$85,7,FALSE)</f>
        <v>0</v>
      </c>
      <c r="BR167" s="1">
        <f>BR78*VLOOKUP($D167,ExtTruck_Adjust!$B$3:$H$85,6,FALSE)*VLOOKUP(BR$91,ExtTruck_Adjust!$B$3:$H$85,7,FALSE)</f>
        <v>0</v>
      </c>
      <c r="BS167" s="1">
        <f>BS78*VLOOKUP($D167,ExtTruck_Adjust!$B$3:$H$85,6,FALSE)*VLOOKUP(BS$91,ExtTruck_Adjust!$B$3:$H$85,7,FALSE)</f>
        <v>0</v>
      </c>
      <c r="BT167" s="1">
        <f>BT78*VLOOKUP($D167,ExtTruck_Adjust!$B$3:$H$85,6,FALSE)*VLOOKUP(BT$91,ExtTruck_Adjust!$B$3:$H$85,7,FALSE)</f>
        <v>0</v>
      </c>
      <c r="BU167" s="1">
        <f>BU78*VLOOKUP($D167,ExtTruck_Adjust!$B$3:$H$85,6,FALSE)*VLOOKUP(BU$91,ExtTruck_Adjust!$B$3:$H$85,7,FALSE)</f>
        <v>0</v>
      </c>
      <c r="BV167" s="1">
        <f>BV78*VLOOKUP($D167,ExtTruck_Adjust!$B$3:$H$85,6,FALSE)*VLOOKUP(BV$91,ExtTruck_Adjust!$B$3:$H$85,7,FALSE)</f>
        <v>0</v>
      </c>
      <c r="BW167" s="1">
        <f>BW78*VLOOKUP($D167,ExtTruck_Adjust!$B$3:$H$85,6,FALSE)*VLOOKUP(BW$91,ExtTruck_Adjust!$B$3:$H$85,7,FALSE)</f>
        <v>0</v>
      </c>
      <c r="BX167" s="1">
        <f>BX78*VLOOKUP($D167,ExtTruck_Adjust!$B$3:$H$85,6,FALSE)*VLOOKUP(BX$91,ExtTruck_Adjust!$B$3:$H$85,7,FALSE)</f>
        <v>0</v>
      </c>
      <c r="BY167" s="1">
        <f>BY78*VLOOKUP($D167,ExtTruck_Adjust!$B$3:$H$85,6,FALSE)*VLOOKUP(BY$91,ExtTruck_Adjust!$B$3:$H$85,7,FALSE)</f>
        <v>0</v>
      </c>
      <c r="BZ167" s="1">
        <f>BZ78*VLOOKUP($D167,ExtTruck_Adjust!$B$3:$H$85,6,FALSE)*VLOOKUP(BZ$91,ExtTruck_Adjust!$B$3:$H$85,7,FALSE)</f>
        <v>0</v>
      </c>
      <c r="CA167" s="1">
        <f>CA78*VLOOKUP($D167,ExtTruck_Adjust!$B$3:$H$85,6,FALSE)*VLOOKUP(CA$91,ExtTruck_Adjust!$B$3:$H$85,7,FALSE)</f>
        <v>0</v>
      </c>
      <c r="CB167" s="1">
        <f>CB78*VLOOKUP($D167,ExtTruck_Adjust!$B$3:$H$85,6,FALSE)*VLOOKUP(CB$91,ExtTruck_Adjust!$B$3:$H$85,7,FALSE)</f>
        <v>0</v>
      </c>
      <c r="CC167" s="1">
        <f>CC78*VLOOKUP($D167,ExtTruck_Adjust!$B$3:$H$85,6,FALSE)*VLOOKUP(CC$91,ExtTruck_Adjust!$B$3:$H$85,7,FALSE)</f>
        <v>0</v>
      </c>
      <c r="CD167" s="1">
        <f>CD78*VLOOKUP($D167,ExtTruck_Adjust!$B$3:$H$85,6,FALSE)*VLOOKUP(CD$91,ExtTruck_Adjust!$B$3:$H$85,7,FALSE)</f>
        <v>0</v>
      </c>
      <c r="CE167" s="1">
        <f>CE78*VLOOKUP($D167,ExtTruck_Adjust!$B$3:$H$85,6,FALSE)*VLOOKUP(CE$91,ExtTruck_Adjust!$B$3:$H$85,7,FALSE)</f>
        <v>0</v>
      </c>
      <c r="CF167" s="1">
        <f>CF78*VLOOKUP($D167,ExtTruck_Adjust!$B$3:$H$85,6,FALSE)*VLOOKUP(CF$91,ExtTruck_Adjust!$B$3:$H$85,7,FALSE)</f>
        <v>0</v>
      </c>
      <c r="CG167" s="1">
        <f>CG78*VLOOKUP($D167,ExtTruck_Adjust!$B$3:$H$85,6,FALSE)*VLOOKUP(CG$91,ExtTruck_Adjust!$B$3:$H$85,7,FALSE)</f>
        <v>0</v>
      </c>
      <c r="CH167" s="1">
        <f>CH78*VLOOKUP($D167,ExtTruck_Adjust!$B$3:$H$85,6,FALSE)*VLOOKUP(CH$91,ExtTruck_Adjust!$B$3:$H$85,7,FALSE)</f>
        <v>0</v>
      </c>
      <c r="CI167" s="1">
        <f>CI78*VLOOKUP($D167,ExtTruck_Adjust!$B$3:$H$85,6,FALSE)*VLOOKUP(CI$91,ExtTruck_Adjust!$B$3:$H$85,7,FALSE)</f>
        <v>0</v>
      </c>
      <c r="CJ167" s="1">
        <f>CJ78*VLOOKUP($D167,ExtTruck_Adjust!$B$3:$H$85,6,FALSE)*1</f>
        <v>28.899999999999949</v>
      </c>
      <c r="CK167" s="1">
        <f t="shared" si="5"/>
        <v>28.899999999999949</v>
      </c>
    </row>
    <row r="168" spans="2:91" x14ac:dyDescent="0.25">
      <c r="B168">
        <v>3006</v>
      </c>
      <c r="D168">
        <v>3006</v>
      </c>
      <c r="E168" s="1">
        <f>E79*VLOOKUP($D168,ExtTruck_Adjust!$B$3:$H$85,6,FALSE)*VLOOKUP(E$91,ExtTruck_Adjust!$B$3:$H$85,7,FALSE)</f>
        <v>0</v>
      </c>
      <c r="F168" s="1">
        <f>F79*VLOOKUP($D168,ExtTruck_Adjust!$B$3:$H$85,6,FALSE)*VLOOKUP(F$91,ExtTruck_Adjust!$B$3:$H$85,7,FALSE)</f>
        <v>1.3810735692954199E-2</v>
      </c>
      <c r="G168" s="1">
        <f>G79*VLOOKUP($D168,ExtTruck_Adjust!$B$3:$H$85,6,FALSE)*VLOOKUP(G$91,ExtTruck_Adjust!$B$3:$H$85,7,FALSE)</f>
        <v>0</v>
      </c>
      <c r="H168" s="1">
        <f>H79*VLOOKUP($D168,ExtTruck_Adjust!$B$3:$H$85,6,FALSE)*VLOOKUP(H$91,ExtTruck_Adjust!$B$3:$H$85,7,FALSE)</f>
        <v>0</v>
      </c>
      <c r="I168" s="1">
        <f>I79*VLOOKUP($D168,ExtTruck_Adjust!$B$3:$H$85,6,FALSE)*VLOOKUP(I$91,ExtTruck_Adjust!$B$3:$H$85,7,FALSE)</f>
        <v>0</v>
      </c>
      <c r="J168" s="1">
        <f>J79*VLOOKUP($D168,ExtTruck_Adjust!$B$3:$H$85,6,FALSE)*VLOOKUP(J$91,ExtTruck_Adjust!$B$3:$H$85,7,FALSE)</f>
        <v>0</v>
      </c>
      <c r="K168" s="1">
        <f>K79*VLOOKUP($D168,ExtTruck_Adjust!$B$3:$H$85,6,FALSE)*VLOOKUP(K$91,ExtTruck_Adjust!$B$3:$H$85,7,FALSE)</f>
        <v>0</v>
      </c>
      <c r="L168" s="1">
        <f>L79*VLOOKUP($D168,ExtTruck_Adjust!$B$3:$H$85,6,FALSE)*VLOOKUP(L$91,ExtTruck_Adjust!$B$3:$H$85,7,FALSE)</f>
        <v>0</v>
      </c>
      <c r="M168" s="1">
        <f>M79*VLOOKUP($D168,ExtTruck_Adjust!$B$3:$H$85,6,FALSE)*VLOOKUP(M$91,ExtTruck_Adjust!$B$3:$H$85,7,FALSE)</f>
        <v>0</v>
      </c>
      <c r="N168" s="1">
        <f>N79*VLOOKUP($D168,ExtTruck_Adjust!$B$3:$H$85,6,FALSE)*VLOOKUP(N$91,ExtTruck_Adjust!$B$3:$H$85,7,FALSE)</f>
        <v>0</v>
      </c>
      <c r="O168" s="1">
        <f>O79*VLOOKUP($D168,ExtTruck_Adjust!$B$3:$H$85,6,FALSE)*VLOOKUP(O$91,ExtTruck_Adjust!$B$3:$H$85,7,FALSE)</f>
        <v>0</v>
      </c>
      <c r="P168" s="1">
        <f>P79*VLOOKUP($D168,ExtTruck_Adjust!$B$3:$H$85,6,FALSE)*VLOOKUP(P$91,ExtTruck_Adjust!$B$3:$H$85,7,FALSE)</f>
        <v>0</v>
      </c>
      <c r="Q168" s="1">
        <f>Q79*VLOOKUP($D168,ExtTruck_Adjust!$B$3:$H$85,6,FALSE)*VLOOKUP(Q$91,ExtTruck_Adjust!$B$3:$H$85,7,FALSE)</f>
        <v>0</v>
      </c>
      <c r="R168" s="1">
        <f>R79*VLOOKUP($D168,ExtTruck_Adjust!$B$3:$H$85,6,FALSE)*VLOOKUP(R$91,ExtTruck_Adjust!$B$3:$H$85,7,FALSE)</f>
        <v>0</v>
      </c>
      <c r="S168" s="1">
        <f>S79*VLOOKUP($D168,ExtTruck_Adjust!$B$3:$H$85,6,FALSE)*VLOOKUP(S$91,ExtTruck_Adjust!$B$3:$H$85,7,FALSE)</f>
        <v>0.25554757413959261</v>
      </c>
      <c r="T168" s="1">
        <f>T79*VLOOKUP($D168,ExtTruck_Adjust!$B$3:$H$85,6,FALSE)*VLOOKUP(T$91,ExtTruck_Adjust!$B$3:$H$85,7,FALSE)</f>
        <v>0</v>
      </c>
      <c r="U168" s="1">
        <f>U79*VLOOKUP($D168,ExtTruck_Adjust!$B$3:$H$85,6,FALSE)*VLOOKUP(U$91,ExtTruck_Adjust!$B$3:$H$85,7,FALSE)</f>
        <v>0</v>
      </c>
      <c r="V168" s="1">
        <f>V79*VLOOKUP($D168,ExtTruck_Adjust!$B$3:$H$85,6,FALSE)*VLOOKUP(V$91,ExtTruck_Adjust!$B$3:$H$85,7,FALSE)</f>
        <v>0</v>
      </c>
      <c r="W168" s="1">
        <f>W79*VLOOKUP($D168,ExtTruck_Adjust!$B$3:$H$85,6,FALSE)*VLOOKUP(W$91,ExtTruck_Adjust!$B$3:$H$85,7,FALSE)</f>
        <v>4.226335037693961E-2</v>
      </c>
      <c r="X168" s="1">
        <f>X79*VLOOKUP($D168,ExtTruck_Adjust!$B$3:$H$85,6,FALSE)*VLOOKUP(X$91,ExtTruck_Adjust!$B$3:$H$85,7,FALSE)</f>
        <v>6.7607966661370879E-4</v>
      </c>
      <c r="Y168" s="1">
        <f>Y79*VLOOKUP($D168,ExtTruck_Adjust!$B$3:$H$85,6,FALSE)*VLOOKUP(Y$91,ExtTruck_Adjust!$B$3:$H$85,7,FALSE)</f>
        <v>3.1419817057658186E-2</v>
      </c>
      <c r="Z168" s="1">
        <f>Z79*VLOOKUP($D168,ExtTruck_Adjust!$B$3:$H$85,6,FALSE)*VLOOKUP(Z$91,ExtTruck_Adjust!$B$3:$H$85,7,FALSE)</f>
        <v>8.8311748977144594E-4</v>
      </c>
      <c r="AA168" s="1">
        <f>AA79*VLOOKUP($D168,ExtTruck_Adjust!$B$3:$H$85,6,FALSE)*VLOOKUP(AA$91,ExtTruck_Adjust!$B$3:$H$85,7,FALSE)</f>
        <v>0</v>
      </c>
      <c r="AB168" s="1">
        <f>AB79*VLOOKUP($D168,ExtTruck_Adjust!$B$3:$H$85,6,FALSE)*VLOOKUP(AB$91,ExtTruck_Adjust!$B$3:$H$85,7,FALSE)</f>
        <v>0</v>
      </c>
      <c r="AC168" s="1">
        <f>AC79*VLOOKUP($D168,ExtTruck_Adjust!$B$3:$H$85,6,FALSE)*VLOOKUP(AC$91,ExtTruck_Adjust!$B$3:$H$85,7,FALSE)</f>
        <v>0</v>
      </c>
      <c r="AD168" s="1">
        <f>AD79*VLOOKUP($D168,ExtTruck_Adjust!$B$3:$H$85,6,FALSE)*VLOOKUP(AD$91,ExtTruck_Adjust!$B$3:$H$85,7,FALSE)</f>
        <v>0</v>
      </c>
      <c r="AE168" s="1">
        <f>AE79*VLOOKUP($D168,ExtTruck_Adjust!$B$3:$H$85,6,FALSE)*VLOOKUP(AE$91,ExtTruck_Adjust!$B$3:$H$85,7,FALSE)</f>
        <v>0</v>
      </c>
      <c r="AF168" s="1">
        <f>AF79*VLOOKUP($D168,ExtTruck_Adjust!$B$3:$H$85,6,FALSE)*VLOOKUP(AF$91,ExtTruck_Adjust!$B$3:$H$85,7,FALSE)</f>
        <v>0</v>
      </c>
      <c r="AG168" s="1">
        <f>AG79*VLOOKUP($D168,ExtTruck_Adjust!$B$3:$H$85,6,FALSE)*VLOOKUP(AG$91,ExtTruck_Adjust!$B$3:$H$85,7,FALSE)</f>
        <v>0</v>
      </c>
      <c r="AH168" s="1">
        <f>AH79*VLOOKUP($D168,ExtTruck_Adjust!$B$3:$H$85,6,FALSE)*VLOOKUP(AH$91,ExtTruck_Adjust!$B$3:$H$85,7,FALSE)</f>
        <v>0</v>
      </c>
      <c r="AI168" s="1">
        <f>AI79*VLOOKUP($D168,ExtTruck_Adjust!$B$3:$H$85,6,FALSE)*VLOOKUP(AI$91,ExtTruck_Adjust!$B$3:$H$85,7,FALSE)</f>
        <v>0</v>
      </c>
      <c r="AJ168" s="1">
        <f>AJ79*VLOOKUP($D168,ExtTruck_Adjust!$B$3:$H$85,6,FALSE)*VLOOKUP(AJ$91,ExtTruck_Adjust!$B$3:$H$85,7,FALSE)</f>
        <v>0</v>
      </c>
      <c r="AK168" s="1">
        <f>AK79*VLOOKUP($D168,ExtTruck_Adjust!$B$3:$H$85,6,FALSE)*VLOOKUP(AK$91,ExtTruck_Adjust!$B$3:$H$85,7,FALSE)</f>
        <v>0.93852185390662479</v>
      </c>
      <c r="AL168" s="1">
        <f>AL79*VLOOKUP($D168,ExtTruck_Adjust!$B$3:$H$85,6,FALSE)*VLOOKUP(AL$91,ExtTruck_Adjust!$B$3:$H$85,7,FALSE)</f>
        <v>0</v>
      </c>
      <c r="AM168" s="1">
        <f>AM79*VLOOKUP($D168,ExtTruck_Adjust!$B$3:$H$85,6,FALSE)*VLOOKUP(AM$91,ExtTruck_Adjust!$B$3:$H$85,7,FALSE)</f>
        <v>0</v>
      </c>
      <c r="AN168" s="1">
        <f>AN79*VLOOKUP($D168,ExtTruck_Adjust!$B$3:$H$85,6,FALSE)*VLOOKUP(AN$91,ExtTruck_Adjust!$B$3:$H$85,7,FALSE)</f>
        <v>0</v>
      </c>
      <c r="AO168" s="1">
        <f>AO79*VLOOKUP($D168,ExtTruck_Adjust!$B$3:$H$85,6,FALSE)*VLOOKUP(AO$91,ExtTruck_Adjust!$B$3:$H$85,7,FALSE)</f>
        <v>0</v>
      </c>
      <c r="AP168" s="1">
        <f>AP79*VLOOKUP($D168,ExtTruck_Adjust!$B$3:$H$85,6,FALSE)*VLOOKUP(AP$91,ExtTruck_Adjust!$B$3:$H$85,7,FALSE)</f>
        <v>8.0108409665657053E-4</v>
      </c>
      <c r="AQ168" s="1">
        <f>AQ79*VLOOKUP($D168,ExtTruck_Adjust!$B$3:$H$85,6,FALSE)*VLOOKUP(AQ$91,ExtTruck_Adjust!$B$3:$H$85,7,FALSE)</f>
        <v>0</v>
      </c>
      <c r="AR168" s="1">
        <f>AR79*VLOOKUP($D168,ExtTruck_Adjust!$B$3:$H$85,6,FALSE)*VLOOKUP(AR$91,ExtTruck_Adjust!$B$3:$H$85,7,FALSE)</f>
        <v>0</v>
      </c>
      <c r="AS168" s="1">
        <f>AS79*VLOOKUP($D168,ExtTruck_Adjust!$B$3:$H$85,6,FALSE)*VLOOKUP(AS$91,ExtTruck_Adjust!$B$3:$H$85,7,FALSE)</f>
        <v>0</v>
      </c>
      <c r="AT168" s="1">
        <f>AT79*VLOOKUP($D168,ExtTruck_Adjust!$B$3:$H$85,6,FALSE)*VLOOKUP(AT$91,ExtTruck_Adjust!$B$3:$H$85,7,FALSE)</f>
        <v>1.5490134849625728E-4</v>
      </c>
      <c r="AU168" s="1">
        <f>AU79*VLOOKUP($D168,ExtTruck_Adjust!$B$3:$H$85,6,FALSE)*VLOOKUP(AU$91,ExtTruck_Adjust!$B$3:$H$85,7,FALSE)</f>
        <v>0.17468929233791297</v>
      </c>
      <c r="AV168" s="1">
        <f>AV79*VLOOKUP($D168,ExtTruck_Adjust!$B$3:$H$85,6,FALSE)*VLOOKUP(AV$91,ExtTruck_Adjust!$B$3:$H$85,7,FALSE)</f>
        <v>1.7176925313834527E-2</v>
      </c>
      <c r="AW168" s="1">
        <f>AW79*VLOOKUP($D168,ExtTruck_Adjust!$B$3:$H$85,6,FALSE)*VLOOKUP(AW$91,ExtTruck_Adjust!$B$3:$H$85,7,FALSE)</f>
        <v>0</v>
      </c>
      <c r="AX168" s="1">
        <f>AX79*VLOOKUP($D168,ExtTruck_Adjust!$B$3:$H$85,6,FALSE)*VLOOKUP(AX$91,ExtTruck_Adjust!$B$3:$H$85,7,FALSE)</f>
        <v>2.6692878636590818E-2</v>
      </c>
      <c r="AY168" s="1">
        <f>AY79*VLOOKUP($D168,ExtTruck_Adjust!$B$3:$H$85,6,FALSE)*VLOOKUP(AY$91,ExtTruck_Adjust!$B$3:$H$85,7,FALSE)</f>
        <v>0.18397381415161559</v>
      </c>
      <c r="AZ168" s="1">
        <f>AZ79*VLOOKUP($D168,ExtTruck_Adjust!$B$3:$H$85,6,FALSE)*VLOOKUP(AZ$91,ExtTruck_Adjust!$B$3:$H$85,7,FALSE)</f>
        <v>0</v>
      </c>
      <c r="BA168" s="1">
        <f>BA79*VLOOKUP($D168,ExtTruck_Adjust!$B$3:$H$85,6,FALSE)*VLOOKUP(BA$91,ExtTruck_Adjust!$B$3:$H$85,7,FALSE)</f>
        <v>3.0403278811271927E-3</v>
      </c>
      <c r="BB168" s="1">
        <f>BB79*VLOOKUP($D168,ExtTruck_Adjust!$B$3:$H$85,6,FALSE)*VLOOKUP(BB$91,ExtTruck_Adjust!$B$3:$H$85,7,FALSE)</f>
        <v>5.1905102914845879E-4</v>
      </c>
      <c r="BC168" s="1">
        <f>BC79*VLOOKUP($D168,ExtTruck_Adjust!$B$3:$H$85,6,FALSE)*VLOOKUP(BC$91,ExtTruck_Adjust!$B$3:$H$85,7,FALSE)</f>
        <v>0</v>
      </c>
      <c r="BD168" s="1">
        <f>BD79*VLOOKUP($D168,ExtTruck_Adjust!$B$3:$H$85,6,FALSE)*VLOOKUP(BD$91,ExtTruck_Adjust!$B$3:$H$85,7,FALSE)</f>
        <v>0</v>
      </c>
      <c r="BE168" s="1">
        <f>BE79*VLOOKUP($D168,ExtTruck_Adjust!$B$3:$H$85,6,FALSE)*VLOOKUP(BE$91,ExtTruck_Adjust!$B$3:$H$85,7,FALSE)</f>
        <v>0</v>
      </c>
      <c r="BF168" s="1">
        <f>BF79*VLOOKUP($D168,ExtTruck_Adjust!$B$3:$H$85,6,FALSE)*VLOOKUP(BF$91,ExtTruck_Adjust!$B$3:$H$85,7,FALSE)</f>
        <v>0</v>
      </c>
      <c r="BG168" s="1">
        <f>BG79*VLOOKUP($D168,ExtTruck_Adjust!$B$3:$H$85,6,FALSE)*VLOOKUP(BG$91,ExtTruck_Adjust!$B$3:$H$85,7,FALSE)</f>
        <v>0</v>
      </c>
      <c r="BH168" s="1">
        <f>BH79*VLOOKUP($D168,ExtTruck_Adjust!$B$3:$H$85,6,FALSE)*VLOOKUP(BH$91,ExtTruck_Adjust!$B$3:$H$85,7,FALSE)</f>
        <v>5.8196908732737664E-3</v>
      </c>
      <c r="BI168" s="1">
        <f>BI79*VLOOKUP($D168,ExtTruck_Adjust!$B$3:$H$85,6,FALSE)*VLOOKUP(BI$91,ExtTruck_Adjust!$B$3:$H$85,7,FALSE)</f>
        <v>0</v>
      </c>
      <c r="BJ168" s="1">
        <f>BJ79*VLOOKUP($D168,ExtTruck_Adjust!$B$3:$H$85,6,FALSE)*VLOOKUP(BJ$91,ExtTruck_Adjust!$B$3:$H$85,7,FALSE)</f>
        <v>0</v>
      </c>
      <c r="BK168" s="1">
        <f>BK79*VLOOKUP($D168,ExtTruck_Adjust!$B$3:$H$85,6,FALSE)*VLOOKUP(BK$91,ExtTruck_Adjust!$B$3:$H$85,7,FALSE)</f>
        <v>4.8564789524145981E-2</v>
      </c>
      <c r="BL168" s="1">
        <f>BL79*VLOOKUP($D168,ExtTruck_Adjust!$B$3:$H$85,6,FALSE)*VLOOKUP(BL$91,ExtTruck_Adjust!$B$3:$H$85,7,FALSE)</f>
        <v>0</v>
      </c>
      <c r="BM168" s="1">
        <f>BM79*VLOOKUP($D168,ExtTruck_Adjust!$B$3:$H$85,6,FALSE)*VLOOKUP(BM$91,ExtTruck_Adjust!$B$3:$H$85,7,FALSE)</f>
        <v>0</v>
      </c>
      <c r="BN168" s="1">
        <f>BN79*VLOOKUP($D168,ExtTruck_Adjust!$B$3:$H$85,6,FALSE)*VLOOKUP(BN$91,ExtTruck_Adjust!$B$3:$H$85,7,FALSE)</f>
        <v>0</v>
      </c>
      <c r="BO168" s="1">
        <f>BO79*VLOOKUP($D168,ExtTruck_Adjust!$B$3:$H$85,6,FALSE)*VLOOKUP(BO$91,ExtTruck_Adjust!$B$3:$H$85,7,FALSE)</f>
        <v>0</v>
      </c>
      <c r="BP168" s="1">
        <f>BP79*VLOOKUP($D168,ExtTruck_Adjust!$B$3:$H$85,6,FALSE)*VLOOKUP(BP$91,ExtTruck_Adjust!$B$3:$H$85,7,FALSE)</f>
        <v>0</v>
      </c>
      <c r="BQ168" s="1">
        <f>BQ79*VLOOKUP($D168,ExtTruck_Adjust!$B$3:$H$85,6,FALSE)*VLOOKUP(BQ$91,ExtTruck_Adjust!$B$3:$H$85,7,FALSE)</f>
        <v>0.13069204069880475</v>
      </c>
      <c r="BR168" s="1">
        <f>BR79*VLOOKUP($D168,ExtTruck_Adjust!$B$3:$H$85,6,FALSE)*VLOOKUP(BR$91,ExtTruck_Adjust!$B$3:$H$85,7,FALSE)</f>
        <v>2.0962335070437766E-3</v>
      </c>
      <c r="BS168" s="1">
        <f>BS79*VLOOKUP($D168,ExtTruck_Adjust!$B$3:$H$85,6,FALSE)*VLOOKUP(BS$91,ExtTruck_Adjust!$B$3:$H$85,7,FALSE)</f>
        <v>4.2354908218392717E-3</v>
      </c>
      <c r="BT168" s="1">
        <f>BT79*VLOOKUP($D168,ExtTruck_Adjust!$B$3:$H$85,6,FALSE)*VLOOKUP(BT$91,ExtTruck_Adjust!$B$3:$H$85,7,FALSE)</f>
        <v>0</v>
      </c>
      <c r="BU168" s="1">
        <f>BU79*VLOOKUP($D168,ExtTruck_Adjust!$B$3:$H$85,6,FALSE)*VLOOKUP(BU$91,ExtTruck_Adjust!$B$3:$H$85,7,FALSE)</f>
        <v>4.0133789305687676E-3</v>
      </c>
      <c r="BV168" s="1">
        <f>BV79*VLOOKUP($D168,ExtTruck_Adjust!$B$3:$H$85,6,FALSE)*VLOOKUP(BV$91,ExtTruck_Adjust!$B$3:$H$85,7,FALSE)</f>
        <v>6.5579312398059066E-4</v>
      </c>
      <c r="BW168" s="1">
        <f>BW79*VLOOKUP($D168,ExtTruck_Adjust!$B$3:$H$85,6,FALSE)*VLOOKUP(BW$91,ExtTruck_Adjust!$B$3:$H$85,7,FALSE)</f>
        <v>0</v>
      </c>
      <c r="BX168" s="1">
        <f>BX79*VLOOKUP($D168,ExtTruck_Adjust!$B$3:$H$85,6,FALSE)*VLOOKUP(BX$91,ExtTruck_Adjust!$B$3:$H$85,7,FALSE)</f>
        <v>0</v>
      </c>
      <c r="BY168" s="1">
        <f>BY79*VLOOKUP($D168,ExtTruck_Adjust!$B$3:$H$85,6,FALSE)*VLOOKUP(BY$91,ExtTruck_Adjust!$B$3:$H$85,7,FALSE)</f>
        <v>0</v>
      </c>
      <c r="BZ168" s="1">
        <f>BZ79*VLOOKUP($D168,ExtTruck_Adjust!$B$3:$H$85,6,FALSE)*VLOOKUP(BZ$91,ExtTruck_Adjust!$B$3:$H$85,7,FALSE)</f>
        <v>0</v>
      </c>
      <c r="CA168" s="1">
        <f>CA79*VLOOKUP($D168,ExtTruck_Adjust!$B$3:$H$85,6,FALSE)*VLOOKUP(CA$91,ExtTruck_Adjust!$B$3:$H$85,7,FALSE)</f>
        <v>0</v>
      </c>
      <c r="CB168" s="1">
        <f>CB79*VLOOKUP($D168,ExtTruck_Adjust!$B$3:$H$85,6,FALSE)*VLOOKUP(CB$91,ExtTruck_Adjust!$B$3:$H$85,7,FALSE)</f>
        <v>0</v>
      </c>
      <c r="CC168" s="1">
        <f>CC79*VLOOKUP($D168,ExtTruck_Adjust!$B$3:$H$85,6,FALSE)*VLOOKUP(CC$91,ExtTruck_Adjust!$B$3:$H$85,7,FALSE)</f>
        <v>51.458491912413493</v>
      </c>
      <c r="CD168" s="1">
        <f>CD79*VLOOKUP($D168,ExtTruck_Adjust!$B$3:$H$85,6,FALSE)*VLOOKUP(CD$91,ExtTruck_Adjust!$B$3:$H$85,7,FALSE)</f>
        <v>0</v>
      </c>
      <c r="CE168" s="1">
        <f>CE79*VLOOKUP($D168,ExtTruck_Adjust!$B$3:$H$85,6,FALSE)*VLOOKUP(CE$91,ExtTruck_Adjust!$B$3:$H$85,7,FALSE)</f>
        <v>0</v>
      </c>
      <c r="CF168" s="1">
        <f>CF79*VLOOKUP($D168,ExtTruck_Adjust!$B$3:$H$85,6,FALSE)*VLOOKUP(CF$91,ExtTruck_Adjust!$B$3:$H$85,7,FALSE)</f>
        <v>1.2636090201126535E-4</v>
      </c>
      <c r="CG168" s="1">
        <f>CG79*VLOOKUP($D168,ExtTruck_Adjust!$B$3:$H$85,6,FALSE)*VLOOKUP(CG$91,ExtTruck_Adjust!$B$3:$H$85,7,FALSE)</f>
        <v>0</v>
      </c>
      <c r="CH168" s="1">
        <f>CH79*VLOOKUP($D168,ExtTruck_Adjust!$B$3:$H$85,6,FALSE)*VLOOKUP(CH$91,ExtTruck_Adjust!$B$3:$H$85,7,FALSE)</f>
        <v>0</v>
      </c>
      <c r="CI168" s="1">
        <f>CI79*VLOOKUP($D168,ExtTruck_Adjust!$B$3:$H$85,6,FALSE)*VLOOKUP(CI$91,ExtTruck_Adjust!$B$3:$H$85,7,FALSE)</f>
        <v>2.4522309136547032E-3</v>
      </c>
      <c r="CJ168" s="1">
        <f>CJ79*VLOOKUP($D168,ExtTruck_Adjust!$B$3:$H$85,6,FALSE)*1</f>
        <v>88.058737772875787</v>
      </c>
      <c r="CK168" s="1">
        <f t="shared" si="5"/>
        <v>141.40605649771015</v>
      </c>
    </row>
    <row r="169" spans="2:91" x14ac:dyDescent="0.25">
      <c r="B169">
        <v>3007</v>
      </c>
      <c r="D169">
        <v>3007</v>
      </c>
      <c r="E169" s="1">
        <f>E80*VLOOKUP($D169,ExtTruck_Adjust!$B$3:$H$85,6,FALSE)*VLOOKUP(E$91,ExtTruck_Adjust!$B$3:$H$85,7,FALSE)</f>
        <v>0</v>
      </c>
      <c r="F169" s="1">
        <f>F80*VLOOKUP($D169,ExtTruck_Adjust!$B$3:$H$85,6,FALSE)*VLOOKUP(F$91,ExtTruck_Adjust!$B$3:$H$85,7,FALSE)</f>
        <v>1.212034350396838E-2</v>
      </c>
      <c r="G169" s="1">
        <f>G80*VLOOKUP($D169,ExtTruck_Adjust!$B$3:$H$85,6,FALSE)*VLOOKUP(G$91,ExtTruck_Adjust!$B$3:$H$85,7,FALSE)</f>
        <v>0</v>
      </c>
      <c r="H169" s="1">
        <f>H80*VLOOKUP($D169,ExtTruck_Adjust!$B$3:$H$85,6,FALSE)*VLOOKUP(H$91,ExtTruck_Adjust!$B$3:$H$85,7,FALSE)</f>
        <v>0</v>
      </c>
      <c r="I169" s="1">
        <f>I80*VLOOKUP($D169,ExtTruck_Adjust!$B$3:$H$85,6,FALSE)*VLOOKUP(I$91,ExtTruck_Adjust!$B$3:$H$85,7,FALSE)</f>
        <v>0</v>
      </c>
      <c r="J169" s="1">
        <f>J80*VLOOKUP($D169,ExtTruck_Adjust!$B$3:$H$85,6,FALSE)*VLOOKUP(J$91,ExtTruck_Adjust!$B$3:$H$85,7,FALSE)</f>
        <v>0</v>
      </c>
      <c r="K169" s="1">
        <f>K80*VLOOKUP($D169,ExtTruck_Adjust!$B$3:$H$85,6,FALSE)*VLOOKUP(K$91,ExtTruck_Adjust!$B$3:$H$85,7,FALSE)</f>
        <v>0</v>
      </c>
      <c r="L169" s="1">
        <f>L80*VLOOKUP($D169,ExtTruck_Adjust!$B$3:$H$85,6,FALSE)*VLOOKUP(L$91,ExtTruck_Adjust!$B$3:$H$85,7,FALSE)</f>
        <v>0</v>
      </c>
      <c r="M169" s="1">
        <f>M80*VLOOKUP($D169,ExtTruck_Adjust!$B$3:$H$85,6,FALSE)*VLOOKUP(M$91,ExtTruck_Adjust!$B$3:$H$85,7,FALSE)</f>
        <v>0</v>
      </c>
      <c r="N169" s="1">
        <f>N80*VLOOKUP($D169,ExtTruck_Adjust!$B$3:$H$85,6,FALSE)*VLOOKUP(N$91,ExtTruck_Adjust!$B$3:$H$85,7,FALSE)</f>
        <v>0</v>
      </c>
      <c r="O169" s="1">
        <f>O80*VLOOKUP($D169,ExtTruck_Adjust!$B$3:$H$85,6,FALSE)*VLOOKUP(O$91,ExtTruck_Adjust!$B$3:$H$85,7,FALSE)</f>
        <v>0</v>
      </c>
      <c r="P169" s="1">
        <f>P80*VLOOKUP($D169,ExtTruck_Adjust!$B$3:$H$85,6,FALSE)*VLOOKUP(P$91,ExtTruck_Adjust!$B$3:$H$85,7,FALSE)</f>
        <v>0</v>
      </c>
      <c r="Q169" s="1">
        <f>Q80*VLOOKUP($D169,ExtTruck_Adjust!$B$3:$H$85,6,FALSE)*VLOOKUP(Q$91,ExtTruck_Adjust!$B$3:$H$85,7,FALSE)</f>
        <v>0</v>
      </c>
      <c r="R169" s="1">
        <f>R80*VLOOKUP($D169,ExtTruck_Adjust!$B$3:$H$85,6,FALSE)*VLOOKUP(R$91,ExtTruck_Adjust!$B$3:$H$85,7,FALSE)</f>
        <v>0</v>
      </c>
      <c r="S169" s="1">
        <f>S80*VLOOKUP($D169,ExtTruck_Adjust!$B$3:$H$85,6,FALSE)*VLOOKUP(S$91,ExtTruck_Adjust!$B$3:$H$85,7,FALSE)</f>
        <v>0.18163888149350341</v>
      </c>
      <c r="T169" s="1">
        <f>T80*VLOOKUP($D169,ExtTruck_Adjust!$B$3:$H$85,6,FALSE)*VLOOKUP(T$91,ExtTruck_Adjust!$B$3:$H$85,7,FALSE)</f>
        <v>0</v>
      </c>
      <c r="U169" s="1">
        <f>U80*VLOOKUP($D169,ExtTruck_Adjust!$B$3:$H$85,6,FALSE)*VLOOKUP(U$91,ExtTruck_Adjust!$B$3:$H$85,7,FALSE)</f>
        <v>0</v>
      </c>
      <c r="V169" s="1">
        <f>V80*VLOOKUP($D169,ExtTruck_Adjust!$B$3:$H$85,6,FALSE)*VLOOKUP(V$91,ExtTruck_Adjust!$B$3:$H$85,7,FALSE)</f>
        <v>0</v>
      </c>
      <c r="W169" s="1">
        <f>W80*VLOOKUP($D169,ExtTruck_Adjust!$B$3:$H$85,6,FALSE)*VLOOKUP(W$91,ExtTruck_Adjust!$B$3:$H$85,7,FALSE)</f>
        <v>2.9910157794571991E-2</v>
      </c>
      <c r="X169" s="1">
        <f>X80*VLOOKUP($D169,ExtTruck_Adjust!$B$3:$H$85,6,FALSE)*VLOOKUP(X$91,ExtTruck_Adjust!$B$3:$H$85,7,FALSE)</f>
        <v>0</v>
      </c>
      <c r="Y169" s="1">
        <f>Y80*VLOOKUP($D169,ExtTruck_Adjust!$B$3:$H$85,6,FALSE)*VLOOKUP(Y$91,ExtTruck_Adjust!$B$3:$H$85,7,FALSE)</f>
        <v>2.1225298397059698E-2</v>
      </c>
      <c r="Z169" s="1">
        <f>Z80*VLOOKUP($D169,ExtTruck_Adjust!$B$3:$H$85,6,FALSE)*VLOOKUP(Z$91,ExtTruck_Adjust!$B$3:$H$85,7,FALSE)</f>
        <v>8.530218492339924E-4</v>
      </c>
      <c r="AA169" s="1">
        <f>AA80*VLOOKUP($D169,ExtTruck_Adjust!$B$3:$H$85,6,FALSE)*VLOOKUP(AA$91,ExtTruck_Adjust!$B$3:$H$85,7,FALSE)</f>
        <v>0</v>
      </c>
      <c r="AB169" s="1">
        <f>AB80*VLOOKUP($D169,ExtTruck_Adjust!$B$3:$H$85,6,FALSE)*VLOOKUP(AB$91,ExtTruck_Adjust!$B$3:$H$85,7,FALSE)</f>
        <v>0</v>
      </c>
      <c r="AC169" s="1">
        <f>AC80*VLOOKUP($D169,ExtTruck_Adjust!$B$3:$H$85,6,FALSE)*VLOOKUP(AC$91,ExtTruck_Adjust!$B$3:$H$85,7,FALSE)</f>
        <v>0</v>
      </c>
      <c r="AD169" s="1">
        <f>AD80*VLOOKUP($D169,ExtTruck_Adjust!$B$3:$H$85,6,FALSE)*VLOOKUP(AD$91,ExtTruck_Adjust!$B$3:$H$85,7,FALSE)</f>
        <v>0</v>
      </c>
      <c r="AE169" s="1">
        <f>AE80*VLOOKUP($D169,ExtTruck_Adjust!$B$3:$H$85,6,FALSE)*VLOOKUP(AE$91,ExtTruck_Adjust!$B$3:$H$85,7,FALSE)</f>
        <v>0</v>
      </c>
      <c r="AF169" s="1">
        <f>AF80*VLOOKUP($D169,ExtTruck_Adjust!$B$3:$H$85,6,FALSE)*VLOOKUP(AF$91,ExtTruck_Adjust!$B$3:$H$85,7,FALSE)</f>
        <v>0</v>
      </c>
      <c r="AG169" s="1">
        <f>AG80*VLOOKUP($D169,ExtTruck_Adjust!$B$3:$H$85,6,FALSE)*VLOOKUP(AG$91,ExtTruck_Adjust!$B$3:$H$85,7,FALSE)</f>
        <v>0</v>
      </c>
      <c r="AH169" s="1">
        <f>AH80*VLOOKUP($D169,ExtTruck_Adjust!$B$3:$H$85,6,FALSE)*VLOOKUP(AH$91,ExtTruck_Adjust!$B$3:$H$85,7,FALSE)</f>
        <v>0</v>
      </c>
      <c r="AI169" s="1">
        <f>AI80*VLOOKUP($D169,ExtTruck_Adjust!$B$3:$H$85,6,FALSE)*VLOOKUP(AI$91,ExtTruck_Adjust!$B$3:$H$85,7,FALSE)</f>
        <v>0</v>
      </c>
      <c r="AJ169" s="1">
        <f>AJ80*VLOOKUP($D169,ExtTruck_Adjust!$B$3:$H$85,6,FALSE)*VLOOKUP(AJ$91,ExtTruck_Adjust!$B$3:$H$85,7,FALSE)</f>
        <v>0</v>
      </c>
      <c r="AK169" s="1">
        <f>AK80*VLOOKUP($D169,ExtTruck_Adjust!$B$3:$H$85,6,FALSE)*VLOOKUP(AK$91,ExtTruck_Adjust!$B$3:$H$85,7,FALSE)</f>
        <v>0.2780140098809275</v>
      </c>
      <c r="AL169" s="1">
        <f>AL80*VLOOKUP($D169,ExtTruck_Adjust!$B$3:$H$85,6,FALSE)*VLOOKUP(AL$91,ExtTruck_Adjust!$B$3:$H$85,7,FALSE)</f>
        <v>0</v>
      </c>
      <c r="AM169" s="1">
        <f>AM80*VLOOKUP($D169,ExtTruck_Adjust!$B$3:$H$85,6,FALSE)*VLOOKUP(AM$91,ExtTruck_Adjust!$B$3:$H$85,7,FALSE)</f>
        <v>0</v>
      </c>
      <c r="AN169" s="1">
        <f>AN80*VLOOKUP($D169,ExtTruck_Adjust!$B$3:$H$85,6,FALSE)*VLOOKUP(AN$91,ExtTruck_Adjust!$B$3:$H$85,7,FALSE)</f>
        <v>0</v>
      </c>
      <c r="AO169" s="1">
        <f>AO80*VLOOKUP($D169,ExtTruck_Adjust!$B$3:$H$85,6,FALSE)*VLOOKUP(AO$91,ExtTruck_Adjust!$B$3:$H$85,7,FALSE)</f>
        <v>0</v>
      </c>
      <c r="AP169" s="1">
        <f>AP80*VLOOKUP($D169,ExtTruck_Adjust!$B$3:$H$85,6,FALSE)*VLOOKUP(AP$91,ExtTruck_Adjust!$B$3:$H$85,7,FALSE)</f>
        <v>5.8199857391201624E-4</v>
      </c>
      <c r="AQ169" s="1">
        <f>AQ80*VLOOKUP($D169,ExtTruck_Adjust!$B$3:$H$85,6,FALSE)*VLOOKUP(AQ$91,ExtTruck_Adjust!$B$3:$H$85,7,FALSE)</f>
        <v>0</v>
      </c>
      <c r="AR169" s="1">
        <f>AR80*VLOOKUP($D169,ExtTruck_Adjust!$B$3:$H$85,6,FALSE)*VLOOKUP(AR$91,ExtTruck_Adjust!$B$3:$H$85,7,FALSE)</f>
        <v>0</v>
      </c>
      <c r="AS169" s="1">
        <f>AS80*VLOOKUP($D169,ExtTruck_Adjust!$B$3:$H$85,6,FALSE)*VLOOKUP(AS$91,ExtTruck_Adjust!$B$3:$H$85,7,FALSE)</f>
        <v>0</v>
      </c>
      <c r="AT169" s="1">
        <f>AT80*VLOOKUP($D169,ExtTruck_Adjust!$B$3:$H$85,6,FALSE)*VLOOKUP(AT$91,ExtTruck_Adjust!$B$3:$H$85,7,FALSE)</f>
        <v>1.1718250908255125E-4</v>
      </c>
      <c r="AU169" s="1">
        <f>AU80*VLOOKUP($D169,ExtTruck_Adjust!$B$3:$H$85,6,FALSE)*VLOOKUP(AU$91,ExtTruck_Adjust!$B$3:$H$85,7,FALSE)</f>
        <v>0.13015786270974633</v>
      </c>
      <c r="AV169" s="1">
        <f>AV80*VLOOKUP($D169,ExtTruck_Adjust!$B$3:$H$85,6,FALSE)*VLOOKUP(AV$91,ExtTruck_Adjust!$B$3:$H$85,7,FALSE)</f>
        <v>1.4343066825700957E-2</v>
      </c>
      <c r="AW169" s="1">
        <f>AW80*VLOOKUP($D169,ExtTruck_Adjust!$B$3:$H$85,6,FALSE)*VLOOKUP(AW$91,ExtTruck_Adjust!$B$3:$H$85,7,FALSE)</f>
        <v>0</v>
      </c>
      <c r="AX169" s="1">
        <f>AX80*VLOOKUP($D169,ExtTruck_Adjust!$B$3:$H$85,6,FALSE)*VLOOKUP(AX$91,ExtTruck_Adjust!$B$3:$H$85,7,FALSE)</f>
        <v>2.0872444582997324E-2</v>
      </c>
      <c r="AY169" s="1">
        <f>AY80*VLOOKUP($D169,ExtTruck_Adjust!$B$3:$H$85,6,FALSE)*VLOOKUP(AY$91,ExtTruck_Adjust!$B$3:$H$85,7,FALSE)</f>
        <v>0.11264454184076095</v>
      </c>
      <c r="AZ169" s="1">
        <f>AZ80*VLOOKUP($D169,ExtTruck_Adjust!$B$3:$H$85,6,FALSE)*VLOOKUP(AZ$91,ExtTruck_Adjust!$B$3:$H$85,7,FALSE)</f>
        <v>0</v>
      </c>
      <c r="BA169" s="1">
        <f>BA80*VLOOKUP($D169,ExtTruck_Adjust!$B$3:$H$85,6,FALSE)*VLOOKUP(BA$91,ExtTruck_Adjust!$B$3:$H$85,7,FALSE)</f>
        <v>2.0040008325003162E-3</v>
      </c>
      <c r="BB169" s="1">
        <f>BB80*VLOOKUP($D169,ExtTruck_Adjust!$B$3:$H$85,6,FALSE)*VLOOKUP(BB$91,ExtTruck_Adjust!$B$3:$H$85,7,FALSE)</f>
        <v>3.7299659930985386E-4</v>
      </c>
      <c r="BC169" s="1">
        <f>BC80*VLOOKUP($D169,ExtTruck_Adjust!$B$3:$H$85,6,FALSE)*VLOOKUP(BC$91,ExtTruck_Adjust!$B$3:$H$85,7,FALSE)</f>
        <v>0</v>
      </c>
      <c r="BD169" s="1">
        <f>BD80*VLOOKUP($D169,ExtTruck_Adjust!$B$3:$H$85,6,FALSE)*VLOOKUP(BD$91,ExtTruck_Adjust!$B$3:$H$85,7,FALSE)</f>
        <v>0</v>
      </c>
      <c r="BE169" s="1">
        <f>BE80*VLOOKUP($D169,ExtTruck_Adjust!$B$3:$H$85,6,FALSE)*VLOOKUP(BE$91,ExtTruck_Adjust!$B$3:$H$85,7,FALSE)</f>
        <v>0</v>
      </c>
      <c r="BF169" s="1">
        <f>BF80*VLOOKUP($D169,ExtTruck_Adjust!$B$3:$H$85,6,FALSE)*VLOOKUP(BF$91,ExtTruck_Adjust!$B$3:$H$85,7,FALSE)</f>
        <v>0</v>
      </c>
      <c r="BG169" s="1">
        <f>BG80*VLOOKUP($D169,ExtTruck_Adjust!$B$3:$H$85,6,FALSE)*VLOOKUP(BG$91,ExtTruck_Adjust!$B$3:$H$85,7,FALSE)</f>
        <v>0</v>
      </c>
      <c r="BH169" s="1">
        <f>BH80*VLOOKUP($D169,ExtTruck_Adjust!$B$3:$H$85,6,FALSE)*VLOOKUP(BH$91,ExtTruck_Adjust!$B$3:$H$85,7,FALSE)</f>
        <v>3.3520378298855739E-3</v>
      </c>
      <c r="BI169" s="1">
        <f>BI80*VLOOKUP($D169,ExtTruck_Adjust!$B$3:$H$85,6,FALSE)*VLOOKUP(BI$91,ExtTruck_Adjust!$B$3:$H$85,7,FALSE)</f>
        <v>0</v>
      </c>
      <c r="BJ169" s="1">
        <f>BJ80*VLOOKUP($D169,ExtTruck_Adjust!$B$3:$H$85,6,FALSE)*VLOOKUP(BJ$91,ExtTruck_Adjust!$B$3:$H$85,7,FALSE)</f>
        <v>0</v>
      </c>
      <c r="BK169" s="1">
        <f>BK80*VLOOKUP($D169,ExtTruck_Adjust!$B$3:$H$85,6,FALSE)*VLOOKUP(BK$91,ExtTruck_Adjust!$B$3:$H$85,7,FALSE)</f>
        <v>3.5803947310029477E-2</v>
      </c>
      <c r="BL169" s="1">
        <f>BL80*VLOOKUP($D169,ExtTruck_Adjust!$B$3:$H$85,6,FALSE)*VLOOKUP(BL$91,ExtTruck_Adjust!$B$3:$H$85,7,FALSE)</f>
        <v>0</v>
      </c>
      <c r="BM169" s="1">
        <f>BM80*VLOOKUP($D169,ExtTruck_Adjust!$B$3:$H$85,6,FALSE)*VLOOKUP(BM$91,ExtTruck_Adjust!$B$3:$H$85,7,FALSE)</f>
        <v>0</v>
      </c>
      <c r="BN169" s="1">
        <f>BN80*VLOOKUP($D169,ExtTruck_Adjust!$B$3:$H$85,6,FALSE)*VLOOKUP(BN$91,ExtTruck_Adjust!$B$3:$H$85,7,FALSE)</f>
        <v>0</v>
      </c>
      <c r="BO169" s="1">
        <f>BO80*VLOOKUP($D169,ExtTruck_Adjust!$B$3:$H$85,6,FALSE)*VLOOKUP(BO$91,ExtTruck_Adjust!$B$3:$H$85,7,FALSE)</f>
        <v>0</v>
      </c>
      <c r="BP169" s="1">
        <f>BP80*VLOOKUP($D169,ExtTruck_Adjust!$B$3:$H$85,6,FALSE)*VLOOKUP(BP$91,ExtTruck_Adjust!$B$3:$H$85,7,FALSE)</f>
        <v>0</v>
      </c>
      <c r="BQ169" s="1">
        <f>BQ80*VLOOKUP($D169,ExtTruck_Adjust!$B$3:$H$85,6,FALSE)*VLOOKUP(BQ$91,ExtTruck_Adjust!$B$3:$H$85,7,FALSE)</f>
        <v>8.96441743693559E-2</v>
      </c>
      <c r="BR169" s="1">
        <f>BR80*VLOOKUP($D169,ExtTruck_Adjust!$B$3:$H$85,6,FALSE)*VLOOKUP(BR$91,ExtTruck_Adjust!$B$3:$H$85,7,FALSE)</f>
        <v>1.3420053216155095E-3</v>
      </c>
      <c r="BS169" s="1">
        <f>BS80*VLOOKUP($D169,ExtTruck_Adjust!$B$3:$H$85,6,FALSE)*VLOOKUP(BS$91,ExtTruck_Adjust!$B$3:$H$85,7,FALSE)</f>
        <v>2.8530241234266665E-3</v>
      </c>
      <c r="BT169" s="1">
        <f>BT80*VLOOKUP($D169,ExtTruck_Adjust!$B$3:$H$85,6,FALSE)*VLOOKUP(BT$91,ExtTruck_Adjust!$B$3:$H$85,7,FALSE)</f>
        <v>0</v>
      </c>
      <c r="BU169" s="1">
        <f>BU80*VLOOKUP($D169,ExtTruck_Adjust!$B$3:$H$85,6,FALSE)*VLOOKUP(BU$91,ExtTruck_Adjust!$B$3:$H$85,7,FALSE)</f>
        <v>3.139959139137938E-3</v>
      </c>
      <c r="BV169" s="1">
        <f>BV80*VLOOKUP($D169,ExtTruck_Adjust!$B$3:$H$85,6,FALSE)*VLOOKUP(BV$91,ExtTruck_Adjust!$B$3:$H$85,7,FALSE)</f>
        <v>3.9891222667064207E-4</v>
      </c>
      <c r="BW169" s="1">
        <f>BW80*VLOOKUP($D169,ExtTruck_Adjust!$B$3:$H$85,6,FALSE)*VLOOKUP(BW$91,ExtTruck_Adjust!$B$3:$H$85,7,FALSE)</f>
        <v>0</v>
      </c>
      <c r="BX169" s="1">
        <f>BX80*VLOOKUP($D169,ExtTruck_Adjust!$B$3:$H$85,6,FALSE)*VLOOKUP(BX$91,ExtTruck_Adjust!$B$3:$H$85,7,FALSE)</f>
        <v>0</v>
      </c>
      <c r="BY169" s="1">
        <f>BY80*VLOOKUP($D169,ExtTruck_Adjust!$B$3:$H$85,6,FALSE)*VLOOKUP(BY$91,ExtTruck_Adjust!$B$3:$H$85,7,FALSE)</f>
        <v>0</v>
      </c>
      <c r="BZ169" s="1">
        <f>BZ80*VLOOKUP($D169,ExtTruck_Adjust!$B$3:$H$85,6,FALSE)*VLOOKUP(BZ$91,ExtTruck_Adjust!$B$3:$H$85,7,FALSE)</f>
        <v>0</v>
      </c>
      <c r="CA169" s="1">
        <f>CA80*VLOOKUP($D169,ExtTruck_Adjust!$B$3:$H$85,6,FALSE)*VLOOKUP(CA$91,ExtTruck_Adjust!$B$3:$H$85,7,FALSE)</f>
        <v>0</v>
      </c>
      <c r="CB169" s="1">
        <f>CB80*VLOOKUP($D169,ExtTruck_Adjust!$B$3:$H$85,6,FALSE)*VLOOKUP(CB$91,ExtTruck_Adjust!$B$3:$H$85,7,FALSE)</f>
        <v>0</v>
      </c>
      <c r="CC169" s="1">
        <f>CC80*VLOOKUP($D169,ExtTruck_Adjust!$B$3:$H$85,6,FALSE)*VLOOKUP(CC$91,ExtTruck_Adjust!$B$3:$H$85,7,FALSE)</f>
        <v>0</v>
      </c>
      <c r="CD169" s="1">
        <f>CD80*VLOOKUP($D169,ExtTruck_Adjust!$B$3:$H$85,6,FALSE)*VLOOKUP(CD$91,ExtTruck_Adjust!$B$3:$H$85,7,FALSE)</f>
        <v>0</v>
      </c>
      <c r="CE169" s="1">
        <f>CE80*VLOOKUP($D169,ExtTruck_Adjust!$B$3:$H$85,6,FALSE)*VLOOKUP(CE$91,ExtTruck_Adjust!$B$3:$H$85,7,FALSE)</f>
        <v>0</v>
      </c>
      <c r="CF169" s="1">
        <f>CF80*VLOOKUP($D169,ExtTruck_Adjust!$B$3:$H$85,6,FALSE)*VLOOKUP(CF$91,ExtTruck_Adjust!$B$3:$H$85,7,FALSE)</f>
        <v>8.7404657880327938E-5</v>
      </c>
      <c r="CG169" s="1">
        <f>CG80*VLOOKUP($D169,ExtTruck_Adjust!$B$3:$H$85,6,FALSE)*VLOOKUP(CG$91,ExtTruck_Adjust!$B$3:$H$85,7,FALSE)</f>
        <v>0</v>
      </c>
      <c r="CH169" s="1">
        <f>CH80*VLOOKUP($D169,ExtTruck_Adjust!$B$3:$H$85,6,FALSE)*VLOOKUP(CH$91,ExtTruck_Adjust!$B$3:$H$85,7,FALSE)</f>
        <v>0</v>
      </c>
      <c r="CI169" s="1">
        <f>CI80*VLOOKUP($D169,ExtTruck_Adjust!$B$3:$H$85,6,FALSE)*VLOOKUP(CI$91,ExtTruck_Adjust!$B$3:$H$85,7,FALSE)</f>
        <v>1.7649765870104629E-3</v>
      </c>
      <c r="CJ169" s="1">
        <f>CJ80*VLOOKUP($D169,ExtTruck_Adjust!$B$3:$H$85,6,FALSE)*1</f>
        <v>26.606936332732431</v>
      </c>
      <c r="CK169" s="1">
        <f t="shared" si="5"/>
        <v>27.550178581690719</v>
      </c>
    </row>
    <row r="170" spans="2:91" x14ac:dyDescent="0.25">
      <c r="B170">
        <v>3008</v>
      </c>
      <c r="D170">
        <v>3008</v>
      </c>
      <c r="E170" s="1">
        <f>E81*VLOOKUP($D170,ExtTruck_Adjust!$B$3:$H$85,6,FALSE)*VLOOKUP(E$91,ExtTruck_Adjust!$B$3:$H$85,7,FALSE)</f>
        <v>0</v>
      </c>
      <c r="F170" s="1">
        <f>F81*VLOOKUP($D170,ExtTruck_Adjust!$B$3:$H$85,6,FALSE)*VLOOKUP(F$91,ExtTruck_Adjust!$B$3:$H$85,7,FALSE)</f>
        <v>0</v>
      </c>
      <c r="G170" s="1">
        <f>G81*VLOOKUP($D170,ExtTruck_Adjust!$B$3:$H$85,6,FALSE)*VLOOKUP(G$91,ExtTruck_Adjust!$B$3:$H$85,7,FALSE)</f>
        <v>0</v>
      </c>
      <c r="H170" s="1">
        <f>H81*VLOOKUP($D170,ExtTruck_Adjust!$B$3:$H$85,6,FALSE)*VLOOKUP(H$91,ExtTruck_Adjust!$B$3:$H$85,7,FALSE)</f>
        <v>0</v>
      </c>
      <c r="I170" s="1">
        <f>I81*VLOOKUP($D170,ExtTruck_Adjust!$B$3:$H$85,6,FALSE)*VLOOKUP(I$91,ExtTruck_Adjust!$B$3:$H$85,7,FALSE)</f>
        <v>0</v>
      </c>
      <c r="J170" s="1">
        <f>J81*VLOOKUP($D170,ExtTruck_Adjust!$B$3:$H$85,6,FALSE)*VLOOKUP(J$91,ExtTruck_Adjust!$B$3:$H$85,7,FALSE)</f>
        <v>0</v>
      </c>
      <c r="K170" s="1">
        <f>K81*VLOOKUP($D170,ExtTruck_Adjust!$B$3:$H$85,6,FALSE)*VLOOKUP(K$91,ExtTruck_Adjust!$B$3:$H$85,7,FALSE)</f>
        <v>0</v>
      </c>
      <c r="L170" s="1">
        <f>L81*VLOOKUP($D170,ExtTruck_Adjust!$B$3:$H$85,6,FALSE)*VLOOKUP(L$91,ExtTruck_Adjust!$B$3:$H$85,7,FALSE)</f>
        <v>0</v>
      </c>
      <c r="M170" s="1">
        <f>M81*VLOOKUP($D170,ExtTruck_Adjust!$B$3:$H$85,6,FALSE)*VLOOKUP(M$91,ExtTruck_Adjust!$B$3:$H$85,7,FALSE)</f>
        <v>0</v>
      </c>
      <c r="N170" s="1">
        <f>N81*VLOOKUP($D170,ExtTruck_Adjust!$B$3:$H$85,6,FALSE)*VLOOKUP(N$91,ExtTruck_Adjust!$B$3:$H$85,7,FALSE)</f>
        <v>0</v>
      </c>
      <c r="O170" s="1">
        <f>O81*VLOOKUP($D170,ExtTruck_Adjust!$B$3:$H$85,6,FALSE)*VLOOKUP(O$91,ExtTruck_Adjust!$B$3:$H$85,7,FALSE)</f>
        <v>0</v>
      </c>
      <c r="P170" s="1">
        <f>P81*VLOOKUP($D170,ExtTruck_Adjust!$B$3:$H$85,6,FALSE)*VLOOKUP(P$91,ExtTruck_Adjust!$B$3:$H$85,7,FALSE)</f>
        <v>0</v>
      </c>
      <c r="Q170" s="1">
        <f>Q81*VLOOKUP($D170,ExtTruck_Adjust!$B$3:$H$85,6,FALSE)*VLOOKUP(Q$91,ExtTruck_Adjust!$B$3:$H$85,7,FALSE)</f>
        <v>0</v>
      </c>
      <c r="R170" s="1">
        <f>R81*VLOOKUP($D170,ExtTruck_Adjust!$B$3:$H$85,6,FALSE)*VLOOKUP(R$91,ExtTruck_Adjust!$B$3:$H$85,7,FALSE)</f>
        <v>0</v>
      </c>
      <c r="S170" s="1">
        <f>S81*VLOOKUP($D170,ExtTruck_Adjust!$B$3:$H$85,6,FALSE)*VLOOKUP(S$91,ExtTruck_Adjust!$B$3:$H$85,7,FALSE)</f>
        <v>0</v>
      </c>
      <c r="T170" s="1">
        <f>T81*VLOOKUP($D170,ExtTruck_Adjust!$B$3:$H$85,6,FALSE)*VLOOKUP(T$91,ExtTruck_Adjust!$B$3:$H$85,7,FALSE)</f>
        <v>0</v>
      </c>
      <c r="U170" s="1">
        <f>U81*VLOOKUP($D170,ExtTruck_Adjust!$B$3:$H$85,6,FALSE)*VLOOKUP(U$91,ExtTruck_Adjust!$B$3:$H$85,7,FALSE)</f>
        <v>0</v>
      </c>
      <c r="V170" s="1">
        <f>V81*VLOOKUP($D170,ExtTruck_Adjust!$B$3:$H$85,6,FALSE)*VLOOKUP(V$91,ExtTruck_Adjust!$B$3:$H$85,7,FALSE)</f>
        <v>0</v>
      </c>
      <c r="W170" s="1">
        <f>W81*VLOOKUP($D170,ExtTruck_Adjust!$B$3:$H$85,6,FALSE)*VLOOKUP(W$91,ExtTruck_Adjust!$B$3:$H$85,7,FALSE)</f>
        <v>0</v>
      </c>
      <c r="X170" s="1">
        <f>X81*VLOOKUP($D170,ExtTruck_Adjust!$B$3:$H$85,6,FALSE)*VLOOKUP(X$91,ExtTruck_Adjust!$B$3:$H$85,7,FALSE)</f>
        <v>0</v>
      </c>
      <c r="Y170" s="1">
        <f>Y81*VLOOKUP($D170,ExtTruck_Adjust!$B$3:$H$85,6,FALSE)*VLOOKUP(Y$91,ExtTruck_Adjust!$B$3:$H$85,7,FALSE)</f>
        <v>0</v>
      </c>
      <c r="Z170" s="1">
        <f>Z81*VLOOKUP($D170,ExtTruck_Adjust!$B$3:$H$85,6,FALSE)*VLOOKUP(Z$91,ExtTruck_Adjust!$B$3:$H$85,7,FALSE)</f>
        <v>0</v>
      </c>
      <c r="AA170" s="1">
        <f>AA81*VLOOKUP($D170,ExtTruck_Adjust!$B$3:$H$85,6,FALSE)*VLOOKUP(AA$91,ExtTruck_Adjust!$B$3:$H$85,7,FALSE)</f>
        <v>0</v>
      </c>
      <c r="AB170" s="1">
        <f>AB81*VLOOKUP($D170,ExtTruck_Adjust!$B$3:$H$85,6,FALSE)*VLOOKUP(AB$91,ExtTruck_Adjust!$B$3:$H$85,7,FALSE)</f>
        <v>0</v>
      </c>
      <c r="AC170" s="1">
        <f>AC81*VLOOKUP($D170,ExtTruck_Adjust!$B$3:$H$85,6,FALSE)*VLOOKUP(AC$91,ExtTruck_Adjust!$B$3:$H$85,7,FALSE)</f>
        <v>0</v>
      </c>
      <c r="AD170" s="1">
        <f>AD81*VLOOKUP($D170,ExtTruck_Adjust!$B$3:$H$85,6,FALSE)*VLOOKUP(AD$91,ExtTruck_Adjust!$B$3:$H$85,7,FALSE)</f>
        <v>0</v>
      </c>
      <c r="AE170" s="1">
        <f>AE81*VLOOKUP($D170,ExtTruck_Adjust!$B$3:$H$85,6,FALSE)*VLOOKUP(AE$91,ExtTruck_Adjust!$B$3:$H$85,7,FALSE)</f>
        <v>0</v>
      </c>
      <c r="AF170" s="1">
        <f>AF81*VLOOKUP($D170,ExtTruck_Adjust!$B$3:$H$85,6,FALSE)*VLOOKUP(AF$91,ExtTruck_Adjust!$B$3:$H$85,7,FALSE)</f>
        <v>0</v>
      </c>
      <c r="AG170" s="1">
        <f>AG81*VLOOKUP($D170,ExtTruck_Adjust!$B$3:$H$85,6,FALSE)*VLOOKUP(AG$91,ExtTruck_Adjust!$B$3:$H$85,7,FALSE)</f>
        <v>0</v>
      </c>
      <c r="AH170" s="1">
        <f>AH81*VLOOKUP($D170,ExtTruck_Adjust!$B$3:$H$85,6,FALSE)*VLOOKUP(AH$91,ExtTruck_Adjust!$B$3:$H$85,7,FALSE)</f>
        <v>0</v>
      </c>
      <c r="AI170" s="1">
        <f>AI81*VLOOKUP($D170,ExtTruck_Adjust!$B$3:$H$85,6,FALSE)*VLOOKUP(AI$91,ExtTruck_Adjust!$B$3:$H$85,7,FALSE)</f>
        <v>0</v>
      </c>
      <c r="AJ170" s="1">
        <f>AJ81*VLOOKUP($D170,ExtTruck_Adjust!$B$3:$H$85,6,FALSE)*VLOOKUP(AJ$91,ExtTruck_Adjust!$B$3:$H$85,7,FALSE)</f>
        <v>0</v>
      </c>
      <c r="AK170" s="1">
        <f>AK81*VLOOKUP($D170,ExtTruck_Adjust!$B$3:$H$85,6,FALSE)*VLOOKUP(AK$91,ExtTruck_Adjust!$B$3:$H$85,7,FALSE)</f>
        <v>0</v>
      </c>
      <c r="AL170" s="1">
        <f>AL81*VLOOKUP($D170,ExtTruck_Adjust!$B$3:$H$85,6,FALSE)*VLOOKUP(AL$91,ExtTruck_Adjust!$B$3:$H$85,7,FALSE)</f>
        <v>0</v>
      </c>
      <c r="AM170" s="1">
        <f>AM81*VLOOKUP($D170,ExtTruck_Adjust!$B$3:$H$85,6,FALSE)*VLOOKUP(AM$91,ExtTruck_Adjust!$B$3:$H$85,7,FALSE)</f>
        <v>0</v>
      </c>
      <c r="AN170" s="1">
        <f>AN81*VLOOKUP($D170,ExtTruck_Adjust!$B$3:$H$85,6,FALSE)*VLOOKUP(AN$91,ExtTruck_Adjust!$B$3:$H$85,7,FALSE)</f>
        <v>0</v>
      </c>
      <c r="AO170" s="1">
        <f>AO81*VLOOKUP($D170,ExtTruck_Adjust!$B$3:$H$85,6,FALSE)*VLOOKUP(AO$91,ExtTruck_Adjust!$B$3:$H$85,7,FALSE)</f>
        <v>0</v>
      </c>
      <c r="AP170" s="1">
        <f>AP81*VLOOKUP($D170,ExtTruck_Adjust!$B$3:$H$85,6,FALSE)*VLOOKUP(AP$91,ExtTruck_Adjust!$B$3:$H$85,7,FALSE)</f>
        <v>0</v>
      </c>
      <c r="AQ170" s="1">
        <f>AQ81*VLOOKUP($D170,ExtTruck_Adjust!$B$3:$H$85,6,FALSE)*VLOOKUP(AQ$91,ExtTruck_Adjust!$B$3:$H$85,7,FALSE)</f>
        <v>0</v>
      </c>
      <c r="AR170" s="1">
        <f>AR81*VLOOKUP($D170,ExtTruck_Adjust!$B$3:$H$85,6,FALSE)*VLOOKUP(AR$91,ExtTruck_Adjust!$B$3:$H$85,7,FALSE)</f>
        <v>0</v>
      </c>
      <c r="AS170" s="1">
        <f>AS81*VLOOKUP($D170,ExtTruck_Adjust!$B$3:$H$85,6,FALSE)*VLOOKUP(AS$91,ExtTruck_Adjust!$B$3:$H$85,7,FALSE)</f>
        <v>0</v>
      </c>
      <c r="AT170" s="1">
        <f>AT81*VLOOKUP($D170,ExtTruck_Adjust!$B$3:$H$85,6,FALSE)*VLOOKUP(AT$91,ExtTruck_Adjust!$B$3:$H$85,7,FALSE)</f>
        <v>0</v>
      </c>
      <c r="AU170" s="1">
        <f>AU81*VLOOKUP($D170,ExtTruck_Adjust!$B$3:$H$85,6,FALSE)*VLOOKUP(AU$91,ExtTruck_Adjust!$B$3:$H$85,7,FALSE)</f>
        <v>0</v>
      </c>
      <c r="AV170" s="1">
        <f>AV81*VLOOKUP($D170,ExtTruck_Adjust!$B$3:$H$85,6,FALSE)*VLOOKUP(AV$91,ExtTruck_Adjust!$B$3:$H$85,7,FALSE)</f>
        <v>0</v>
      </c>
      <c r="AW170" s="1">
        <f>AW81*VLOOKUP($D170,ExtTruck_Adjust!$B$3:$H$85,6,FALSE)*VLOOKUP(AW$91,ExtTruck_Adjust!$B$3:$H$85,7,FALSE)</f>
        <v>0</v>
      </c>
      <c r="AX170" s="1">
        <f>AX81*VLOOKUP($D170,ExtTruck_Adjust!$B$3:$H$85,6,FALSE)*VLOOKUP(AX$91,ExtTruck_Adjust!$B$3:$H$85,7,FALSE)</f>
        <v>0</v>
      </c>
      <c r="AY170" s="1">
        <f>AY81*VLOOKUP($D170,ExtTruck_Adjust!$B$3:$H$85,6,FALSE)*VLOOKUP(AY$91,ExtTruck_Adjust!$B$3:$H$85,7,FALSE)</f>
        <v>0</v>
      </c>
      <c r="AZ170" s="1">
        <f>AZ81*VLOOKUP($D170,ExtTruck_Adjust!$B$3:$H$85,6,FALSE)*VLOOKUP(AZ$91,ExtTruck_Adjust!$B$3:$H$85,7,FALSE)</f>
        <v>0</v>
      </c>
      <c r="BA170" s="1">
        <f>BA81*VLOOKUP($D170,ExtTruck_Adjust!$B$3:$H$85,6,FALSE)*VLOOKUP(BA$91,ExtTruck_Adjust!$B$3:$H$85,7,FALSE)</f>
        <v>0</v>
      </c>
      <c r="BB170" s="1">
        <f>BB81*VLOOKUP($D170,ExtTruck_Adjust!$B$3:$H$85,6,FALSE)*VLOOKUP(BB$91,ExtTruck_Adjust!$B$3:$H$85,7,FALSE)</f>
        <v>0</v>
      </c>
      <c r="BC170" s="1">
        <f>BC81*VLOOKUP($D170,ExtTruck_Adjust!$B$3:$H$85,6,FALSE)*VLOOKUP(BC$91,ExtTruck_Adjust!$B$3:$H$85,7,FALSE)</f>
        <v>0</v>
      </c>
      <c r="BD170" s="1">
        <f>BD81*VLOOKUP($D170,ExtTruck_Adjust!$B$3:$H$85,6,FALSE)*VLOOKUP(BD$91,ExtTruck_Adjust!$B$3:$H$85,7,FALSE)</f>
        <v>0</v>
      </c>
      <c r="BE170" s="1">
        <f>BE81*VLOOKUP($D170,ExtTruck_Adjust!$B$3:$H$85,6,FALSE)*VLOOKUP(BE$91,ExtTruck_Adjust!$B$3:$H$85,7,FALSE)</f>
        <v>0</v>
      </c>
      <c r="BF170" s="1">
        <f>BF81*VLOOKUP($D170,ExtTruck_Adjust!$B$3:$H$85,6,FALSE)*VLOOKUP(BF$91,ExtTruck_Adjust!$B$3:$H$85,7,FALSE)</f>
        <v>0</v>
      </c>
      <c r="BG170" s="1">
        <f>BG81*VLOOKUP($D170,ExtTruck_Adjust!$B$3:$H$85,6,FALSE)*VLOOKUP(BG$91,ExtTruck_Adjust!$B$3:$H$85,7,FALSE)</f>
        <v>0</v>
      </c>
      <c r="BH170" s="1">
        <f>BH81*VLOOKUP($D170,ExtTruck_Adjust!$B$3:$H$85,6,FALSE)*VLOOKUP(BH$91,ExtTruck_Adjust!$B$3:$H$85,7,FALSE)</f>
        <v>0</v>
      </c>
      <c r="BI170" s="1">
        <f>BI81*VLOOKUP($D170,ExtTruck_Adjust!$B$3:$H$85,6,FALSE)*VLOOKUP(BI$91,ExtTruck_Adjust!$B$3:$H$85,7,FALSE)</f>
        <v>0</v>
      </c>
      <c r="BJ170" s="1">
        <f>BJ81*VLOOKUP($D170,ExtTruck_Adjust!$B$3:$H$85,6,FALSE)*VLOOKUP(BJ$91,ExtTruck_Adjust!$B$3:$H$85,7,FALSE)</f>
        <v>0</v>
      </c>
      <c r="BK170" s="1">
        <f>BK81*VLOOKUP($D170,ExtTruck_Adjust!$B$3:$H$85,6,FALSE)*VLOOKUP(BK$91,ExtTruck_Adjust!$B$3:$H$85,7,FALSE)</f>
        <v>0</v>
      </c>
      <c r="BL170" s="1">
        <f>BL81*VLOOKUP($D170,ExtTruck_Adjust!$B$3:$H$85,6,FALSE)*VLOOKUP(BL$91,ExtTruck_Adjust!$B$3:$H$85,7,FALSE)</f>
        <v>0</v>
      </c>
      <c r="BM170" s="1">
        <f>BM81*VLOOKUP($D170,ExtTruck_Adjust!$B$3:$H$85,6,FALSE)*VLOOKUP(BM$91,ExtTruck_Adjust!$B$3:$H$85,7,FALSE)</f>
        <v>0</v>
      </c>
      <c r="BN170" s="1">
        <f>BN81*VLOOKUP($D170,ExtTruck_Adjust!$B$3:$H$85,6,FALSE)*VLOOKUP(BN$91,ExtTruck_Adjust!$B$3:$H$85,7,FALSE)</f>
        <v>0</v>
      </c>
      <c r="BO170" s="1">
        <f>BO81*VLOOKUP($D170,ExtTruck_Adjust!$B$3:$H$85,6,FALSE)*VLOOKUP(BO$91,ExtTruck_Adjust!$B$3:$H$85,7,FALSE)</f>
        <v>0</v>
      </c>
      <c r="BP170" s="1">
        <f>BP81*VLOOKUP($D170,ExtTruck_Adjust!$B$3:$H$85,6,FALSE)*VLOOKUP(BP$91,ExtTruck_Adjust!$B$3:$H$85,7,FALSE)</f>
        <v>0</v>
      </c>
      <c r="BQ170" s="1">
        <f>BQ81*VLOOKUP($D170,ExtTruck_Adjust!$B$3:$H$85,6,FALSE)*VLOOKUP(BQ$91,ExtTruck_Adjust!$B$3:$H$85,7,FALSE)</f>
        <v>0</v>
      </c>
      <c r="BR170" s="1">
        <f>BR81*VLOOKUP($D170,ExtTruck_Adjust!$B$3:$H$85,6,FALSE)*VLOOKUP(BR$91,ExtTruck_Adjust!$B$3:$H$85,7,FALSE)</f>
        <v>0</v>
      </c>
      <c r="BS170" s="1">
        <f>BS81*VLOOKUP($D170,ExtTruck_Adjust!$B$3:$H$85,6,FALSE)*VLOOKUP(BS$91,ExtTruck_Adjust!$B$3:$H$85,7,FALSE)</f>
        <v>0</v>
      </c>
      <c r="BT170" s="1">
        <f>BT81*VLOOKUP($D170,ExtTruck_Adjust!$B$3:$H$85,6,FALSE)*VLOOKUP(BT$91,ExtTruck_Adjust!$B$3:$H$85,7,FALSE)</f>
        <v>0</v>
      </c>
      <c r="BU170" s="1">
        <f>BU81*VLOOKUP($D170,ExtTruck_Adjust!$B$3:$H$85,6,FALSE)*VLOOKUP(BU$91,ExtTruck_Adjust!$B$3:$H$85,7,FALSE)</f>
        <v>0</v>
      </c>
      <c r="BV170" s="1">
        <f>BV81*VLOOKUP($D170,ExtTruck_Adjust!$B$3:$H$85,6,FALSE)*VLOOKUP(BV$91,ExtTruck_Adjust!$B$3:$H$85,7,FALSE)</f>
        <v>0</v>
      </c>
      <c r="BW170" s="1">
        <f>BW81*VLOOKUP($D170,ExtTruck_Adjust!$B$3:$H$85,6,FALSE)*VLOOKUP(BW$91,ExtTruck_Adjust!$B$3:$H$85,7,FALSE)</f>
        <v>0</v>
      </c>
      <c r="BX170" s="1">
        <f>BX81*VLOOKUP($D170,ExtTruck_Adjust!$B$3:$H$85,6,FALSE)*VLOOKUP(BX$91,ExtTruck_Adjust!$B$3:$H$85,7,FALSE)</f>
        <v>0</v>
      </c>
      <c r="BY170" s="1">
        <f>BY81*VLOOKUP($D170,ExtTruck_Adjust!$B$3:$H$85,6,FALSE)*VLOOKUP(BY$91,ExtTruck_Adjust!$B$3:$H$85,7,FALSE)</f>
        <v>0</v>
      </c>
      <c r="BZ170" s="1">
        <f>BZ81*VLOOKUP($D170,ExtTruck_Adjust!$B$3:$H$85,6,FALSE)*VLOOKUP(BZ$91,ExtTruck_Adjust!$B$3:$H$85,7,FALSE)</f>
        <v>0</v>
      </c>
      <c r="CA170" s="1">
        <f>CA81*VLOOKUP($D170,ExtTruck_Adjust!$B$3:$H$85,6,FALSE)*VLOOKUP(CA$91,ExtTruck_Adjust!$B$3:$H$85,7,FALSE)</f>
        <v>0</v>
      </c>
      <c r="CB170" s="1">
        <f>CB81*VLOOKUP($D170,ExtTruck_Adjust!$B$3:$H$85,6,FALSE)*VLOOKUP(CB$91,ExtTruck_Adjust!$B$3:$H$85,7,FALSE)</f>
        <v>0</v>
      </c>
      <c r="CC170" s="1">
        <f>CC81*VLOOKUP($D170,ExtTruck_Adjust!$B$3:$H$85,6,FALSE)*VLOOKUP(CC$91,ExtTruck_Adjust!$B$3:$H$85,7,FALSE)</f>
        <v>0</v>
      </c>
      <c r="CD170" s="1">
        <f>CD81*VLOOKUP($D170,ExtTruck_Adjust!$B$3:$H$85,6,FALSE)*VLOOKUP(CD$91,ExtTruck_Adjust!$B$3:$H$85,7,FALSE)</f>
        <v>0</v>
      </c>
      <c r="CE170" s="1">
        <f>CE81*VLOOKUP($D170,ExtTruck_Adjust!$B$3:$H$85,6,FALSE)*VLOOKUP(CE$91,ExtTruck_Adjust!$B$3:$H$85,7,FALSE)</f>
        <v>0</v>
      </c>
      <c r="CF170" s="1">
        <f>CF81*VLOOKUP($D170,ExtTruck_Adjust!$B$3:$H$85,6,FALSE)*VLOOKUP(CF$91,ExtTruck_Adjust!$B$3:$H$85,7,FALSE)</f>
        <v>0</v>
      </c>
      <c r="CG170" s="1">
        <f>CG81*VLOOKUP($D170,ExtTruck_Adjust!$B$3:$H$85,6,FALSE)*VLOOKUP(CG$91,ExtTruck_Adjust!$B$3:$H$85,7,FALSE)</f>
        <v>0</v>
      </c>
      <c r="CH170" s="1">
        <f>CH81*VLOOKUP($D170,ExtTruck_Adjust!$B$3:$H$85,6,FALSE)*VLOOKUP(CH$91,ExtTruck_Adjust!$B$3:$H$85,7,FALSE)</f>
        <v>0</v>
      </c>
      <c r="CI170" s="1">
        <f>CI81*VLOOKUP($D170,ExtTruck_Adjust!$B$3:$H$85,6,FALSE)*VLOOKUP(CI$91,ExtTruck_Adjust!$B$3:$H$85,7,FALSE)</f>
        <v>0</v>
      </c>
      <c r="CJ170" s="1">
        <f>CJ81*VLOOKUP($D170,ExtTruck_Adjust!$B$3:$H$85,6,FALSE)*1</f>
        <v>1.95</v>
      </c>
      <c r="CK170" s="1">
        <f t="shared" si="5"/>
        <v>1.95</v>
      </c>
    </row>
    <row r="171" spans="2:91" x14ac:dyDescent="0.25">
      <c r="B171">
        <v>3009</v>
      </c>
      <c r="D171">
        <v>3009</v>
      </c>
      <c r="E171" s="1">
        <f>E82*VLOOKUP($D171,ExtTruck_Adjust!$B$3:$H$85,6,FALSE)*VLOOKUP(E$91,ExtTruck_Adjust!$B$3:$H$85,7,FALSE)</f>
        <v>1.1203428244346615E-4</v>
      </c>
      <c r="F171" s="1">
        <f>F82*VLOOKUP($D171,ExtTruck_Adjust!$B$3:$H$85,6,FALSE)*VLOOKUP(F$91,ExtTruck_Adjust!$B$3:$H$85,7,FALSE)</f>
        <v>1.2089730580648951E-4</v>
      </c>
      <c r="G171" s="1">
        <f>G82*VLOOKUP($D171,ExtTruck_Adjust!$B$3:$H$85,6,FALSE)*VLOOKUP(G$91,ExtTruck_Adjust!$B$3:$H$85,7,FALSE)</f>
        <v>0</v>
      </c>
      <c r="H171" s="1">
        <f>H82*VLOOKUP($D171,ExtTruck_Adjust!$B$3:$H$85,6,FALSE)*VLOOKUP(H$91,ExtTruck_Adjust!$B$3:$H$85,7,FALSE)</f>
        <v>3.9494631224168541E-5</v>
      </c>
      <c r="I171" s="1">
        <f>I82*VLOOKUP($D171,ExtTruck_Adjust!$B$3:$H$85,6,FALSE)*VLOOKUP(I$91,ExtTruck_Adjust!$B$3:$H$85,7,FALSE)</f>
        <v>0</v>
      </c>
      <c r="J171" s="1">
        <f>J82*VLOOKUP($D171,ExtTruck_Adjust!$B$3:$H$85,6,FALSE)*VLOOKUP(J$91,ExtTruck_Adjust!$B$3:$H$85,7,FALSE)</f>
        <v>0</v>
      </c>
      <c r="K171" s="1">
        <f>K82*VLOOKUP($D171,ExtTruck_Adjust!$B$3:$H$85,6,FALSE)*VLOOKUP(K$91,ExtTruck_Adjust!$B$3:$H$85,7,FALSE)</f>
        <v>0</v>
      </c>
      <c r="L171" s="1">
        <f>L82*VLOOKUP($D171,ExtTruck_Adjust!$B$3:$H$85,6,FALSE)*VLOOKUP(L$91,ExtTruck_Adjust!$B$3:$H$85,7,FALSE)</f>
        <v>1.2896328138942213E-5</v>
      </c>
      <c r="M171" s="1">
        <f>M82*VLOOKUP($D171,ExtTruck_Adjust!$B$3:$H$85,6,FALSE)*VLOOKUP(M$91,ExtTruck_Adjust!$B$3:$H$85,7,FALSE)</f>
        <v>0</v>
      </c>
      <c r="N171" s="1">
        <f>N82*VLOOKUP($D171,ExtTruck_Adjust!$B$3:$H$85,6,FALSE)*VLOOKUP(N$91,ExtTruck_Adjust!$B$3:$H$85,7,FALSE)</f>
        <v>0</v>
      </c>
      <c r="O171" s="1">
        <f>O82*VLOOKUP($D171,ExtTruck_Adjust!$B$3:$H$85,6,FALSE)*VLOOKUP(O$91,ExtTruck_Adjust!$B$3:$H$85,7,FALSE)</f>
        <v>0</v>
      </c>
      <c r="P171" s="1">
        <f>P82*VLOOKUP($D171,ExtTruck_Adjust!$B$3:$H$85,6,FALSE)*VLOOKUP(P$91,ExtTruck_Adjust!$B$3:$H$85,7,FALSE)</f>
        <v>0</v>
      </c>
      <c r="Q171" s="1">
        <f>Q82*VLOOKUP($D171,ExtTruck_Adjust!$B$3:$H$85,6,FALSE)*VLOOKUP(Q$91,ExtTruck_Adjust!$B$3:$H$85,7,FALSE)</f>
        <v>0</v>
      </c>
      <c r="R171" s="1">
        <f>R82*VLOOKUP($D171,ExtTruck_Adjust!$B$3:$H$85,6,FALSE)*VLOOKUP(R$91,ExtTruck_Adjust!$B$3:$H$85,7,FALSE)</f>
        <v>0</v>
      </c>
      <c r="S171" s="1">
        <f>S82*VLOOKUP($D171,ExtTruck_Adjust!$B$3:$H$85,6,FALSE)*VLOOKUP(S$91,ExtTruck_Adjust!$B$3:$H$85,7,FALSE)</f>
        <v>9.1329188091777698E-4</v>
      </c>
      <c r="T171" s="1">
        <f>T82*VLOOKUP($D171,ExtTruck_Adjust!$B$3:$H$85,6,FALSE)*VLOOKUP(T$91,ExtTruck_Adjust!$B$3:$H$85,7,FALSE)</f>
        <v>3.3932105420831802E-4</v>
      </c>
      <c r="U171" s="1">
        <f>U82*VLOOKUP($D171,ExtTruck_Adjust!$B$3:$H$85,6,FALSE)*VLOOKUP(U$91,ExtTruck_Adjust!$B$3:$H$85,7,FALSE)</f>
        <v>0</v>
      </c>
      <c r="V171" s="1">
        <f>V82*VLOOKUP($D171,ExtTruck_Adjust!$B$3:$H$85,6,FALSE)*VLOOKUP(V$91,ExtTruck_Adjust!$B$3:$H$85,7,FALSE)</f>
        <v>7.2543208912750611E-6</v>
      </c>
      <c r="W171" s="1">
        <f>W82*VLOOKUP($D171,ExtTruck_Adjust!$B$3:$H$85,6,FALSE)*VLOOKUP(W$91,ExtTruck_Adjust!$B$3:$H$85,7,FALSE)</f>
        <v>2.0150074981648405E-5</v>
      </c>
      <c r="X171" s="1">
        <f>X82*VLOOKUP($D171,ExtTruck_Adjust!$B$3:$H$85,6,FALSE)*VLOOKUP(X$91,ExtTruck_Adjust!$B$3:$H$85,7,FALSE)</f>
        <v>8.382754476455715E-5</v>
      </c>
      <c r="Y171" s="1">
        <f>Y82*VLOOKUP($D171,ExtTruck_Adjust!$B$3:$H$85,6,FALSE)*VLOOKUP(Y$91,ExtTruck_Adjust!$B$3:$H$85,7,FALSE)</f>
        <v>1.6926777552013536E-5</v>
      </c>
      <c r="Z171" s="1">
        <f>Z82*VLOOKUP($D171,ExtTruck_Adjust!$B$3:$H$85,6,FALSE)*VLOOKUP(Z$91,ExtTruck_Adjust!$B$3:$H$85,7,FALSE)</f>
        <v>7.2544170651858999E-6</v>
      </c>
      <c r="AA171" s="1">
        <f>AA82*VLOOKUP($D171,ExtTruck_Adjust!$B$3:$H$85,6,FALSE)*VLOOKUP(AA$91,ExtTruck_Adjust!$B$3:$H$85,7,FALSE)</f>
        <v>0</v>
      </c>
      <c r="AB171" s="1">
        <f>AB82*VLOOKUP($D171,ExtTruck_Adjust!$B$3:$H$85,6,FALSE)*VLOOKUP(AB$91,ExtTruck_Adjust!$B$3:$H$85,7,FALSE)</f>
        <v>0</v>
      </c>
      <c r="AC171" s="1">
        <f>AC82*VLOOKUP($D171,ExtTruck_Adjust!$B$3:$H$85,6,FALSE)*VLOOKUP(AC$91,ExtTruck_Adjust!$B$3:$H$85,7,FALSE)</f>
        <v>0</v>
      </c>
      <c r="AD171" s="1">
        <f>AD82*VLOOKUP($D171,ExtTruck_Adjust!$B$3:$H$85,6,FALSE)*VLOOKUP(AD$91,ExtTruck_Adjust!$B$3:$H$85,7,FALSE)</f>
        <v>0</v>
      </c>
      <c r="AE171" s="1">
        <f>AE82*VLOOKUP($D171,ExtTruck_Adjust!$B$3:$H$85,6,FALSE)*VLOOKUP(AE$91,ExtTruck_Adjust!$B$3:$H$85,7,FALSE)</f>
        <v>0</v>
      </c>
      <c r="AF171" s="1">
        <f>AF82*VLOOKUP($D171,ExtTruck_Adjust!$B$3:$H$85,6,FALSE)*VLOOKUP(AF$91,ExtTruck_Adjust!$B$3:$H$85,7,FALSE)</f>
        <v>0</v>
      </c>
      <c r="AG171" s="1">
        <f>AG82*VLOOKUP($D171,ExtTruck_Adjust!$B$3:$H$85,6,FALSE)*VLOOKUP(AG$91,ExtTruck_Adjust!$B$3:$H$85,7,FALSE)</f>
        <v>0</v>
      </c>
      <c r="AH171" s="1">
        <f>AH82*VLOOKUP($D171,ExtTruck_Adjust!$B$3:$H$85,6,FALSE)*VLOOKUP(AH$91,ExtTruck_Adjust!$B$3:$H$85,7,FALSE)</f>
        <v>0</v>
      </c>
      <c r="AI171" s="1">
        <f>AI82*VLOOKUP($D171,ExtTruck_Adjust!$B$3:$H$85,6,FALSE)*VLOOKUP(AI$91,ExtTruck_Adjust!$B$3:$H$85,7,FALSE)</f>
        <v>1.5428683642598699E-3</v>
      </c>
      <c r="AJ171" s="1">
        <f>AJ82*VLOOKUP($D171,ExtTruck_Adjust!$B$3:$H$85,6,FALSE)*VLOOKUP(AJ$91,ExtTruck_Adjust!$B$3:$H$85,7,FALSE)</f>
        <v>0</v>
      </c>
      <c r="AK171" s="1">
        <f>AK82*VLOOKUP($D171,ExtTruck_Adjust!$B$3:$H$85,6,FALSE)*VLOOKUP(AK$91,ExtTruck_Adjust!$B$3:$H$85,7,FALSE)</f>
        <v>0</v>
      </c>
      <c r="AL171" s="1">
        <f>AL82*VLOOKUP($D171,ExtTruck_Adjust!$B$3:$H$85,6,FALSE)*VLOOKUP(AL$91,ExtTruck_Adjust!$B$3:$H$85,7,FALSE)</f>
        <v>0</v>
      </c>
      <c r="AM171" s="1">
        <f>AM82*VLOOKUP($D171,ExtTruck_Adjust!$B$3:$H$85,6,FALSE)*VLOOKUP(AM$91,ExtTruck_Adjust!$B$3:$H$85,7,FALSE)</f>
        <v>0</v>
      </c>
      <c r="AN171" s="1">
        <f>AN82*VLOOKUP($D171,ExtTruck_Adjust!$B$3:$H$85,6,FALSE)*VLOOKUP(AN$91,ExtTruck_Adjust!$B$3:$H$85,7,FALSE)</f>
        <v>0</v>
      </c>
      <c r="AO171" s="1">
        <f>AO82*VLOOKUP($D171,ExtTruck_Adjust!$B$3:$H$85,6,FALSE)*VLOOKUP(AO$91,ExtTruck_Adjust!$B$3:$H$85,7,FALSE)</f>
        <v>4.8360816503585641E-5</v>
      </c>
      <c r="AP171" s="1">
        <f>AP82*VLOOKUP($D171,ExtTruck_Adjust!$B$3:$H$85,6,FALSE)*VLOOKUP(AP$91,ExtTruck_Adjust!$B$3:$H$85,7,FALSE)</f>
        <v>0</v>
      </c>
      <c r="AQ171" s="1">
        <f>AQ82*VLOOKUP($D171,ExtTruck_Adjust!$B$3:$H$85,6,FALSE)*VLOOKUP(AQ$91,ExtTruck_Adjust!$B$3:$H$85,7,FALSE)</f>
        <v>0</v>
      </c>
      <c r="AR171" s="1">
        <f>AR82*VLOOKUP($D171,ExtTruck_Adjust!$B$3:$H$85,6,FALSE)*VLOOKUP(AR$91,ExtTruck_Adjust!$B$3:$H$85,7,FALSE)</f>
        <v>0</v>
      </c>
      <c r="AS171" s="1">
        <f>AS82*VLOOKUP($D171,ExtTruck_Adjust!$B$3:$H$85,6,FALSE)*VLOOKUP(AS$91,ExtTruck_Adjust!$B$3:$H$85,7,FALSE)</f>
        <v>0</v>
      </c>
      <c r="AT171" s="1">
        <f>AT82*VLOOKUP($D171,ExtTruck_Adjust!$B$3:$H$85,6,FALSE)*VLOOKUP(AT$91,ExtTruck_Adjust!$B$3:$H$85,7,FALSE)</f>
        <v>3.2031586240958649E-5</v>
      </c>
      <c r="AU171" s="1">
        <f>AU82*VLOOKUP($D171,ExtTruck_Adjust!$B$3:$H$85,6,FALSE)*VLOOKUP(AU$91,ExtTruck_Adjust!$B$3:$H$85,7,FALSE)</f>
        <v>0</v>
      </c>
      <c r="AV171" s="1">
        <f>AV82*VLOOKUP($D171,ExtTruck_Adjust!$B$3:$H$85,6,FALSE)*VLOOKUP(AV$91,ExtTruck_Adjust!$B$3:$H$85,7,FALSE)</f>
        <v>0</v>
      </c>
      <c r="AW171" s="1">
        <f>AW82*VLOOKUP($D171,ExtTruck_Adjust!$B$3:$H$85,6,FALSE)*VLOOKUP(AW$91,ExtTruck_Adjust!$B$3:$H$85,7,FALSE)</f>
        <v>0</v>
      </c>
      <c r="AX171" s="1">
        <f>AX82*VLOOKUP($D171,ExtTruck_Adjust!$B$3:$H$85,6,FALSE)*VLOOKUP(AX$91,ExtTruck_Adjust!$B$3:$H$85,7,FALSE)</f>
        <v>0</v>
      </c>
      <c r="AY171" s="1">
        <f>AY82*VLOOKUP($D171,ExtTruck_Adjust!$B$3:$H$85,6,FALSE)*VLOOKUP(AY$91,ExtTruck_Adjust!$B$3:$H$85,7,FALSE)</f>
        <v>0</v>
      </c>
      <c r="AZ171" s="1">
        <f>AZ82*VLOOKUP($D171,ExtTruck_Adjust!$B$3:$H$85,6,FALSE)*VLOOKUP(AZ$91,ExtTruck_Adjust!$B$3:$H$85,7,FALSE)</f>
        <v>0</v>
      </c>
      <c r="BA171" s="1">
        <f>BA82*VLOOKUP($D171,ExtTruck_Adjust!$B$3:$H$85,6,FALSE)*VLOOKUP(BA$91,ExtTruck_Adjust!$B$3:$H$85,7,FALSE)</f>
        <v>0</v>
      </c>
      <c r="BB171" s="1">
        <f>BB82*VLOOKUP($D171,ExtTruck_Adjust!$B$3:$H$85,6,FALSE)*VLOOKUP(BB$91,ExtTruck_Adjust!$B$3:$H$85,7,FALSE)</f>
        <v>0</v>
      </c>
      <c r="BC171" s="1">
        <f>BC82*VLOOKUP($D171,ExtTruck_Adjust!$B$3:$H$85,6,FALSE)*VLOOKUP(BC$91,ExtTruck_Adjust!$B$3:$H$85,7,FALSE)</f>
        <v>0</v>
      </c>
      <c r="BD171" s="1">
        <f>BD82*VLOOKUP($D171,ExtTruck_Adjust!$B$3:$H$85,6,FALSE)*VLOOKUP(BD$91,ExtTruck_Adjust!$B$3:$H$85,7,FALSE)</f>
        <v>0</v>
      </c>
      <c r="BE171" s="1">
        <f>BE82*VLOOKUP($D171,ExtTruck_Adjust!$B$3:$H$85,6,FALSE)*VLOOKUP(BE$91,ExtTruck_Adjust!$B$3:$H$85,7,FALSE)</f>
        <v>0</v>
      </c>
      <c r="BF171" s="1">
        <f>BF82*VLOOKUP($D171,ExtTruck_Adjust!$B$3:$H$85,6,FALSE)*VLOOKUP(BF$91,ExtTruck_Adjust!$B$3:$H$85,7,FALSE)</f>
        <v>0</v>
      </c>
      <c r="BG171" s="1">
        <f>BG82*VLOOKUP($D171,ExtTruck_Adjust!$B$3:$H$85,6,FALSE)*VLOOKUP(BG$91,ExtTruck_Adjust!$B$3:$H$85,7,FALSE)</f>
        <v>8.1650527436725226E-4</v>
      </c>
      <c r="BH171" s="1">
        <f>BH82*VLOOKUP($D171,ExtTruck_Adjust!$B$3:$H$85,6,FALSE)*VLOOKUP(BH$91,ExtTruck_Adjust!$B$3:$H$85,7,FALSE)</f>
        <v>1.9828455863176974E-4</v>
      </c>
      <c r="BI171" s="1">
        <f>BI82*VLOOKUP($D171,ExtTruck_Adjust!$B$3:$H$85,6,FALSE)*VLOOKUP(BI$91,ExtTruck_Adjust!$B$3:$H$85,7,FALSE)</f>
        <v>0</v>
      </c>
      <c r="BJ171" s="1">
        <f>BJ82*VLOOKUP($D171,ExtTruck_Adjust!$B$3:$H$85,6,FALSE)*VLOOKUP(BJ$91,ExtTruck_Adjust!$B$3:$H$85,7,FALSE)</f>
        <v>0</v>
      </c>
      <c r="BK171" s="1">
        <f>BK82*VLOOKUP($D171,ExtTruck_Adjust!$B$3:$H$85,6,FALSE)*VLOOKUP(BK$91,ExtTruck_Adjust!$B$3:$H$85,7,FALSE)</f>
        <v>5.5049936388041178E-4</v>
      </c>
      <c r="BL171" s="1">
        <f>BL82*VLOOKUP($D171,ExtTruck_Adjust!$B$3:$H$85,6,FALSE)*VLOOKUP(BL$91,ExtTruck_Adjust!$B$3:$H$85,7,FALSE)</f>
        <v>1.5636680901938687E-4</v>
      </c>
      <c r="BM171" s="1">
        <f>BM82*VLOOKUP($D171,ExtTruck_Adjust!$B$3:$H$85,6,FALSE)*VLOOKUP(BM$91,ExtTruck_Adjust!$B$3:$H$85,7,FALSE)</f>
        <v>3.5464550753549298E-5</v>
      </c>
      <c r="BN171" s="1">
        <f>BN82*VLOOKUP($D171,ExtTruck_Adjust!$B$3:$H$85,6,FALSE)*VLOOKUP(BN$91,ExtTruck_Adjust!$B$3:$H$85,7,FALSE)</f>
        <v>0</v>
      </c>
      <c r="BO171" s="1">
        <f>BO82*VLOOKUP($D171,ExtTruck_Adjust!$B$3:$H$85,6,FALSE)*VLOOKUP(BO$91,ExtTruck_Adjust!$B$3:$H$85,7,FALSE)</f>
        <v>0</v>
      </c>
      <c r="BP171" s="1">
        <f>BP82*VLOOKUP($D171,ExtTruck_Adjust!$B$3:$H$85,6,FALSE)*VLOOKUP(BP$91,ExtTruck_Adjust!$B$3:$H$85,7,FALSE)</f>
        <v>0</v>
      </c>
      <c r="BQ171" s="1">
        <f>BQ82*VLOOKUP($D171,ExtTruck_Adjust!$B$3:$H$85,6,FALSE)*VLOOKUP(BQ$91,ExtTruck_Adjust!$B$3:$H$85,7,FALSE)</f>
        <v>0</v>
      </c>
      <c r="BR171" s="1">
        <f>BR82*VLOOKUP($D171,ExtTruck_Adjust!$B$3:$H$85,6,FALSE)*VLOOKUP(BR$91,ExtTruck_Adjust!$B$3:$H$85,7,FALSE)</f>
        <v>0</v>
      </c>
      <c r="BS171" s="1">
        <f>BS82*VLOOKUP($D171,ExtTruck_Adjust!$B$3:$H$85,6,FALSE)*VLOOKUP(BS$91,ExtTruck_Adjust!$B$3:$H$85,7,FALSE)</f>
        <v>0</v>
      </c>
      <c r="BT171" s="1">
        <f>BT82*VLOOKUP($D171,ExtTruck_Adjust!$B$3:$H$85,6,FALSE)*VLOOKUP(BT$91,ExtTruck_Adjust!$B$3:$H$85,7,FALSE)</f>
        <v>3.3120481612492561</v>
      </c>
      <c r="BU171" s="1">
        <f>BU82*VLOOKUP($D171,ExtTruck_Adjust!$B$3:$H$85,6,FALSE)*VLOOKUP(BU$91,ExtTruck_Adjust!$B$3:$H$85,7,FALSE)</f>
        <v>2.2777989714382278E-3</v>
      </c>
      <c r="BV171" s="1">
        <f>BV82*VLOOKUP($D171,ExtTruck_Adjust!$B$3:$H$85,6,FALSE)*VLOOKUP(BV$91,ExtTruck_Adjust!$B$3:$H$85,7,FALSE)</f>
        <v>0</v>
      </c>
      <c r="BW171" s="1">
        <f>BW82*VLOOKUP($D171,ExtTruck_Adjust!$B$3:$H$85,6,FALSE)*VLOOKUP(BW$91,ExtTruck_Adjust!$B$3:$H$85,7,FALSE)</f>
        <v>1.4506367167620404E-4</v>
      </c>
      <c r="BX171" s="1">
        <f>BX82*VLOOKUP($D171,ExtTruck_Adjust!$B$3:$H$85,6,FALSE)*VLOOKUP(BX$91,ExtTruck_Adjust!$B$3:$H$85,7,FALSE)</f>
        <v>2.7405559934501552E-5</v>
      </c>
      <c r="BY171" s="1">
        <f>BY82*VLOOKUP($D171,ExtTruck_Adjust!$B$3:$H$85,6,FALSE)*VLOOKUP(BY$91,ExtTruck_Adjust!$B$3:$H$85,7,FALSE)</f>
        <v>3.9528156764952851E-5</v>
      </c>
      <c r="BZ171" s="1">
        <f>BZ82*VLOOKUP($D171,ExtTruck_Adjust!$B$3:$H$85,6,FALSE)*VLOOKUP(BZ$91,ExtTruck_Adjust!$B$3:$H$85,7,FALSE)</f>
        <v>0</v>
      </c>
      <c r="CA171" s="1">
        <f>CA82*VLOOKUP($D171,ExtTruck_Adjust!$B$3:$H$85,6,FALSE)*VLOOKUP(CA$91,ExtTruck_Adjust!$B$3:$H$85,7,FALSE)</f>
        <v>0</v>
      </c>
      <c r="CB171" s="1">
        <f>CB82*VLOOKUP($D171,ExtTruck_Adjust!$B$3:$H$85,6,FALSE)*VLOOKUP(CB$91,ExtTruck_Adjust!$B$3:$H$85,7,FALSE)</f>
        <v>0</v>
      </c>
      <c r="CC171" s="1">
        <f>CC82*VLOOKUP($D171,ExtTruck_Adjust!$B$3:$H$85,6,FALSE)*VLOOKUP(CC$91,ExtTruck_Adjust!$B$3:$H$85,7,FALSE)</f>
        <v>1.1124328744312732E-4</v>
      </c>
      <c r="CD171" s="1">
        <f>CD82*VLOOKUP($D171,ExtTruck_Adjust!$B$3:$H$85,6,FALSE)*VLOOKUP(CD$91,ExtTruck_Adjust!$B$3:$H$85,7,FALSE)</f>
        <v>4.7556603490305814E-5</v>
      </c>
      <c r="CE171" s="1">
        <f>CE82*VLOOKUP($D171,ExtTruck_Adjust!$B$3:$H$85,6,FALSE)*VLOOKUP(CE$91,ExtTruck_Adjust!$B$3:$H$85,7,FALSE)</f>
        <v>0</v>
      </c>
      <c r="CF171" s="1">
        <f>CF82*VLOOKUP($D171,ExtTruck_Adjust!$B$3:$H$85,6,FALSE)*VLOOKUP(CF$91,ExtTruck_Adjust!$B$3:$H$85,7,FALSE)</f>
        <v>0</v>
      </c>
      <c r="CG171" s="1">
        <f>CG82*VLOOKUP($D171,ExtTruck_Adjust!$B$3:$H$85,6,FALSE)*VLOOKUP(CG$91,ExtTruck_Adjust!$B$3:$H$85,7,FALSE)</f>
        <v>0</v>
      </c>
      <c r="CH171" s="1">
        <f>CH82*VLOOKUP($D171,ExtTruck_Adjust!$B$3:$H$85,6,FALSE)*VLOOKUP(CH$91,ExtTruck_Adjust!$B$3:$H$85,7,FALSE)</f>
        <v>1.1436698821497555E-3</v>
      </c>
      <c r="CI171" s="1">
        <f>CI82*VLOOKUP($D171,ExtTruck_Adjust!$B$3:$H$85,6,FALSE)*VLOOKUP(CI$91,ExtTruck_Adjust!$B$3:$H$85,7,FALSE)</f>
        <v>0</v>
      </c>
      <c r="CJ171" s="1">
        <f>CJ82*VLOOKUP($D171,ExtTruck_Adjust!$B$3:$H$85,6,FALSE)*1</f>
        <v>1.4425885022185547</v>
      </c>
      <c r="CK171" s="1">
        <f t="shared" si="5"/>
        <v>4.7634826595423583</v>
      </c>
    </row>
    <row r="172" spans="2:91" x14ac:dyDescent="0.25">
      <c r="B172">
        <v>3010</v>
      </c>
      <c r="D172">
        <v>3010</v>
      </c>
      <c r="E172" s="1">
        <f>E83*VLOOKUP($D172,ExtTruck_Adjust!$B$3:$H$85,6,FALSE)*VLOOKUP(E$91,ExtTruck_Adjust!$B$3:$H$85,7,FALSE)</f>
        <v>4.5059509357713405E-3</v>
      </c>
      <c r="F172" s="1">
        <f>F83*VLOOKUP($D172,ExtTruck_Adjust!$B$3:$H$85,6,FALSE)*VLOOKUP(F$91,ExtTruck_Adjust!$B$3:$H$85,7,FALSE)</f>
        <v>1.6229420688953485E-3</v>
      </c>
      <c r="G172" s="1">
        <f>G83*VLOOKUP($D172,ExtTruck_Adjust!$B$3:$H$85,6,FALSE)*VLOOKUP(G$91,ExtTruck_Adjust!$B$3:$H$85,7,FALSE)</f>
        <v>0</v>
      </c>
      <c r="H172" s="1">
        <f>H83*VLOOKUP($D172,ExtTruck_Adjust!$B$3:$H$85,6,FALSE)*VLOOKUP(H$91,ExtTruck_Adjust!$B$3:$H$85,7,FALSE)</f>
        <v>0</v>
      </c>
      <c r="I172" s="1">
        <f>I83*VLOOKUP($D172,ExtTruck_Adjust!$B$3:$H$85,6,FALSE)*VLOOKUP(I$91,ExtTruck_Adjust!$B$3:$H$85,7,FALSE)</f>
        <v>0</v>
      </c>
      <c r="J172" s="1">
        <f>J83*VLOOKUP($D172,ExtTruck_Adjust!$B$3:$H$85,6,FALSE)*VLOOKUP(J$91,ExtTruck_Adjust!$B$3:$H$85,7,FALSE)</f>
        <v>0</v>
      </c>
      <c r="K172" s="1">
        <f>K83*VLOOKUP($D172,ExtTruck_Adjust!$B$3:$H$85,6,FALSE)*VLOOKUP(K$91,ExtTruck_Adjust!$B$3:$H$85,7,FALSE)</f>
        <v>0</v>
      </c>
      <c r="L172" s="1">
        <f>L83*VLOOKUP($D172,ExtTruck_Adjust!$B$3:$H$85,6,FALSE)*VLOOKUP(L$91,ExtTruck_Adjust!$B$3:$H$85,7,FALSE)</f>
        <v>0</v>
      </c>
      <c r="M172" s="1">
        <f>M83*VLOOKUP($D172,ExtTruck_Adjust!$B$3:$H$85,6,FALSE)*VLOOKUP(M$91,ExtTruck_Adjust!$B$3:$H$85,7,FALSE)</f>
        <v>0</v>
      </c>
      <c r="N172" s="1">
        <f>N83*VLOOKUP($D172,ExtTruck_Adjust!$B$3:$H$85,6,FALSE)*VLOOKUP(N$91,ExtTruck_Adjust!$B$3:$H$85,7,FALSE)</f>
        <v>0</v>
      </c>
      <c r="O172" s="1">
        <f>O83*VLOOKUP($D172,ExtTruck_Adjust!$B$3:$H$85,6,FALSE)*VLOOKUP(O$91,ExtTruck_Adjust!$B$3:$H$85,7,FALSE)</f>
        <v>0</v>
      </c>
      <c r="P172" s="1">
        <f>P83*VLOOKUP($D172,ExtTruck_Adjust!$B$3:$H$85,6,FALSE)*VLOOKUP(P$91,ExtTruck_Adjust!$B$3:$H$85,7,FALSE)</f>
        <v>0</v>
      </c>
      <c r="Q172" s="1">
        <f>Q83*VLOOKUP($D172,ExtTruck_Adjust!$B$3:$H$85,6,FALSE)*VLOOKUP(Q$91,ExtTruck_Adjust!$B$3:$H$85,7,FALSE)</f>
        <v>0</v>
      </c>
      <c r="R172" s="1">
        <f>R83*VLOOKUP($D172,ExtTruck_Adjust!$B$3:$H$85,6,FALSE)*VLOOKUP(R$91,ExtTruck_Adjust!$B$3:$H$85,7,FALSE)</f>
        <v>0</v>
      </c>
      <c r="S172" s="1">
        <f>S83*VLOOKUP($D172,ExtTruck_Adjust!$B$3:$H$85,6,FALSE)*VLOOKUP(S$91,ExtTruck_Adjust!$B$3:$H$85,7,FALSE)</f>
        <v>1.865266727852798E-2</v>
      </c>
      <c r="T172" s="1">
        <f>T83*VLOOKUP($D172,ExtTruck_Adjust!$B$3:$H$85,6,FALSE)*VLOOKUP(T$91,ExtTruck_Adjust!$B$3:$H$85,7,FALSE)</f>
        <v>0</v>
      </c>
      <c r="U172" s="1">
        <f>U83*VLOOKUP($D172,ExtTruck_Adjust!$B$3:$H$85,6,FALSE)*VLOOKUP(U$91,ExtTruck_Adjust!$B$3:$H$85,7,FALSE)</f>
        <v>0</v>
      </c>
      <c r="V172" s="1">
        <f>V83*VLOOKUP($D172,ExtTruck_Adjust!$B$3:$H$85,6,FALSE)*VLOOKUP(V$91,ExtTruck_Adjust!$B$3:$H$85,7,FALSE)</f>
        <v>0</v>
      </c>
      <c r="W172" s="1">
        <f>W83*VLOOKUP($D172,ExtTruck_Adjust!$B$3:$H$85,6,FALSE)*VLOOKUP(W$91,ExtTruck_Adjust!$B$3:$H$85,7,FALSE)</f>
        <v>2.9999709343873481E-3</v>
      </c>
      <c r="X172" s="1">
        <f>X83*VLOOKUP($D172,ExtTruck_Adjust!$B$3:$H$85,6,FALSE)*VLOOKUP(X$91,ExtTruck_Adjust!$B$3:$H$85,7,FALSE)</f>
        <v>7.8402264031556879E-4</v>
      </c>
      <c r="Y172" s="1">
        <f>Y83*VLOOKUP($D172,ExtTruck_Adjust!$B$3:$H$85,6,FALSE)*VLOOKUP(Y$91,ExtTruck_Adjust!$B$3:$H$85,7,FALSE)</f>
        <v>2.3860776119112143E-3</v>
      </c>
      <c r="Z172" s="1">
        <f>Z83*VLOOKUP($D172,ExtTruck_Adjust!$B$3:$H$85,6,FALSE)*VLOOKUP(Z$91,ExtTruck_Adjust!$B$3:$H$85,7,FALSE)</f>
        <v>9.7004276155680173E-5</v>
      </c>
      <c r="AA172" s="1">
        <f>AA83*VLOOKUP($D172,ExtTruck_Adjust!$B$3:$H$85,6,FALSE)*VLOOKUP(AA$91,ExtTruck_Adjust!$B$3:$H$85,7,FALSE)</f>
        <v>0</v>
      </c>
      <c r="AB172" s="1">
        <f>AB83*VLOOKUP($D172,ExtTruck_Adjust!$B$3:$H$85,6,FALSE)*VLOOKUP(AB$91,ExtTruck_Adjust!$B$3:$H$85,7,FALSE)</f>
        <v>0</v>
      </c>
      <c r="AC172" s="1">
        <f>AC83*VLOOKUP($D172,ExtTruck_Adjust!$B$3:$H$85,6,FALSE)*VLOOKUP(AC$91,ExtTruck_Adjust!$B$3:$H$85,7,FALSE)</f>
        <v>0</v>
      </c>
      <c r="AD172" s="1">
        <f>AD83*VLOOKUP($D172,ExtTruck_Adjust!$B$3:$H$85,6,FALSE)*VLOOKUP(AD$91,ExtTruck_Adjust!$B$3:$H$85,7,FALSE)</f>
        <v>0.18871508897803654</v>
      </c>
      <c r="AE172" s="1">
        <f>AE83*VLOOKUP($D172,ExtTruck_Adjust!$B$3:$H$85,6,FALSE)*VLOOKUP(AE$91,ExtTruck_Adjust!$B$3:$H$85,7,FALSE)</f>
        <v>0</v>
      </c>
      <c r="AF172" s="1">
        <f>AF83*VLOOKUP($D172,ExtTruck_Adjust!$B$3:$H$85,6,FALSE)*VLOOKUP(AF$91,ExtTruck_Adjust!$B$3:$H$85,7,FALSE)</f>
        <v>0</v>
      </c>
      <c r="AG172" s="1">
        <f>AG83*VLOOKUP($D172,ExtTruck_Adjust!$B$3:$H$85,6,FALSE)*VLOOKUP(AG$91,ExtTruck_Adjust!$B$3:$H$85,7,FALSE)</f>
        <v>0</v>
      </c>
      <c r="AH172" s="1">
        <f>AH83*VLOOKUP($D172,ExtTruck_Adjust!$B$3:$H$85,6,FALSE)*VLOOKUP(AH$91,ExtTruck_Adjust!$B$3:$H$85,7,FALSE)</f>
        <v>0</v>
      </c>
      <c r="AI172" s="1">
        <f>AI83*VLOOKUP($D172,ExtTruck_Adjust!$B$3:$H$85,6,FALSE)*VLOOKUP(AI$91,ExtTruck_Adjust!$B$3:$H$85,7,FALSE)</f>
        <v>0</v>
      </c>
      <c r="AJ172" s="1">
        <f>AJ83*VLOOKUP($D172,ExtTruck_Adjust!$B$3:$H$85,6,FALSE)*VLOOKUP(AJ$91,ExtTruck_Adjust!$B$3:$H$85,7,FALSE)</f>
        <v>0</v>
      </c>
      <c r="AK172" s="1">
        <f>AK83*VLOOKUP($D172,ExtTruck_Adjust!$B$3:$H$85,6,FALSE)*VLOOKUP(AK$91,ExtTruck_Adjust!$B$3:$H$85,7,FALSE)</f>
        <v>0</v>
      </c>
      <c r="AL172" s="1">
        <f>AL83*VLOOKUP($D172,ExtTruck_Adjust!$B$3:$H$85,6,FALSE)*VLOOKUP(AL$91,ExtTruck_Adjust!$B$3:$H$85,7,FALSE)</f>
        <v>0</v>
      </c>
      <c r="AM172" s="1">
        <f>AM83*VLOOKUP($D172,ExtTruck_Adjust!$B$3:$H$85,6,FALSE)*VLOOKUP(AM$91,ExtTruck_Adjust!$B$3:$H$85,7,FALSE)</f>
        <v>0</v>
      </c>
      <c r="AN172" s="1">
        <f>AN83*VLOOKUP($D172,ExtTruck_Adjust!$B$3:$H$85,6,FALSE)*VLOOKUP(AN$91,ExtTruck_Adjust!$B$3:$H$85,7,FALSE)</f>
        <v>0</v>
      </c>
      <c r="AO172" s="1">
        <f>AO83*VLOOKUP($D172,ExtTruck_Adjust!$B$3:$H$85,6,FALSE)*VLOOKUP(AO$91,ExtTruck_Adjust!$B$3:$H$85,7,FALSE)</f>
        <v>0</v>
      </c>
      <c r="AP172" s="1">
        <f>AP83*VLOOKUP($D172,ExtTruck_Adjust!$B$3:$H$85,6,FALSE)*VLOOKUP(AP$91,ExtTruck_Adjust!$B$3:$H$85,7,FALSE)</f>
        <v>9.0001441679496357E-5</v>
      </c>
      <c r="AQ172" s="1">
        <f>AQ83*VLOOKUP($D172,ExtTruck_Adjust!$B$3:$H$85,6,FALSE)*VLOOKUP(AQ$91,ExtTruck_Adjust!$B$3:$H$85,7,FALSE)</f>
        <v>0</v>
      </c>
      <c r="AR172" s="1">
        <f>AR83*VLOOKUP($D172,ExtTruck_Adjust!$B$3:$H$85,6,FALSE)*VLOOKUP(AR$91,ExtTruck_Adjust!$B$3:$H$85,7,FALSE)</f>
        <v>0</v>
      </c>
      <c r="AS172" s="1">
        <f>AS83*VLOOKUP($D172,ExtTruck_Adjust!$B$3:$H$85,6,FALSE)*VLOOKUP(AS$91,ExtTruck_Adjust!$B$3:$H$85,7,FALSE)</f>
        <v>0</v>
      </c>
      <c r="AT172" s="1">
        <f>AT83*VLOOKUP($D172,ExtTruck_Adjust!$B$3:$H$85,6,FALSE)*VLOOKUP(AT$91,ExtTruck_Adjust!$B$3:$H$85,7,FALSE)</f>
        <v>0</v>
      </c>
      <c r="AU172" s="1">
        <f>AU83*VLOOKUP($D172,ExtTruck_Adjust!$B$3:$H$85,6,FALSE)*VLOOKUP(AU$91,ExtTruck_Adjust!$B$3:$H$85,7,FALSE)</f>
        <v>2.7051510234158607E-2</v>
      </c>
      <c r="AV172" s="1">
        <f>AV83*VLOOKUP($D172,ExtTruck_Adjust!$B$3:$H$85,6,FALSE)*VLOOKUP(AV$91,ExtTruck_Adjust!$B$3:$H$85,7,FALSE)</f>
        <v>3.407078797884322E-3</v>
      </c>
      <c r="AW172" s="1">
        <f>AW83*VLOOKUP($D172,ExtTruck_Adjust!$B$3:$H$85,6,FALSE)*VLOOKUP(AW$91,ExtTruck_Adjust!$B$3:$H$85,7,FALSE)</f>
        <v>0</v>
      </c>
      <c r="AX172" s="1">
        <f>AX83*VLOOKUP($D172,ExtTruck_Adjust!$B$3:$H$85,6,FALSE)*VLOOKUP(AX$91,ExtTruck_Adjust!$B$3:$H$85,7,FALSE)</f>
        <v>3.835785004050977E-3</v>
      </c>
      <c r="AY172" s="1">
        <f>AY83*VLOOKUP($D172,ExtTruck_Adjust!$B$3:$H$85,6,FALSE)*VLOOKUP(AY$91,ExtTruck_Adjust!$B$3:$H$85,7,FALSE)</f>
        <v>9.5716476691432052E-3</v>
      </c>
      <c r="AZ172" s="1">
        <f>AZ83*VLOOKUP($D172,ExtTruck_Adjust!$B$3:$H$85,6,FALSE)*VLOOKUP(AZ$91,ExtTruck_Adjust!$B$3:$H$85,7,FALSE)</f>
        <v>0</v>
      </c>
      <c r="BA172" s="1">
        <f>BA83*VLOOKUP($D172,ExtTruck_Adjust!$B$3:$H$85,6,FALSE)*VLOOKUP(BA$91,ExtTruck_Adjust!$B$3:$H$85,7,FALSE)</f>
        <v>3.3900640183069029E-4</v>
      </c>
      <c r="BB172" s="1">
        <f>BB83*VLOOKUP($D172,ExtTruck_Adjust!$B$3:$H$85,6,FALSE)*VLOOKUP(BB$91,ExtTruck_Adjust!$B$3:$H$85,7,FALSE)</f>
        <v>9.0000841655626045E-5</v>
      </c>
      <c r="BC172" s="1">
        <f>BC83*VLOOKUP($D172,ExtTruck_Adjust!$B$3:$H$85,6,FALSE)*VLOOKUP(BC$91,ExtTruck_Adjust!$B$3:$H$85,7,FALSE)</f>
        <v>0</v>
      </c>
      <c r="BD172" s="1">
        <f>BD83*VLOOKUP($D172,ExtTruck_Adjust!$B$3:$H$85,6,FALSE)*VLOOKUP(BD$91,ExtTruck_Adjust!$B$3:$H$85,7,FALSE)</f>
        <v>0</v>
      </c>
      <c r="BE172" s="1">
        <f>BE83*VLOOKUP($D172,ExtTruck_Adjust!$B$3:$H$85,6,FALSE)*VLOOKUP(BE$91,ExtTruck_Adjust!$B$3:$H$85,7,FALSE)</f>
        <v>0</v>
      </c>
      <c r="BF172" s="1">
        <f>BF83*VLOOKUP($D172,ExtTruck_Adjust!$B$3:$H$85,6,FALSE)*VLOOKUP(BF$91,ExtTruck_Adjust!$B$3:$H$85,7,FALSE)</f>
        <v>0</v>
      </c>
      <c r="BG172" s="1">
        <f>BG83*VLOOKUP($D172,ExtTruck_Adjust!$B$3:$H$85,6,FALSE)*VLOOKUP(BG$91,ExtTruck_Adjust!$B$3:$H$85,7,FALSE)</f>
        <v>0</v>
      </c>
      <c r="BH172" s="1">
        <f>BH83*VLOOKUP($D172,ExtTruck_Adjust!$B$3:$H$85,6,FALSE)*VLOOKUP(BH$91,ExtTruck_Adjust!$B$3:$H$85,7,FALSE)</f>
        <v>0</v>
      </c>
      <c r="BI172" s="1">
        <f>BI83*VLOOKUP($D172,ExtTruck_Adjust!$B$3:$H$85,6,FALSE)*VLOOKUP(BI$91,ExtTruck_Adjust!$B$3:$H$85,7,FALSE)</f>
        <v>0</v>
      </c>
      <c r="BJ172" s="1">
        <f>BJ83*VLOOKUP($D172,ExtTruck_Adjust!$B$3:$H$85,6,FALSE)*VLOOKUP(BJ$91,ExtTruck_Adjust!$B$3:$H$85,7,FALSE)</f>
        <v>0</v>
      </c>
      <c r="BK172" s="1">
        <f>BK83*VLOOKUP($D172,ExtTruck_Adjust!$B$3:$H$85,6,FALSE)*VLOOKUP(BK$91,ExtTruck_Adjust!$B$3:$H$85,7,FALSE)</f>
        <v>2.3269745608747927E-3</v>
      </c>
      <c r="BL172" s="1">
        <f>BL83*VLOOKUP($D172,ExtTruck_Adjust!$B$3:$H$85,6,FALSE)*VLOOKUP(BL$91,ExtTruck_Adjust!$B$3:$H$85,7,FALSE)</f>
        <v>9.8900450461305873E-4</v>
      </c>
      <c r="BM172" s="1">
        <f>BM83*VLOOKUP($D172,ExtTruck_Adjust!$B$3:$H$85,6,FALSE)*VLOOKUP(BM$91,ExtTruck_Adjust!$B$3:$H$85,7,FALSE)</f>
        <v>0</v>
      </c>
      <c r="BN172" s="1">
        <f>BN83*VLOOKUP($D172,ExtTruck_Adjust!$B$3:$H$85,6,FALSE)*VLOOKUP(BN$91,ExtTruck_Adjust!$B$3:$H$85,7,FALSE)</f>
        <v>0</v>
      </c>
      <c r="BO172" s="1">
        <f>BO83*VLOOKUP($D172,ExtTruck_Adjust!$B$3:$H$85,6,FALSE)*VLOOKUP(BO$91,ExtTruck_Adjust!$B$3:$H$85,7,FALSE)</f>
        <v>0</v>
      </c>
      <c r="BP172" s="1">
        <f>BP83*VLOOKUP($D172,ExtTruck_Adjust!$B$3:$H$85,6,FALSE)*VLOOKUP(BP$91,ExtTruck_Adjust!$B$3:$H$85,7,FALSE)</f>
        <v>0</v>
      </c>
      <c r="BQ172" s="1">
        <f>BQ83*VLOOKUP($D172,ExtTruck_Adjust!$B$3:$H$85,6,FALSE)*VLOOKUP(BQ$91,ExtTruck_Adjust!$B$3:$H$85,7,FALSE)</f>
        <v>0</v>
      </c>
      <c r="BR172" s="1">
        <f>BR83*VLOOKUP($D172,ExtTruck_Adjust!$B$3:$H$85,6,FALSE)*VLOOKUP(BR$91,ExtTruck_Adjust!$B$3:$H$85,7,FALSE)</f>
        <v>0</v>
      </c>
      <c r="BS172" s="1">
        <f>BS83*VLOOKUP($D172,ExtTruck_Adjust!$B$3:$H$85,6,FALSE)*VLOOKUP(BS$91,ExtTruck_Adjust!$B$3:$H$85,7,FALSE)</f>
        <v>0</v>
      </c>
      <c r="BT172" s="1">
        <f>BT83*VLOOKUP($D172,ExtTruck_Adjust!$B$3:$H$85,6,FALSE)*VLOOKUP(BT$91,ExtTruck_Adjust!$B$3:$H$85,7,FALSE)</f>
        <v>0</v>
      </c>
      <c r="BU172" s="1">
        <f>BU83*VLOOKUP($D172,ExtTruck_Adjust!$B$3:$H$85,6,FALSE)*VLOOKUP(BU$91,ExtTruck_Adjust!$B$3:$H$85,7,FALSE)</f>
        <v>0</v>
      </c>
      <c r="BV172" s="1">
        <f>BV83*VLOOKUP($D172,ExtTruck_Adjust!$B$3:$H$85,6,FALSE)*VLOOKUP(BV$91,ExtTruck_Adjust!$B$3:$H$85,7,FALSE)</f>
        <v>0</v>
      </c>
      <c r="BW172" s="1">
        <f>BW83*VLOOKUP($D172,ExtTruck_Adjust!$B$3:$H$85,6,FALSE)*VLOOKUP(BW$91,ExtTruck_Adjust!$B$3:$H$85,7,FALSE)</f>
        <v>0.21248323326326096</v>
      </c>
      <c r="BX172" s="1">
        <f>BX83*VLOOKUP($D172,ExtTruck_Adjust!$B$3:$H$85,6,FALSE)*VLOOKUP(BX$91,ExtTruck_Adjust!$B$3:$H$85,7,FALSE)</f>
        <v>8.4003655107246355E-4</v>
      </c>
      <c r="BY172" s="1">
        <f>BY83*VLOOKUP($D172,ExtTruck_Adjust!$B$3:$H$85,6,FALSE)*VLOOKUP(BY$91,ExtTruck_Adjust!$B$3:$H$85,7,FALSE)</f>
        <v>1.5873503812056367E-3</v>
      </c>
      <c r="BZ172" s="1">
        <f>BZ83*VLOOKUP($D172,ExtTruck_Adjust!$B$3:$H$85,6,FALSE)*VLOOKUP(BZ$91,ExtTruck_Adjust!$B$3:$H$85,7,FALSE)</f>
        <v>0</v>
      </c>
      <c r="CA172" s="1">
        <f>CA83*VLOOKUP($D172,ExtTruck_Adjust!$B$3:$H$85,6,FALSE)*VLOOKUP(CA$91,ExtTruck_Adjust!$B$3:$H$85,7,FALSE)</f>
        <v>0</v>
      </c>
      <c r="CB172" s="1">
        <f>CB83*VLOOKUP($D172,ExtTruck_Adjust!$B$3:$H$85,6,FALSE)*VLOOKUP(CB$91,ExtTruck_Adjust!$B$3:$H$85,7,FALSE)</f>
        <v>0</v>
      </c>
      <c r="CC172" s="1">
        <f>CC83*VLOOKUP($D172,ExtTruck_Adjust!$B$3:$H$85,6,FALSE)*VLOOKUP(CC$91,ExtTruck_Adjust!$B$3:$H$85,7,FALSE)</f>
        <v>0</v>
      </c>
      <c r="CD172" s="1">
        <f>CD83*VLOOKUP($D172,ExtTruck_Adjust!$B$3:$H$85,6,FALSE)*VLOOKUP(CD$91,ExtTruck_Adjust!$B$3:$H$85,7,FALSE)</f>
        <v>0</v>
      </c>
      <c r="CE172" s="1">
        <f>CE83*VLOOKUP($D172,ExtTruck_Adjust!$B$3:$H$85,6,FALSE)*VLOOKUP(CE$91,ExtTruck_Adjust!$B$3:$H$85,7,FALSE)</f>
        <v>0</v>
      </c>
      <c r="CF172" s="1">
        <f>CF83*VLOOKUP($D172,ExtTruck_Adjust!$B$3:$H$85,6,FALSE)*VLOOKUP(CF$91,ExtTruck_Adjust!$B$3:$H$85,7,FALSE)</f>
        <v>0</v>
      </c>
      <c r="CG172" s="1">
        <f>CG83*VLOOKUP($D172,ExtTruck_Adjust!$B$3:$H$85,6,FALSE)*VLOOKUP(CG$91,ExtTruck_Adjust!$B$3:$H$85,7,FALSE)</f>
        <v>0</v>
      </c>
      <c r="CH172" s="1">
        <f>CH83*VLOOKUP($D172,ExtTruck_Adjust!$B$3:$H$85,6,FALSE)*VLOOKUP(CH$91,ExtTruck_Adjust!$B$3:$H$85,7,FALSE)</f>
        <v>5.5142133378607551E-2</v>
      </c>
      <c r="CI172" s="1">
        <f>CI83*VLOOKUP($D172,ExtTruck_Adjust!$B$3:$H$85,6,FALSE)*VLOOKUP(CI$91,ExtTruck_Adjust!$B$3:$H$85,7,FALSE)</f>
        <v>0</v>
      </c>
      <c r="CJ172" s="1">
        <f>CJ83*VLOOKUP($D172,ExtTruck_Adjust!$B$3:$H$85,6,FALSE)*1</f>
        <v>53.144831650996956</v>
      </c>
      <c r="CK172" s="1">
        <f t="shared" si="5"/>
        <v>53.682349138750993</v>
      </c>
    </row>
    <row r="173" spans="2:91" x14ac:dyDescent="0.25">
      <c r="B173">
        <v>3011</v>
      </c>
      <c r="D173">
        <v>3011</v>
      </c>
      <c r="E173" s="1">
        <f>E84*VLOOKUP($D173,ExtTruck_Adjust!$B$3:$H$85,6,FALSE)*VLOOKUP(E$91,ExtTruck_Adjust!$B$3:$H$85,7,FALSE)</f>
        <v>0.10209937344124261</v>
      </c>
      <c r="F173" s="1">
        <f>F84*VLOOKUP($D173,ExtTruck_Adjust!$B$3:$H$85,6,FALSE)*VLOOKUP(F$91,ExtTruck_Adjust!$B$3:$H$85,7,FALSE)</f>
        <v>0</v>
      </c>
      <c r="G173" s="1">
        <f>G84*VLOOKUP($D173,ExtTruck_Adjust!$B$3:$H$85,6,FALSE)*VLOOKUP(G$91,ExtTruck_Adjust!$B$3:$H$85,7,FALSE)</f>
        <v>0</v>
      </c>
      <c r="H173" s="1">
        <f>H84*VLOOKUP($D173,ExtTruck_Adjust!$B$3:$H$85,6,FALSE)*VLOOKUP(H$91,ExtTruck_Adjust!$B$3:$H$85,7,FALSE)</f>
        <v>0</v>
      </c>
      <c r="I173" s="1">
        <f>I84*VLOOKUP($D173,ExtTruck_Adjust!$B$3:$H$85,6,FALSE)*VLOOKUP(I$91,ExtTruck_Adjust!$B$3:$H$85,7,FALSE)</f>
        <v>0</v>
      </c>
      <c r="J173" s="1">
        <f>J84*VLOOKUP($D173,ExtTruck_Adjust!$B$3:$H$85,6,FALSE)*VLOOKUP(J$91,ExtTruck_Adjust!$B$3:$H$85,7,FALSE)</f>
        <v>0</v>
      </c>
      <c r="K173" s="1">
        <f>K84*VLOOKUP($D173,ExtTruck_Adjust!$B$3:$H$85,6,FALSE)*VLOOKUP(K$91,ExtTruck_Adjust!$B$3:$H$85,7,FALSE)</f>
        <v>0</v>
      </c>
      <c r="L173" s="1">
        <f>L84*VLOOKUP($D173,ExtTruck_Adjust!$B$3:$H$85,6,FALSE)*VLOOKUP(L$91,ExtTruck_Adjust!$B$3:$H$85,7,FALSE)</f>
        <v>0</v>
      </c>
      <c r="M173" s="1">
        <f>M84*VLOOKUP($D173,ExtTruck_Adjust!$B$3:$H$85,6,FALSE)*VLOOKUP(M$91,ExtTruck_Adjust!$B$3:$H$85,7,FALSE)</f>
        <v>0</v>
      </c>
      <c r="N173" s="1">
        <f>N84*VLOOKUP($D173,ExtTruck_Adjust!$B$3:$H$85,6,FALSE)*VLOOKUP(N$91,ExtTruck_Adjust!$B$3:$H$85,7,FALSE)</f>
        <v>0</v>
      </c>
      <c r="O173" s="1">
        <f>O84*VLOOKUP($D173,ExtTruck_Adjust!$B$3:$H$85,6,FALSE)*VLOOKUP(O$91,ExtTruck_Adjust!$B$3:$H$85,7,FALSE)</f>
        <v>0</v>
      </c>
      <c r="P173" s="1">
        <f>P84*VLOOKUP($D173,ExtTruck_Adjust!$B$3:$H$85,6,FALSE)*VLOOKUP(P$91,ExtTruck_Adjust!$B$3:$H$85,7,FALSE)</f>
        <v>0</v>
      </c>
      <c r="Q173" s="1">
        <f>Q84*VLOOKUP($D173,ExtTruck_Adjust!$B$3:$H$85,6,FALSE)*VLOOKUP(Q$91,ExtTruck_Adjust!$B$3:$H$85,7,FALSE)</f>
        <v>0</v>
      </c>
      <c r="R173" s="1">
        <f>R84*VLOOKUP($D173,ExtTruck_Adjust!$B$3:$H$85,6,FALSE)*VLOOKUP(R$91,ExtTruck_Adjust!$B$3:$H$85,7,FALSE)</f>
        <v>0</v>
      </c>
      <c r="S173" s="1">
        <f>S84*VLOOKUP($D173,ExtTruck_Adjust!$B$3:$H$85,6,FALSE)*VLOOKUP(S$91,ExtTruck_Adjust!$B$3:$H$85,7,FALSE)</f>
        <v>0</v>
      </c>
      <c r="T173" s="1">
        <f>T84*VLOOKUP($D173,ExtTruck_Adjust!$B$3:$H$85,6,FALSE)*VLOOKUP(T$91,ExtTruck_Adjust!$B$3:$H$85,7,FALSE)</f>
        <v>0</v>
      </c>
      <c r="U173" s="1">
        <f>U84*VLOOKUP($D173,ExtTruck_Adjust!$B$3:$H$85,6,FALSE)*VLOOKUP(U$91,ExtTruck_Adjust!$B$3:$H$85,7,FALSE)</f>
        <v>0</v>
      </c>
      <c r="V173" s="1">
        <f>V84*VLOOKUP($D173,ExtTruck_Adjust!$B$3:$H$85,6,FALSE)*VLOOKUP(V$91,ExtTruck_Adjust!$B$3:$H$85,7,FALSE)</f>
        <v>0</v>
      </c>
      <c r="W173" s="1">
        <f>W84*VLOOKUP($D173,ExtTruck_Adjust!$B$3:$H$85,6,FALSE)*VLOOKUP(W$91,ExtTruck_Adjust!$B$3:$H$85,7,FALSE)</f>
        <v>0</v>
      </c>
      <c r="X173" s="1">
        <f>X84*VLOOKUP($D173,ExtTruck_Adjust!$B$3:$H$85,6,FALSE)*VLOOKUP(X$91,ExtTruck_Adjust!$B$3:$H$85,7,FALSE)</f>
        <v>0</v>
      </c>
      <c r="Y173" s="1">
        <f>Y84*VLOOKUP($D173,ExtTruck_Adjust!$B$3:$H$85,6,FALSE)*VLOOKUP(Y$91,ExtTruck_Adjust!$B$3:$H$85,7,FALSE)</f>
        <v>0</v>
      </c>
      <c r="Z173" s="1">
        <f>Z84*VLOOKUP($D173,ExtTruck_Adjust!$B$3:$H$85,6,FALSE)*VLOOKUP(Z$91,ExtTruck_Adjust!$B$3:$H$85,7,FALSE)</f>
        <v>0</v>
      </c>
      <c r="AA173" s="1">
        <f>AA84*VLOOKUP($D173,ExtTruck_Adjust!$B$3:$H$85,6,FALSE)*VLOOKUP(AA$91,ExtTruck_Adjust!$B$3:$H$85,7,FALSE)</f>
        <v>0</v>
      </c>
      <c r="AB173" s="1">
        <f>AB84*VLOOKUP($D173,ExtTruck_Adjust!$B$3:$H$85,6,FALSE)*VLOOKUP(AB$91,ExtTruck_Adjust!$B$3:$H$85,7,FALSE)</f>
        <v>0</v>
      </c>
      <c r="AC173" s="1">
        <f>AC84*VLOOKUP($D173,ExtTruck_Adjust!$B$3:$H$85,6,FALSE)*VLOOKUP(AC$91,ExtTruck_Adjust!$B$3:$H$85,7,FALSE)</f>
        <v>0</v>
      </c>
      <c r="AD173" s="1">
        <f>AD84*VLOOKUP($D173,ExtTruck_Adjust!$B$3:$H$85,6,FALSE)*VLOOKUP(AD$91,ExtTruck_Adjust!$B$3:$H$85,7,FALSE)</f>
        <v>0</v>
      </c>
      <c r="AE173" s="1">
        <f>AE84*VLOOKUP($D173,ExtTruck_Adjust!$B$3:$H$85,6,FALSE)*VLOOKUP(AE$91,ExtTruck_Adjust!$B$3:$H$85,7,FALSE)</f>
        <v>0</v>
      </c>
      <c r="AF173" s="1">
        <f>AF84*VLOOKUP($D173,ExtTruck_Adjust!$B$3:$H$85,6,FALSE)*VLOOKUP(AF$91,ExtTruck_Adjust!$B$3:$H$85,7,FALSE)</f>
        <v>0</v>
      </c>
      <c r="AG173" s="1">
        <f>AG84*VLOOKUP($D173,ExtTruck_Adjust!$B$3:$H$85,6,FALSE)*VLOOKUP(AG$91,ExtTruck_Adjust!$B$3:$H$85,7,FALSE)</f>
        <v>0</v>
      </c>
      <c r="AH173" s="1">
        <f>AH84*VLOOKUP($D173,ExtTruck_Adjust!$B$3:$H$85,6,FALSE)*VLOOKUP(AH$91,ExtTruck_Adjust!$B$3:$H$85,7,FALSE)</f>
        <v>2.8430030001578292E-3</v>
      </c>
      <c r="AI173" s="1">
        <f>AI84*VLOOKUP($D173,ExtTruck_Adjust!$B$3:$H$85,6,FALSE)*VLOOKUP(AI$91,ExtTruck_Adjust!$B$3:$H$85,7,FALSE)</f>
        <v>0</v>
      </c>
      <c r="AJ173" s="1">
        <f>AJ84*VLOOKUP($D173,ExtTruck_Adjust!$B$3:$H$85,6,FALSE)*VLOOKUP(AJ$91,ExtTruck_Adjust!$B$3:$H$85,7,FALSE)</f>
        <v>0</v>
      </c>
      <c r="AK173" s="1">
        <f>AK84*VLOOKUP($D173,ExtTruck_Adjust!$B$3:$H$85,6,FALSE)*VLOOKUP(AK$91,ExtTruck_Adjust!$B$3:$H$85,7,FALSE)</f>
        <v>3.8583141273407691</v>
      </c>
      <c r="AL173" s="1">
        <f>AL84*VLOOKUP($D173,ExtTruck_Adjust!$B$3:$H$85,6,FALSE)*VLOOKUP(AL$91,ExtTruck_Adjust!$B$3:$H$85,7,FALSE)</f>
        <v>0</v>
      </c>
      <c r="AM173" s="1">
        <f>AM84*VLOOKUP($D173,ExtTruck_Adjust!$B$3:$H$85,6,FALSE)*VLOOKUP(AM$91,ExtTruck_Adjust!$B$3:$H$85,7,FALSE)</f>
        <v>0</v>
      </c>
      <c r="AN173" s="1">
        <f>AN84*VLOOKUP($D173,ExtTruck_Adjust!$B$3:$H$85,6,FALSE)*VLOOKUP(AN$91,ExtTruck_Adjust!$B$3:$H$85,7,FALSE)</f>
        <v>0</v>
      </c>
      <c r="AO173" s="1">
        <f>AO84*VLOOKUP($D173,ExtTruck_Adjust!$B$3:$H$85,6,FALSE)*VLOOKUP(AO$91,ExtTruck_Adjust!$B$3:$H$85,7,FALSE)</f>
        <v>0</v>
      </c>
      <c r="AP173" s="1">
        <f>AP84*VLOOKUP($D173,ExtTruck_Adjust!$B$3:$H$85,6,FALSE)*VLOOKUP(AP$91,ExtTruck_Adjust!$B$3:$H$85,7,FALSE)</f>
        <v>0</v>
      </c>
      <c r="AQ173" s="1">
        <f>AQ84*VLOOKUP($D173,ExtTruck_Adjust!$B$3:$H$85,6,FALSE)*VLOOKUP(AQ$91,ExtTruck_Adjust!$B$3:$H$85,7,FALSE)</f>
        <v>0</v>
      </c>
      <c r="AR173" s="1">
        <f>AR84*VLOOKUP($D173,ExtTruck_Adjust!$B$3:$H$85,6,FALSE)*VLOOKUP(AR$91,ExtTruck_Adjust!$B$3:$H$85,7,FALSE)</f>
        <v>0</v>
      </c>
      <c r="AS173" s="1">
        <f>AS84*VLOOKUP($D173,ExtTruck_Adjust!$B$3:$H$85,6,FALSE)*VLOOKUP(AS$91,ExtTruck_Adjust!$B$3:$H$85,7,FALSE)</f>
        <v>0</v>
      </c>
      <c r="AT173" s="1">
        <f>AT84*VLOOKUP($D173,ExtTruck_Adjust!$B$3:$H$85,6,FALSE)*VLOOKUP(AT$91,ExtTruck_Adjust!$B$3:$H$85,7,FALSE)</f>
        <v>2.1775646219829073E-3</v>
      </c>
      <c r="AU173" s="1">
        <f>AU84*VLOOKUP($D173,ExtTruck_Adjust!$B$3:$H$85,6,FALSE)*VLOOKUP(AU$91,ExtTruck_Adjust!$B$3:$H$85,7,FALSE)</f>
        <v>1.3663080081481407</v>
      </c>
      <c r="AV173" s="1">
        <f>AV84*VLOOKUP($D173,ExtTruck_Adjust!$B$3:$H$85,6,FALSE)*VLOOKUP(AV$91,ExtTruck_Adjust!$B$3:$H$85,7,FALSE)</f>
        <v>0.19568162248448234</v>
      </c>
      <c r="AW173" s="1">
        <f>AW84*VLOOKUP($D173,ExtTruck_Adjust!$B$3:$H$85,6,FALSE)*VLOOKUP(AW$91,ExtTruck_Adjust!$B$3:$H$85,7,FALSE)</f>
        <v>0</v>
      </c>
      <c r="AX173" s="1">
        <f>AX84*VLOOKUP($D173,ExtTruck_Adjust!$B$3:$H$85,6,FALSE)*VLOOKUP(AX$91,ExtTruck_Adjust!$B$3:$H$85,7,FALSE)</f>
        <v>4.2545984022716886E-2</v>
      </c>
      <c r="AY173" s="1">
        <f>AY84*VLOOKUP($D173,ExtTruck_Adjust!$B$3:$H$85,6,FALSE)*VLOOKUP(AY$91,ExtTruck_Adjust!$B$3:$H$85,7,FALSE)</f>
        <v>2.1428132043743386E-2</v>
      </c>
      <c r="AZ173" s="1">
        <f>AZ84*VLOOKUP($D173,ExtTruck_Adjust!$B$3:$H$85,6,FALSE)*VLOOKUP(AZ$91,ExtTruck_Adjust!$B$3:$H$85,7,FALSE)</f>
        <v>0</v>
      </c>
      <c r="BA173" s="1">
        <f>BA84*VLOOKUP($D173,ExtTruck_Adjust!$B$3:$H$85,6,FALSE)*VLOOKUP(BA$91,ExtTruck_Adjust!$B$3:$H$85,7,FALSE)</f>
        <v>1.8011072905054035E-2</v>
      </c>
      <c r="BB173" s="1">
        <f>BB84*VLOOKUP($D173,ExtTruck_Adjust!$B$3:$H$85,6,FALSE)*VLOOKUP(BB$91,ExtTruck_Adjust!$B$3:$H$85,7,FALSE)</f>
        <v>4.9759727077417631E-3</v>
      </c>
      <c r="BC173" s="1">
        <f>BC84*VLOOKUP($D173,ExtTruck_Adjust!$B$3:$H$85,6,FALSE)*VLOOKUP(BC$91,ExtTruck_Adjust!$B$3:$H$85,7,FALSE)</f>
        <v>0</v>
      </c>
      <c r="BD173" s="1">
        <f>BD84*VLOOKUP($D173,ExtTruck_Adjust!$B$3:$H$85,6,FALSE)*VLOOKUP(BD$91,ExtTruck_Adjust!$B$3:$H$85,7,FALSE)</f>
        <v>0</v>
      </c>
      <c r="BE173" s="1">
        <f>BE84*VLOOKUP($D173,ExtTruck_Adjust!$B$3:$H$85,6,FALSE)*VLOOKUP(BE$91,ExtTruck_Adjust!$B$3:$H$85,7,FALSE)</f>
        <v>0</v>
      </c>
      <c r="BF173" s="1">
        <f>BF84*VLOOKUP($D173,ExtTruck_Adjust!$B$3:$H$85,6,FALSE)*VLOOKUP(BF$91,ExtTruck_Adjust!$B$3:$H$85,7,FALSE)</f>
        <v>0</v>
      </c>
      <c r="BG173" s="1">
        <f>BG84*VLOOKUP($D173,ExtTruck_Adjust!$B$3:$H$85,6,FALSE)*VLOOKUP(BG$91,ExtTruck_Adjust!$B$3:$H$85,7,FALSE)</f>
        <v>0</v>
      </c>
      <c r="BH173" s="1">
        <f>BH84*VLOOKUP($D173,ExtTruck_Adjust!$B$3:$H$85,6,FALSE)*VLOOKUP(BH$91,ExtTruck_Adjust!$B$3:$H$85,7,FALSE)</f>
        <v>5.6392841266721144E-2</v>
      </c>
      <c r="BI173" s="1">
        <f>BI84*VLOOKUP($D173,ExtTruck_Adjust!$B$3:$H$85,6,FALSE)*VLOOKUP(BI$91,ExtTruck_Adjust!$B$3:$H$85,7,FALSE)</f>
        <v>0</v>
      </c>
      <c r="BJ173" s="1">
        <f>BJ84*VLOOKUP($D173,ExtTruck_Adjust!$B$3:$H$85,6,FALSE)*VLOOKUP(BJ$91,ExtTruck_Adjust!$B$3:$H$85,7,FALSE)</f>
        <v>0</v>
      </c>
      <c r="BK173" s="1">
        <f>BK84*VLOOKUP($D173,ExtTruck_Adjust!$B$3:$H$85,6,FALSE)*VLOOKUP(BK$91,ExtTruck_Adjust!$B$3:$H$85,7,FALSE)</f>
        <v>8.1717894209453433E-3</v>
      </c>
      <c r="BL173" s="1">
        <f>BL84*VLOOKUP($D173,ExtTruck_Adjust!$B$3:$H$85,6,FALSE)*VLOOKUP(BL$91,ExtTruck_Adjust!$B$3:$H$85,7,FALSE)</f>
        <v>0.58578897701885446</v>
      </c>
      <c r="BM173" s="1">
        <f>BM84*VLOOKUP($D173,ExtTruck_Adjust!$B$3:$H$85,6,FALSE)*VLOOKUP(BM$91,ExtTruck_Adjust!$B$3:$H$85,7,FALSE)</f>
        <v>34.26756623654375</v>
      </c>
      <c r="BN173" s="1">
        <f>BN84*VLOOKUP($D173,ExtTruck_Adjust!$B$3:$H$85,6,FALSE)*VLOOKUP(BN$91,ExtTruck_Adjust!$B$3:$H$85,7,FALSE)</f>
        <v>0</v>
      </c>
      <c r="BO173" s="1">
        <f>BO84*VLOOKUP($D173,ExtTruck_Adjust!$B$3:$H$85,6,FALSE)*VLOOKUP(BO$91,ExtTruck_Adjust!$B$3:$H$85,7,FALSE)</f>
        <v>0</v>
      </c>
      <c r="BP173" s="1">
        <f>BP84*VLOOKUP($D173,ExtTruck_Adjust!$B$3:$H$85,6,FALSE)*VLOOKUP(BP$91,ExtTruck_Adjust!$B$3:$H$85,7,FALSE)</f>
        <v>0</v>
      </c>
      <c r="BQ173" s="1">
        <f>BQ84*VLOOKUP($D173,ExtTruck_Adjust!$B$3:$H$85,6,FALSE)*VLOOKUP(BQ$91,ExtTruck_Adjust!$B$3:$H$85,7,FALSE)</f>
        <v>1.1004467917879195</v>
      </c>
      <c r="BR173" s="1">
        <f>BR84*VLOOKUP($D173,ExtTruck_Adjust!$B$3:$H$85,6,FALSE)*VLOOKUP(BR$91,ExtTruck_Adjust!$B$3:$H$85,7,FALSE)</f>
        <v>2.5306192270862907E-2</v>
      </c>
      <c r="BS173" s="1">
        <f>BS84*VLOOKUP($D173,ExtTruck_Adjust!$B$3:$H$85,6,FALSE)*VLOOKUP(BS$91,ExtTruck_Adjust!$B$3:$H$85,7,FALSE)</f>
        <v>4.2187509951256662E-2</v>
      </c>
      <c r="BT173" s="1">
        <f>BT84*VLOOKUP($D173,ExtTruck_Adjust!$B$3:$H$85,6,FALSE)*VLOOKUP(BT$91,ExtTruck_Adjust!$B$3:$H$85,7,FALSE)</f>
        <v>0</v>
      </c>
      <c r="BU173" s="1">
        <f>BU84*VLOOKUP($D173,ExtTruck_Adjust!$B$3:$H$85,6,FALSE)*VLOOKUP(BU$91,ExtTruck_Adjust!$B$3:$H$85,7,FALSE)</f>
        <v>5.79994559208864E-2</v>
      </c>
      <c r="BV173" s="1">
        <f>BV84*VLOOKUP($D173,ExtTruck_Adjust!$B$3:$H$85,6,FALSE)*VLOOKUP(BV$91,ExtTruck_Adjust!$B$3:$H$85,7,FALSE)</f>
        <v>7.8618523549131274E-3</v>
      </c>
      <c r="BW173" s="1">
        <f>BW84*VLOOKUP($D173,ExtTruck_Adjust!$B$3:$H$85,6,FALSE)*VLOOKUP(BW$91,ExtTruck_Adjust!$B$3:$H$85,7,FALSE)</f>
        <v>0</v>
      </c>
      <c r="BX173" s="1">
        <f>BX84*VLOOKUP($D173,ExtTruck_Adjust!$B$3:$H$85,6,FALSE)*VLOOKUP(BX$91,ExtTruck_Adjust!$B$3:$H$85,7,FALSE)</f>
        <v>11.524169459530604</v>
      </c>
      <c r="BY173" s="1">
        <f>BY84*VLOOKUP($D173,ExtTruck_Adjust!$B$3:$H$85,6,FALSE)*VLOOKUP(BY$91,ExtTruck_Adjust!$B$3:$H$85,7,FALSE)</f>
        <v>3.5969066184208268E-2</v>
      </c>
      <c r="BZ173" s="1">
        <f>BZ84*VLOOKUP($D173,ExtTruck_Adjust!$B$3:$H$85,6,FALSE)*VLOOKUP(BZ$91,ExtTruck_Adjust!$B$3:$H$85,7,FALSE)</f>
        <v>0</v>
      </c>
      <c r="CA173" s="1">
        <f>CA84*VLOOKUP($D173,ExtTruck_Adjust!$B$3:$H$85,6,FALSE)*VLOOKUP(CA$91,ExtTruck_Adjust!$B$3:$H$85,7,FALSE)</f>
        <v>0</v>
      </c>
      <c r="CB173" s="1">
        <f>CB84*VLOOKUP($D173,ExtTruck_Adjust!$B$3:$H$85,6,FALSE)*VLOOKUP(CB$91,ExtTruck_Adjust!$B$3:$H$85,7,FALSE)</f>
        <v>0</v>
      </c>
      <c r="CC173" s="1">
        <f>CC84*VLOOKUP($D173,ExtTruck_Adjust!$B$3:$H$85,6,FALSE)*VLOOKUP(CC$91,ExtTruck_Adjust!$B$3:$H$85,7,FALSE)</f>
        <v>0</v>
      </c>
      <c r="CD173" s="1">
        <f>CD84*VLOOKUP($D173,ExtTruck_Adjust!$B$3:$H$85,6,FALSE)*VLOOKUP(CD$91,ExtTruck_Adjust!$B$3:$H$85,7,FALSE)</f>
        <v>0</v>
      </c>
      <c r="CE173" s="1">
        <f>CE84*VLOOKUP($D173,ExtTruck_Adjust!$B$3:$H$85,6,FALSE)*VLOOKUP(CE$91,ExtTruck_Adjust!$B$3:$H$85,7,FALSE)</f>
        <v>0</v>
      </c>
      <c r="CF173" s="1">
        <f>CF84*VLOOKUP($D173,ExtTruck_Adjust!$B$3:$H$85,6,FALSE)*VLOOKUP(CF$91,ExtTruck_Adjust!$B$3:$H$85,7,FALSE)</f>
        <v>1.2781895902797421E-3</v>
      </c>
      <c r="CG173" s="1">
        <f>CG84*VLOOKUP($D173,ExtTruck_Adjust!$B$3:$H$85,6,FALSE)*VLOOKUP(CG$91,ExtTruck_Adjust!$B$3:$H$85,7,FALSE)</f>
        <v>5.2632903464585372E-2</v>
      </c>
      <c r="CH173" s="1">
        <f>CH84*VLOOKUP($D173,ExtTruck_Adjust!$B$3:$H$85,6,FALSE)*VLOOKUP(CH$91,ExtTruck_Adjust!$B$3:$H$85,7,FALSE)</f>
        <v>0</v>
      </c>
      <c r="CI173" s="1">
        <f>CI84*VLOOKUP($D173,ExtTruck_Adjust!$B$3:$H$85,6,FALSE)*VLOOKUP(CI$91,ExtTruck_Adjust!$B$3:$H$85,7,FALSE)</f>
        <v>3.5685656243479101E-2</v>
      </c>
      <c r="CJ173" s="1">
        <f>CJ84*VLOOKUP($D173,ExtTruck_Adjust!$B$3:$H$85,6,FALSE)*1</f>
        <v>943.1273916532283</v>
      </c>
      <c r="CK173" s="1">
        <f t="shared" si="5"/>
        <v>996.54323343549356</v>
      </c>
    </row>
    <row r="174" spans="2:91" x14ac:dyDescent="0.25">
      <c r="B174">
        <v>3012</v>
      </c>
      <c r="D174">
        <v>3012</v>
      </c>
      <c r="E174" s="1">
        <f>E85*VLOOKUP($D174,ExtTruck_Adjust!$B$3:$H$85,6,FALSE)*VLOOKUP(E$91,ExtTruck_Adjust!$B$3:$H$85,7,FALSE)</f>
        <v>2.1429633755524068E-3</v>
      </c>
      <c r="F174" s="1">
        <f>F85*VLOOKUP($D174,ExtTruck_Adjust!$B$3:$H$85,6,FALSE)*VLOOKUP(F$91,ExtTruck_Adjust!$B$3:$H$85,7,FALSE)</f>
        <v>1.5959331350798207E-3</v>
      </c>
      <c r="G174" s="1">
        <f>G85*VLOOKUP($D174,ExtTruck_Adjust!$B$3:$H$85,6,FALSE)*VLOOKUP(G$91,ExtTruck_Adjust!$B$3:$H$85,7,FALSE)</f>
        <v>0</v>
      </c>
      <c r="H174" s="1">
        <f>H85*VLOOKUP($D174,ExtTruck_Adjust!$B$3:$H$85,6,FALSE)*VLOOKUP(H$91,ExtTruck_Adjust!$B$3:$H$85,7,FALSE)</f>
        <v>1.2579954349716028E-3</v>
      </c>
      <c r="I174" s="1">
        <f>I85*VLOOKUP($D174,ExtTruck_Adjust!$B$3:$H$85,6,FALSE)*VLOOKUP(I$91,ExtTruck_Adjust!$B$3:$H$85,7,FALSE)</f>
        <v>0</v>
      </c>
      <c r="J174" s="1">
        <f>J85*VLOOKUP($D174,ExtTruck_Adjust!$B$3:$H$85,6,FALSE)*VLOOKUP(J$91,ExtTruck_Adjust!$B$3:$H$85,7,FALSE)</f>
        <v>0</v>
      </c>
      <c r="K174" s="1">
        <f>K85*VLOOKUP($D174,ExtTruck_Adjust!$B$3:$H$85,6,FALSE)*VLOOKUP(K$91,ExtTruck_Adjust!$B$3:$H$85,7,FALSE)</f>
        <v>0</v>
      </c>
      <c r="L174" s="1">
        <f>L85*VLOOKUP($D174,ExtTruck_Adjust!$B$3:$H$85,6,FALSE)*VLOOKUP(L$91,ExtTruck_Adjust!$B$3:$H$85,7,FALSE)</f>
        <v>4.900028582909293E-5</v>
      </c>
      <c r="M174" s="1">
        <f>M85*VLOOKUP($D174,ExtTruck_Adjust!$B$3:$H$85,6,FALSE)*VLOOKUP(M$91,ExtTruck_Adjust!$B$3:$H$85,7,FALSE)</f>
        <v>0</v>
      </c>
      <c r="N174" s="1">
        <f>N85*VLOOKUP($D174,ExtTruck_Adjust!$B$3:$H$85,6,FALSE)*VLOOKUP(N$91,ExtTruck_Adjust!$B$3:$H$85,7,FALSE)</f>
        <v>0</v>
      </c>
      <c r="O174" s="1">
        <f>O85*VLOOKUP($D174,ExtTruck_Adjust!$B$3:$H$85,6,FALSE)*VLOOKUP(O$91,ExtTruck_Adjust!$B$3:$H$85,7,FALSE)</f>
        <v>0</v>
      </c>
      <c r="P174" s="1">
        <f>P85*VLOOKUP($D174,ExtTruck_Adjust!$B$3:$H$85,6,FALSE)*VLOOKUP(P$91,ExtTruck_Adjust!$B$3:$H$85,7,FALSE)</f>
        <v>0</v>
      </c>
      <c r="Q174" s="1">
        <f>Q85*VLOOKUP($D174,ExtTruck_Adjust!$B$3:$H$85,6,FALSE)*VLOOKUP(Q$91,ExtTruck_Adjust!$B$3:$H$85,7,FALSE)</f>
        <v>0</v>
      </c>
      <c r="R174" s="1">
        <f>R85*VLOOKUP($D174,ExtTruck_Adjust!$B$3:$H$85,6,FALSE)*VLOOKUP(R$91,ExtTruck_Adjust!$B$3:$H$85,7,FALSE)</f>
        <v>0</v>
      </c>
      <c r="S174" s="1">
        <f>S85*VLOOKUP($D174,ExtTruck_Adjust!$B$3:$H$85,6,FALSE)*VLOOKUP(S$91,ExtTruck_Adjust!$B$3:$H$85,7,FALSE)</f>
        <v>1.6088338297985619E-2</v>
      </c>
      <c r="T174" s="1">
        <f>T85*VLOOKUP($D174,ExtTruck_Adjust!$B$3:$H$85,6,FALSE)*VLOOKUP(T$91,ExtTruck_Adjust!$B$3:$H$85,7,FALSE)</f>
        <v>0</v>
      </c>
      <c r="U174" s="1">
        <f>U85*VLOOKUP($D174,ExtTruck_Adjust!$B$3:$H$85,6,FALSE)*VLOOKUP(U$91,ExtTruck_Adjust!$B$3:$H$85,7,FALSE)</f>
        <v>0</v>
      </c>
      <c r="V174" s="1">
        <f>V85*VLOOKUP($D174,ExtTruck_Adjust!$B$3:$H$85,6,FALSE)*VLOOKUP(V$91,ExtTruck_Adjust!$B$3:$H$85,7,FALSE)</f>
        <v>0</v>
      </c>
      <c r="W174" s="1">
        <f>W85*VLOOKUP($D174,ExtTruck_Adjust!$B$3:$H$85,6,FALSE)*VLOOKUP(W$91,ExtTruck_Adjust!$B$3:$H$85,7,FALSE)</f>
        <v>5.1399183245221588E-4</v>
      </c>
      <c r="X174" s="1">
        <f>X85*VLOOKUP($D174,ExtTruck_Adjust!$B$3:$H$85,6,FALSE)*VLOOKUP(X$91,ExtTruck_Adjust!$B$3:$H$85,7,FALSE)</f>
        <v>8.2201863973867945E-4</v>
      </c>
      <c r="Y174" s="1">
        <f>Y85*VLOOKUP($D174,ExtTruck_Adjust!$B$3:$H$85,6,FALSE)*VLOOKUP(Y$91,ExtTruck_Adjust!$B$3:$H$85,7,FALSE)</f>
        <v>3.6500960904409604E-4</v>
      </c>
      <c r="Z174" s="1">
        <f>Z85*VLOOKUP($D174,ExtTruck_Adjust!$B$3:$H$85,6,FALSE)*VLOOKUP(Z$91,ExtTruck_Adjust!$B$3:$H$85,7,FALSE)</f>
        <v>8.7003295743784043E-5</v>
      </c>
      <c r="AA174" s="1">
        <f>AA85*VLOOKUP($D174,ExtTruck_Adjust!$B$3:$H$85,6,FALSE)*VLOOKUP(AA$91,ExtTruck_Adjust!$B$3:$H$85,7,FALSE)</f>
        <v>0</v>
      </c>
      <c r="AB174" s="1">
        <f>AB85*VLOOKUP($D174,ExtTruck_Adjust!$B$3:$H$85,6,FALSE)*VLOOKUP(AB$91,ExtTruck_Adjust!$B$3:$H$85,7,FALSE)</f>
        <v>0</v>
      </c>
      <c r="AC174" s="1">
        <f>AC85*VLOOKUP($D174,ExtTruck_Adjust!$B$3:$H$85,6,FALSE)*VLOOKUP(AC$91,ExtTruck_Adjust!$B$3:$H$85,7,FALSE)</f>
        <v>0</v>
      </c>
      <c r="AD174" s="1">
        <f>AD85*VLOOKUP($D174,ExtTruck_Adjust!$B$3:$H$85,6,FALSE)*VLOOKUP(AD$91,ExtTruck_Adjust!$B$3:$H$85,7,FALSE)</f>
        <v>0</v>
      </c>
      <c r="AE174" s="1">
        <f>AE85*VLOOKUP($D174,ExtTruck_Adjust!$B$3:$H$85,6,FALSE)*VLOOKUP(AE$91,ExtTruck_Adjust!$B$3:$H$85,7,FALSE)</f>
        <v>0</v>
      </c>
      <c r="AF174" s="1">
        <f>AF85*VLOOKUP($D174,ExtTruck_Adjust!$B$3:$H$85,6,FALSE)*VLOOKUP(AF$91,ExtTruck_Adjust!$B$3:$H$85,7,FALSE)</f>
        <v>0</v>
      </c>
      <c r="AG174" s="1">
        <f>AG85*VLOOKUP($D174,ExtTruck_Adjust!$B$3:$H$85,6,FALSE)*VLOOKUP(AG$91,ExtTruck_Adjust!$B$3:$H$85,7,FALSE)</f>
        <v>0</v>
      </c>
      <c r="AH174" s="1">
        <f>AH85*VLOOKUP($D174,ExtTruck_Adjust!$B$3:$H$85,6,FALSE)*VLOOKUP(AH$91,ExtTruck_Adjust!$B$3:$H$85,7,FALSE)</f>
        <v>0</v>
      </c>
      <c r="AI174" s="1">
        <f>AI85*VLOOKUP($D174,ExtTruck_Adjust!$B$3:$H$85,6,FALSE)*VLOOKUP(AI$91,ExtTruck_Adjust!$B$3:$H$85,7,FALSE)</f>
        <v>3.6654661257143104E-2</v>
      </c>
      <c r="AJ174" s="1">
        <f>AJ85*VLOOKUP($D174,ExtTruck_Adjust!$B$3:$H$85,6,FALSE)*VLOOKUP(AJ$91,ExtTruck_Adjust!$B$3:$H$85,7,FALSE)</f>
        <v>0</v>
      </c>
      <c r="AK174" s="1">
        <f>AK85*VLOOKUP($D174,ExtTruck_Adjust!$B$3:$H$85,6,FALSE)*VLOOKUP(AK$91,ExtTruck_Adjust!$B$3:$H$85,7,FALSE)</f>
        <v>0</v>
      </c>
      <c r="AL174" s="1">
        <f>AL85*VLOOKUP($D174,ExtTruck_Adjust!$B$3:$H$85,6,FALSE)*VLOOKUP(AL$91,ExtTruck_Adjust!$B$3:$H$85,7,FALSE)</f>
        <v>1.2109914995726261E-3</v>
      </c>
      <c r="AM174" s="1">
        <f>AM85*VLOOKUP($D174,ExtTruck_Adjust!$B$3:$H$85,6,FALSE)*VLOOKUP(AM$91,ExtTruck_Adjust!$B$3:$H$85,7,FALSE)</f>
        <v>0</v>
      </c>
      <c r="AN174" s="1">
        <f>AN85*VLOOKUP($D174,ExtTruck_Adjust!$B$3:$H$85,6,FALSE)*VLOOKUP(AN$91,ExtTruck_Adjust!$B$3:$H$85,7,FALSE)</f>
        <v>0</v>
      </c>
      <c r="AO174" s="1">
        <f>AO85*VLOOKUP($D174,ExtTruck_Adjust!$B$3:$H$85,6,FALSE)*VLOOKUP(AO$91,ExtTruck_Adjust!$B$3:$H$85,7,FALSE)</f>
        <v>9.3899743865200665E-4</v>
      </c>
      <c r="AP174" s="1">
        <f>AP85*VLOOKUP($D174,ExtTruck_Adjust!$B$3:$H$85,6,FALSE)*VLOOKUP(AP$91,ExtTruck_Adjust!$B$3:$H$85,7,FALSE)</f>
        <v>2.2200217934478629E-4</v>
      </c>
      <c r="AQ174" s="1">
        <f>AQ85*VLOOKUP($D174,ExtTruck_Adjust!$B$3:$H$85,6,FALSE)*VLOOKUP(AQ$91,ExtTruck_Adjust!$B$3:$H$85,7,FALSE)</f>
        <v>0</v>
      </c>
      <c r="AR174" s="1">
        <f>AR85*VLOOKUP($D174,ExtTruck_Adjust!$B$3:$H$85,6,FALSE)*VLOOKUP(AR$91,ExtTruck_Adjust!$B$3:$H$85,7,FALSE)</f>
        <v>0</v>
      </c>
      <c r="AS174" s="1">
        <f>AS85*VLOOKUP($D174,ExtTruck_Adjust!$B$3:$H$85,6,FALSE)*VLOOKUP(AS$91,ExtTruck_Adjust!$B$3:$H$85,7,FALSE)</f>
        <v>0</v>
      </c>
      <c r="AT174" s="1">
        <f>AT85*VLOOKUP($D174,ExtTruck_Adjust!$B$3:$H$85,6,FALSE)*VLOOKUP(AT$91,ExtTruck_Adjust!$B$3:$H$85,7,FALSE)</f>
        <v>0</v>
      </c>
      <c r="AU174" s="1">
        <f>AU85*VLOOKUP($D174,ExtTruck_Adjust!$B$3:$H$85,6,FALSE)*VLOOKUP(AU$91,ExtTruck_Adjust!$B$3:$H$85,7,FALSE)</f>
        <v>3.9397955190693584E-2</v>
      </c>
      <c r="AV174" s="1">
        <f>AV85*VLOOKUP($D174,ExtTruck_Adjust!$B$3:$H$85,6,FALSE)*VLOOKUP(AV$91,ExtTruck_Adjust!$B$3:$H$85,7,FALSE)</f>
        <v>1.4050237815844521E-3</v>
      </c>
      <c r="AW174" s="1">
        <f>AW85*VLOOKUP($D174,ExtTruck_Adjust!$B$3:$H$85,6,FALSE)*VLOOKUP(AW$91,ExtTruck_Adjust!$B$3:$H$85,7,FALSE)</f>
        <v>0</v>
      </c>
      <c r="AX174" s="1">
        <f>AX85*VLOOKUP($D174,ExtTruck_Adjust!$B$3:$H$85,6,FALSE)*VLOOKUP(AX$91,ExtTruck_Adjust!$B$3:$H$85,7,FALSE)</f>
        <v>1.0728332138457888E-2</v>
      </c>
      <c r="AY174" s="1">
        <f>AY85*VLOOKUP($D174,ExtTruck_Adjust!$B$3:$H$85,6,FALSE)*VLOOKUP(AY$91,ExtTruck_Adjust!$B$3:$H$85,7,FALSE)</f>
        <v>1.3530831659907918E-3</v>
      </c>
      <c r="AZ174" s="1">
        <f>AZ85*VLOOKUP($D174,ExtTruck_Adjust!$B$3:$H$85,6,FALSE)*VLOOKUP(AZ$91,ExtTruck_Adjust!$B$3:$H$85,7,FALSE)</f>
        <v>3.6000436545880182E-4</v>
      </c>
      <c r="BA174" s="1">
        <f>BA85*VLOOKUP($D174,ExtTruck_Adjust!$B$3:$H$85,6,FALSE)*VLOOKUP(BA$91,ExtTruck_Adjust!$B$3:$H$85,7,FALSE)</f>
        <v>0</v>
      </c>
      <c r="BB174" s="1">
        <f>BB85*VLOOKUP($D174,ExtTruck_Adjust!$B$3:$H$85,6,FALSE)*VLOOKUP(BB$91,ExtTruck_Adjust!$B$3:$H$85,7,FALSE)</f>
        <v>1.2300038744727685E-4</v>
      </c>
      <c r="BC174" s="1">
        <f>BC85*VLOOKUP($D174,ExtTruck_Adjust!$B$3:$H$85,6,FALSE)*VLOOKUP(BC$91,ExtTruck_Adjust!$B$3:$H$85,7,FALSE)</f>
        <v>0</v>
      </c>
      <c r="BD174" s="1">
        <f>BD85*VLOOKUP($D174,ExtTruck_Adjust!$B$3:$H$85,6,FALSE)*VLOOKUP(BD$91,ExtTruck_Adjust!$B$3:$H$85,7,FALSE)</f>
        <v>0</v>
      </c>
      <c r="BE174" s="1">
        <f>BE85*VLOOKUP($D174,ExtTruck_Adjust!$B$3:$H$85,6,FALSE)*VLOOKUP(BE$91,ExtTruck_Adjust!$B$3:$H$85,7,FALSE)</f>
        <v>0</v>
      </c>
      <c r="BF174" s="1">
        <f>BF85*VLOOKUP($D174,ExtTruck_Adjust!$B$3:$H$85,6,FALSE)*VLOOKUP(BF$91,ExtTruck_Adjust!$B$3:$H$85,7,FALSE)</f>
        <v>0</v>
      </c>
      <c r="BG174" s="1">
        <f>BG85*VLOOKUP($D174,ExtTruck_Adjust!$B$3:$H$85,6,FALSE)*VLOOKUP(BG$91,ExtTruck_Adjust!$B$3:$H$85,7,FALSE)</f>
        <v>0</v>
      </c>
      <c r="BH174" s="1">
        <f>BH85*VLOOKUP($D174,ExtTruck_Adjust!$B$3:$H$85,6,FALSE)*VLOOKUP(BH$91,ExtTruck_Adjust!$B$3:$H$85,7,FALSE)</f>
        <v>0</v>
      </c>
      <c r="BI174" s="1">
        <f>BI85*VLOOKUP($D174,ExtTruck_Adjust!$B$3:$H$85,6,FALSE)*VLOOKUP(BI$91,ExtTruck_Adjust!$B$3:$H$85,7,FALSE)</f>
        <v>0</v>
      </c>
      <c r="BJ174" s="1">
        <f>BJ85*VLOOKUP($D174,ExtTruck_Adjust!$B$3:$H$85,6,FALSE)*VLOOKUP(BJ$91,ExtTruck_Adjust!$B$3:$H$85,7,FALSE)</f>
        <v>0</v>
      </c>
      <c r="BK174" s="1">
        <f>BK85*VLOOKUP($D174,ExtTruck_Adjust!$B$3:$H$85,6,FALSE)*VLOOKUP(BK$91,ExtTruck_Adjust!$B$3:$H$85,7,FALSE)</f>
        <v>6.054896254957573E-3</v>
      </c>
      <c r="BL174" s="1">
        <f>BL85*VLOOKUP($D174,ExtTruck_Adjust!$B$3:$H$85,6,FALSE)*VLOOKUP(BL$91,ExtTruck_Adjust!$B$3:$H$85,7,FALSE)</f>
        <v>5.6389907125295284E-3</v>
      </c>
      <c r="BM174" s="1">
        <f>BM85*VLOOKUP($D174,ExtTruck_Adjust!$B$3:$H$85,6,FALSE)*VLOOKUP(BM$91,ExtTruck_Adjust!$B$3:$H$85,7,FALSE)</f>
        <v>0</v>
      </c>
      <c r="BN174" s="1">
        <f>BN85*VLOOKUP($D174,ExtTruck_Adjust!$B$3:$H$85,6,FALSE)*VLOOKUP(BN$91,ExtTruck_Adjust!$B$3:$H$85,7,FALSE)</f>
        <v>0</v>
      </c>
      <c r="BO174" s="1">
        <f>BO85*VLOOKUP($D174,ExtTruck_Adjust!$B$3:$H$85,6,FALSE)*VLOOKUP(BO$91,ExtTruck_Adjust!$B$3:$H$85,7,FALSE)</f>
        <v>0</v>
      </c>
      <c r="BP174" s="1">
        <f>BP85*VLOOKUP($D174,ExtTruck_Adjust!$B$3:$H$85,6,FALSE)*VLOOKUP(BP$91,ExtTruck_Adjust!$B$3:$H$85,7,FALSE)</f>
        <v>0</v>
      </c>
      <c r="BQ174" s="1">
        <f>BQ85*VLOOKUP($D174,ExtTruck_Adjust!$B$3:$H$85,6,FALSE)*VLOOKUP(BQ$91,ExtTruck_Adjust!$B$3:$H$85,7,FALSE)</f>
        <v>0</v>
      </c>
      <c r="BR174" s="1">
        <f>BR85*VLOOKUP($D174,ExtTruck_Adjust!$B$3:$H$85,6,FALSE)*VLOOKUP(BR$91,ExtTruck_Adjust!$B$3:$H$85,7,FALSE)</f>
        <v>0</v>
      </c>
      <c r="BS174" s="1">
        <f>BS85*VLOOKUP($D174,ExtTruck_Adjust!$B$3:$H$85,6,FALSE)*VLOOKUP(BS$91,ExtTruck_Adjust!$B$3:$H$85,7,FALSE)</f>
        <v>0</v>
      </c>
      <c r="BT174" s="1">
        <f>BT85*VLOOKUP($D174,ExtTruck_Adjust!$B$3:$H$85,6,FALSE)*VLOOKUP(BT$91,ExtTruck_Adjust!$B$3:$H$85,7,FALSE)</f>
        <v>0</v>
      </c>
      <c r="BU174" s="1">
        <f>BU85*VLOOKUP($D174,ExtTruck_Adjust!$B$3:$H$85,6,FALSE)*VLOOKUP(BU$91,ExtTruck_Adjust!$B$3:$H$85,7,FALSE)</f>
        <v>0</v>
      </c>
      <c r="BV174" s="1">
        <f>BV85*VLOOKUP($D174,ExtTruck_Adjust!$B$3:$H$85,6,FALSE)*VLOOKUP(BV$91,ExtTruck_Adjust!$B$3:$H$85,7,FALSE)</f>
        <v>0</v>
      </c>
      <c r="BW174" s="1">
        <f>BW85*VLOOKUP($D174,ExtTruck_Adjust!$B$3:$H$85,6,FALSE)*VLOOKUP(BW$91,ExtTruck_Adjust!$B$3:$H$85,7,FALSE)</f>
        <v>3.018601020737274E-3</v>
      </c>
      <c r="BX174" s="1">
        <f>BX85*VLOOKUP($D174,ExtTruck_Adjust!$B$3:$H$85,6,FALSE)*VLOOKUP(BX$91,ExtTruck_Adjust!$B$3:$H$85,7,FALSE)</f>
        <v>1.0270383186212226E-3</v>
      </c>
      <c r="BY174" s="1">
        <f>BY85*VLOOKUP($D174,ExtTruck_Adjust!$B$3:$H$85,6,FALSE)*VLOOKUP(BY$91,ExtTruck_Adjust!$B$3:$H$85,7,FALSE)</f>
        <v>7.5463730444944282E-4</v>
      </c>
      <c r="BZ174" s="1">
        <f>BZ85*VLOOKUP($D174,ExtTruck_Adjust!$B$3:$H$85,6,FALSE)*VLOOKUP(BZ$91,ExtTruck_Adjust!$B$3:$H$85,7,FALSE)</f>
        <v>0</v>
      </c>
      <c r="CA174" s="1">
        <f>CA85*VLOOKUP($D174,ExtTruck_Adjust!$B$3:$H$85,6,FALSE)*VLOOKUP(CA$91,ExtTruck_Adjust!$B$3:$H$85,7,FALSE)</f>
        <v>0</v>
      </c>
      <c r="CB174" s="1">
        <f>CB85*VLOOKUP($D174,ExtTruck_Adjust!$B$3:$H$85,6,FALSE)*VLOOKUP(CB$91,ExtTruck_Adjust!$B$3:$H$85,7,FALSE)</f>
        <v>0</v>
      </c>
      <c r="CC174" s="1">
        <f>CC85*VLOOKUP($D174,ExtTruck_Adjust!$B$3:$H$85,6,FALSE)*VLOOKUP(CC$91,ExtTruck_Adjust!$B$3:$H$85,7,FALSE)</f>
        <v>3.2553835315458175E-3</v>
      </c>
      <c r="CD174" s="1">
        <f>CD85*VLOOKUP($D174,ExtTruck_Adjust!$B$3:$H$85,6,FALSE)*VLOOKUP(CD$91,ExtTruck_Adjust!$B$3:$H$85,7,FALSE)</f>
        <v>1.79006289296958E-3</v>
      </c>
      <c r="CE174" s="1">
        <f>CE85*VLOOKUP($D174,ExtTruck_Adjust!$B$3:$H$85,6,FALSE)*VLOOKUP(CE$91,ExtTruck_Adjust!$B$3:$H$85,7,FALSE)</f>
        <v>0</v>
      </c>
      <c r="CF174" s="1">
        <f>CF85*VLOOKUP($D174,ExtTruck_Adjust!$B$3:$H$85,6,FALSE)*VLOOKUP(CF$91,ExtTruck_Adjust!$B$3:$H$85,7,FALSE)</f>
        <v>0</v>
      </c>
      <c r="CG174" s="1">
        <f>CG85*VLOOKUP($D174,ExtTruck_Adjust!$B$3:$H$85,6,FALSE)*VLOOKUP(CG$91,ExtTruck_Adjust!$B$3:$H$85,7,FALSE)</f>
        <v>0</v>
      </c>
      <c r="CH174" s="1">
        <f>CH85*VLOOKUP($D174,ExtTruck_Adjust!$B$3:$H$85,6,FALSE)*VLOOKUP(CH$91,ExtTruck_Adjust!$B$3:$H$85,7,FALSE)</f>
        <v>4.0697631882185073E-2</v>
      </c>
      <c r="CI174" s="1">
        <f>CI85*VLOOKUP($D174,ExtTruck_Adjust!$B$3:$H$85,6,FALSE)*VLOOKUP(CI$91,ExtTruck_Adjust!$B$3:$H$85,7,FALSE)</f>
        <v>0</v>
      </c>
      <c r="CJ174" s="1">
        <f>CJ85*VLOOKUP($D174,ExtTruck_Adjust!$B$3:$H$85,6,FALSE)*1</f>
        <v>31.882450014226535</v>
      </c>
      <c r="CK174" s="1">
        <f t="shared" si="5"/>
        <v>32.060003561455275</v>
      </c>
      <c r="CM174" t="s">
        <v>23</v>
      </c>
    </row>
    <row r="175" spans="2:91" x14ac:dyDescent="0.25">
      <c r="B175" t="s">
        <v>1</v>
      </c>
      <c r="D175" t="s">
        <v>1</v>
      </c>
      <c r="E175" s="4">
        <f>E86*1*VLOOKUP(E$91,ExtTruck_Adjust!$B$3:$H$85,7,FALSE)</f>
        <v>40.330511805208566</v>
      </c>
      <c r="F175" s="4">
        <f>F86*1*VLOOKUP(F$91,ExtTruck_Adjust!$B$3:$H$85,7,FALSE)</f>
        <v>135.16810835139057</v>
      </c>
      <c r="G175" s="4">
        <f>G86*1*VLOOKUP(G$91,ExtTruck_Adjust!$B$3:$H$85,7,FALSE)</f>
        <v>0</v>
      </c>
      <c r="H175" s="4">
        <f>H86*1*VLOOKUP(H$91,ExtTruck_Adjust!$B$3:$H$85,7,FALSE)</f>
        <v>51.724705117945398</v>
      </c>
      <c r="I175" s="4">
        <f>I86*1*VLOOKUP(I$91,ExtTruck_Adjust!$B$3:$H$85,7,FALSE)</f>
        <v>0</v>
      </c>
      <c r="J175" s="4">
        <f>J86*1*VLOOKUP(J$91,ExtTruck_Adjust!$B$3:$H$85,7,FALSE)</f>
        <v>1.5073696004099701</v>
      </c>
      <c r="K175" s="4">
        <f>K86*1*VLOOKUP(K$91,ExtTruck_Adjust!$B$3:$H$85,7,FALSE)</f>
        <v>0</v>
      </c>
      <c r="L175" s="4">
        <f>L86*1*VLOOKUP(L$91,ExtTruck_Adjust!$B$3:$H$85,7,FALSE)</f>
        <v>23.87051071058529</v>
      </c>
      <c r="M175" s="4">
        <f>M86*1*VLOOKUP(M$91,ExtTruck_Adjust!$B$3:$H$85,7,FALSE)</f>
        <v>0</v>
      </c>
      <c r="N175" s="4">
        <f>N86*1*VLOOKUP(N$91,ExtTruck_Adjust!$B$3:$H$85,7,FALSE)</f>
        <v>0</v>
      </c>
      <c r="O175" s="4">
        <f>O86*1*VLOOKUP(O$91,ExtTruck_Adjust!$B$3:$H$85,7,FALSE)</f>
        <v>0</v>
      </c>
      <c r="P175" s="4">
        <f>P86*1*VLOOKUP(P$91,ExtTruck_Adjust!$B$3:$H$85,7,FALSE)</f>
        <v>0</v>
      </c>
      <c r="Q175" s="4">
        <f>Q86*1*VLOOKUP(Q$91,ExtTruck_Adjust!$B$3:$H$85,7,FALSE)</f>
        <v>1.65</v>
      </c>
      <c r="R175" s="4">
        <f>R86*1*VLOOKUP(R$91,ExtTruck_Adjust!$B$3:$H$85,7,FALSE)</f>
        <v>2.5099999999999998</v>
      </c>
      <c r="S175" s="4">
        <f>S86*1*VLOOKUP(S$91,ExtTruck_Adjust!$B$3:$H$85,7,FALSE)</f>
        <v>401.95968021226747</v>
      </c>
      <c r="T175" s="4">
        <f>T86*1*VLOOKUP(T$91,ExtTruck_Adjust!$B$3:$H$85,7,FALSE)</f>
        <v>211.88549771176696</v>
      </c>
      <c r="U175" s="4">
        <f>U86*1*VLOOKUP(U$91,ExtTruck_Adjust!$B$3:$H$85,7,FALSE)</f>
        <v>20.071586513250079</v>
      </c>
      <c r="V175" s="4">
        <f>V86*1*VLOOKUP(V$91,ExtTruck_Adjust!$B$3:$H$85,7,FALSE)</f>
        <v>79.439229043524378</v>
      </c>
      <c r="W175" s="4">
        <f>W86*1*VLOOKUP(W$91,ExtTruck_Adjust!$B$3:$H$85,7,FALSE)</f>
        <v>69.473079314314475</v>
      </c>
      <c r="X175" s="4">
        <f>X86*1*VLOOKUP(X$91,ExtTruck_Adjust!$B$3:$H$85,7,FALSE)</f>
        <v>94.623741296462626</v>
      </c>
      <c r="Y175" s="4">
        <f>Y86*1*VLOOKUP(Y$91,ExtTruck_Adjust!$B$3:$H$85,7,FALSE)</f>
        <v>98.106930022413692</v>
      </c>
      <c r="Z175" s="4">
        <f>Z86*1*VLOOKUP(Z$91,ExtTruck_Adjust!$B$3:$H$85,7,FALSE)</f>
        <v>25.277615194135045</v>
      </c>
      <c r="AA175" s="4">
        <f>AA86*1*VLOOKUP(AA$91,ExtTruck_Adjust!$B$3:$H$85,7,FALSE)</f>
        <v>7.0902850850243002</v>
      </c>
      <c r="AB175" s="4">
        <f>AB86*1*VLOOKUP(AB$91,ExtTruck_Adjust!$B$3:$H$85,7,FALSE)</f>
        <v>8.2799999999999496</v>
      </c>
      <c r="AC175" s="4">
        <f>AC86*1*VLOOKUP(AC$91,ExtTruck_Adjust!$B$3:$H$85,7,FALSE)</f>
        <v>0</v>
      </c>
      <c r="AD175" s="4">
        <f>AD86*1*VLOOKUP(AD$91,ExtTruck_Adjust!$B$3:$H$85,7,FALSE)</f>
        <v>2.0160927776889688</v>
      </c>
      <c r="AE175" s="4">
        <f>AE86*1*VLOOKUP(AE$91,ExtTruck_Adjust!$B$3:$H$85,7,FALSE)</f>
        <v>0</v>
      </c>
      <c r="AF175" s="4">
        <f>AF86*1*VLOOKUP(AF$91,ExtTruck_Adjust!$B$3:$H$85,7,FALSE)</f>
        <v>0</v>
      </c>
      <c r="AG175" s="4">
        <f>AG86*1*VLOOKUP(AG$91,ExtTruck_Adjust!$B$3:$H$85,7,FALSE)</f>
        <v>4.6100000000000003</v>
      </c>
      <c r="AH175" s="4">
        <f>AH86*1*VLOOKUP(AH$91,ExtTruck_Adjust!$B$3:$H$85,7,FALSE)</f>
        <v>2.8920329670329674</v>
      </c>
      <c r="AI175" s="4">
        <f>AI86*1*VLOOKUP(AI$91,ExtTruck_Adjust!$B$3:$H$85,7,FALSE)</f>
        <v>474.22746058636727</v>
      </c>
      <c r="AJ175" s="4">
        <f>AJ86*1*VLOOKUP(AJ$91,ExtTruck_Adjust!$B$3:$H$85,7,FALSE)</f>
        <v>11.119999999999949</v>
      </c>
      <c r="AK175" s="4">
        <f>AK86*1*VLOOKUP(AK$91,ExtTruck_Adjust!$B$3:$H$85,7,FALSE)</f>
        <v>1160.460679113791</v>
      </c>
      <c r="AL175" s="4">
        <f>AL86*1*VLOOKUP(AL$91,ExtTruck_Adjust!$B$3:$H$85,7,FALSE)</f>
        <v>45.397031288752402</v>
      </c>
      <c r="AM175" s="4">
        <f>AM86*1*VLOOKUP(AM$91,ExtTruck_Adjust!$B$3:$H$85,7,FALSE)</f>
        <v>9.0546073005841681</v>
      </c>
      <c r="AN175" s="4">
        <f>AN86*1*VLOOKUP(AN$91,ExtTruck_Adjust!$B$3:$H$85,7,FALSE)</f>
        <v>8.3000000000000007</v>
      </c>
      <c r="AO175" s="4">
        <f>AO86*1*VLOOKUP(AO$91,ExtTruck_Adjust!$B$3:$H$85,7,FALSE)</f>
        <v>16.33928471262799</v>
      </c>
      <c r="AP175" s="4">
        <f>AP86*1*VLOOKUP(AP$91,ExtTruck_Adjust!$B$3:$H$85,7,FALSE)</f>
        <v>6.7801659154134626</v>
      </c>
      <c r="AQ175" s="4">
        <f>AQ86*1*VLOOKUP(AQ$91,ExtTruck_Adjust!$B$3:$H$85,7,FALSE)</f>
        <v>25.55</v>
      </c>
      <c r="AR175" s="4">
        <f>AR86*1*VLOOKUP(AR$91,ExtTruck_Adjust!$B$3:$H$85,7,FALSE)</f>
        <v>4.5110958888453974</v>
      </c>
      <c r="AS175" s="4">
        <f>AS86*1*VLOOKUP(AS$91,ExtTruck_Adjust!$B$3:$H$85,7,FALSE)</f>
        <v>5.461855375937942</v>
      </c>
      <c r="AT175" s="4">
        <f>AT86*1*VLOOKUP(AT$91,ExtTruck_Adjust!$B$3:$H$85,7,FALSE)</f>
        <v>4.8919257217048422</v>
      </c>
      <c r="AU175" s="4">
        <f>AU86*1*VLOOKUP(AU$91,ExtTruck_Adjust!$B$3:$H$85,7,FALSE)</f>
        <v>659.34740464436197</v>
      </c>
      <c r="AV175" s="4">
        <f>AV86*1*VLOOKUP(AV$91,ExtTruck_Adjust!$B$3:$H$85,7,FALSE)</f>
        <v>202.28251077775244</v>
      </c>
      <c r="AW175" s="4">
        <f>AW86*1*VLOOKUP(AW$91,ExtTruck_Adjust!$B$3:$H$85,7,FALSE)</f>
        <v>11.145641917492146</v>
      </c>
      <c r="AX175" s="4">
        <f>AX86*1*VLOOKUP(AX$91,ExtTruck_Adjust!$B$3:$H$85,7,FALSE)</f>
        <v>171.88961609373177</v>
      </c>
      <c r="AY175" s="4">
        <f>AY86*1*VLOOKUP(AY$91,ExtTruck_Adjust!$B$3:$H$85,7,FALSE)</f>
        <v>163.54017290474869</v>
      </c>
      <c r="AZ175" s="4">
        <f>AZ86*1*VLOOKUP(AZ$91,ExtTruck_Adjust!$B$3:$H$85,7,FALSE)</f>
        <v>32.355674708602201</v>
      </c>
      <c r="BA175" s="4">
        <f>BA86*1*VLOOKUP(BA$91,ExtTruck_Adjust!$B$3:$H$85,7,FALSE)</f>
        <v>17.136398189969704</v>
      </c>
      <c r="BB175" s="4">
        <f>BB86*1*VLOOKUP(BB$91,ExtTruck_Adjust!$B$3:$H$85,7,FALSE)</f>
        <v>11.220001048040187</v>
      </c>
      <c r="BC175" s="4">
        <f>BC86*1*VLOOKUP(BC$91,ExtTruck_Adjust!$B$3:$H$85,7,FALSE)</f>
        <v>1.885</v>
      </c>
      <c r="BD175" s="4">
        <f>BD86*1*VLOOKUP(BD$91,ExtTruck_Adjust!$B$3:$H$85,7,FALSE)</f>
        <v>1.0900000000000001</v>
      </c>
      <c r="BE175" s="4">
        <f>BE86*1*VLOOKUP(BE$91,ExtTruck_Adjust!$B$3:$H$85,7,FALSE)</f>
        <v>2.2999999999999998</v>
      </c>
      <c r="BF175" s="4">
        <f>BF86*1*VLOOKUP(BF$91,ExtTruck_Adjust!$B$3:$H$85,7,FALSE)</f>
        <v>1.75</v>
      </c>
      <c r="BG175" s="4">
        <f>BG86*1*VLOOKUP(BG$91,ExtTruck_Adjust!$B$3:$H$85,7,FALSE)</f>
        <v>71.782300539328503</v>
      </c>
      <c r="BH175" s="4">
        <f>BH86*1*VLOOKUP(BH$91,ExtTruck_Adjust!$B$3:$H$85,7,FALSE)</f>
        <v>65.505482136715059</v>
      </c>
      <c r="BI175" s="4">
        <f>BI86*1*VLOOKUP(BI$91,ExtTruck_Adjust!$B$3:$H$85,7,FALSE)</f>
        <v>9.3000000000000007</v>
      </c>
      <c r="BJ175" s="4">
        <f>BJ86*1*VLOOKUP(BJ$91,ExtTruck_Adjust!$B$3:$H$85,7,FALSE)</f>
        <v>9.265594062270651</v>
      </c>
      <c r="BK175" s="4">
        <f>BK86*1*VLOOKUP(BK$91,ExtTruck_Adjust!$B$3:$H$85,7,FALSE)</f>
        <v>74.851281902103764</v>
      </c>
      <c r="BL175" s="4">
        <f>BL86*1*VLOOKUP(BL$91,ExtTruck_Adjust!$B$3:$H$85,7,FALSE)</f>
        <v>140.20247166289573</v>
      </c>
      <c r="BM175" s="4">
        <f>BM86*1*VLOOKUP(BM$91,ExtTruck_Adjust!$B$3:$H$85,7,FALSE)</f>
        <v>36.301022283109283</v>
      </c>
      <c r="BN175" s="4">
        <f>BN86*1*VLOOKUP(BN$91,ExtTruck_Adjust!$B$3:$H$85,7,FALSE)</f>
        <v>6.44</v>
      </c>
      <c r="BO175" s="4">
        <f>BO86*1*VLOOKUP(BO$91,ExtTruck_Adjust!$B$3:$H$85,7,FALSE)</f>
        <v>0</v>
      </c>
      <c r="BP175" s="4">
        <f>BP86*1*VLOOKUP(BP$91,ExtTruck_Adjust!$B$3:$H$85,7,FALSE)</f>
        <v>0</v>
      </c>
      <c r="BQ175" s="4">
        <f>BQ86*1*VLOOKUP(BQ$91,ExtTruck_Adjust!$B$3:$H$85,7,FALSE)</f>
        <v>538.05633720093874</v>
      </c>
      <c r="BR175" s="4">
        <f>BR86*1*VLOOKUP(BR$91,ExtTruck_Adjust!$B$3:$H$85,7,FALSE)</f>
        <v>24.094936343856208</v>
      </c>
      <c r="BS175" s="4">
        <f>BS86*1*VLOOKUP(BS$91,ExtTruck_Adjust!$B$3:$H$85,7,FALSE)</f>
        <v>43.217508624727934</v>
      </c>
      <c r="BT175" s="4">
        <f>BT86*1*VLOOKUP(BT$91,ExtTruck_Adjust!$B$3:$H$85,7,FALSE)</f>
        <v>50.804187176296722</v>
      </c>
      <c r="BU175" s="4">
        <f>BU86*1*VLOOKUP(BU$91,ExtTruck_Adjust!$B$3:$H$85,7,FALSE)</f>
        <v>40.53206772591961</v>
      </c>
      <c r="BV175" s="4">
        <f>BV86*1*VLOOKUP(BV$91,ExtTruck_Adjust!$B$3:$H$85,7,FALSE)</f>
        <v>3.471732452487001</v>
      </c>
      <c r="BW175" s="4">
        <f>BW86*1*VLOOKUP(BW$91,ExtTruck_Adjust!$B$3:$H$85,7,FALSE)</f>
        <v>65.640790528849294</v>
      </c>
      <c r="BX175" s="4">
        <f>BX86*1*VLOOKUP(BX$91,ExtTruck_Adjust!$B$3:$H$85,7,FALSE)</f>
        <v>33.798394366459235</v>
      </c>
      <c r="BY175" s="4">
        <f>BY86*1*VLOOKUP(BY$91,ExtTruck_Adjust!$B$3:$H$85,7,FALSE)</f>
        <v>14.208261306704676</v>
      </c>
      <c r="BZ175" s="4">
        <f>BZ86*1*VLOOKUP(BZ$91,ExtTruck_Adjust!$B$3:$H$85,7,FALSE)</f>
        <v>21.99961314610994</v>
      </c>
      <c r="CA175" s="4">
        <f>CA86*1*VLOOKUP(CA$91,ExtTruck_Adjust!$B$3:$H$85,7,FALSE)</f>
        <v>39.5</v>
      </c>
      <c r="CB175" s="4">
        <f>CB86*1*VLOOKUP(CB$91,ExtTruck_Adjust!$B$3:$H$85,7,FALSE)</f>
        <v>28.899999999999949</v>
      </c>
      <c r="CC175" s="4">
        <f>CC86*1*VLOOKUP(CC$91,ExtTruck_Adjust!$B$3:$H$85,7,FALSE)</f>
        <v>89.086954176170963</v>
      </c>
      <c r="CD175" s="4">
        <f>CD86*1*VLOOKUP(CD$91,ExtTruck_Adjust!$B$3:$H$85,7,FALSE)</f>
        <v>26.639615068467545</v>
      </c>
      <c r="CE175" s="4">
        <f>CE86*1*VLOOKUP(CE$91,ExtTruck_Adjust!$B$3:$H$85,7,FALSE)</f>
        <v>1.8818137610189125</v>
      </c>
      <c r="CF175" s="4">
        <f>CF86*1*VLOOKUP(CF$91,ExtTruck_Adjust!$B$3:$H$85,7,FALSE)</f>
        <v>1.6766221176839544</v>
      </c>
      <c r="CG175" s="4">
        <f>CG86*1*VLOOKUP(CG$91,ExtTruck_Adjust!$B$3:$H$85,7,FALSE)</f>
        <v>53.537489210575892</v>
      </c>
      <c r="CH175" s="4">
        <f>CH86*1*VLOOKUP(CH$91,ExtTruck_Adjust!$B$3:$H$85,7,FALSE)</f>
        <v>931.32923256967354</v>
      </c>
      <c r="CI175" s="4">
        <f>CI86*1*VLOOKUP(CI$91,ExtTruck_Adjust!$B$3:$H$85,7,FALSE)</f>
        <v>31.90235003264171</v>
      </c>
      <c r="CJ175" s="4">
        <f>CJ86*1*1</f>
        <v>0</v>
      </c>
      <c r="CK175" s="1">
        <f t="shared" si="5"/>
        <v>6784.44956030715</v>
      </c>
      <c r="CM175" s="8">
        <f>CK176-CJ175</f>
        <v>13929.244159009071</v>
      </c>
    </row>
    <row r="176" spans="2:91" x14ac:dyDescent="0.25">
      <c r="B176" t="s">
        <v>2</v>
      </c>
      <c r="D176" t="s">
        <v>2</v>
      </c>
      <c r="E176" s="1">
        <f>SUM(E92:E175)</f>
        <v>44.649768315983195</v>
      </c>
      <c r="F176" s="1">
        <f t="shared" ref="F176:BQ176" si="6">SUM(F92:F175)</f>
        <v>138.41464047735309</v>
      </c>
      <c r="G176" s="1">
        <f t="shared" si="6"/>
        <v>0</v>
      </c>
      <c r="H176" s="1">
        <f t="shared" si="6"/>
        <v>52.500037467088475</v>
      </c>
      <c r="I176" s="1">
        <f t="shared" si="6"/>
        <v>0</v>
      </c>
      <c r="J176" s="1">
        <f t="shared" si="6"/>
        <v>1.6100037533755256</v>
      </c>
      <c r="K176" s="1">
        <f t="shared" si="6"/>
        <v>0</v>
      </c>
      <c r="L176" s="1">
        <f t="shared" si="6"/>
        <v>24.900172413031036</v>
      </c>
      <c r="M176" s="1">
        <f t="shared" si="6"/>
        <v>0</v>
      </c>
      <c r="N176" s="1">
        <f t="shared" si="6"/>
        <v>0</v>
      </c>
      <c r="O176" s="1">
        <f t="shared" si="6"/>
        <v>0</v>
      </c>
      <c r="P176" s="1">
        <f t="shared" si="6"/>
        <v>0</v>
      </c>
      <c r="Q176" s="1">
        <f t="shared" si="6"/>
        <v>1.65</v>
      </c>
      <c r="R176" s="1">
        <f t="shared" si="6"/>
        <v>2.5099999999999998</v>
      </c>
      <c r="S176" s="1">
        <f t="shared" si="6"/>
        <v>413.5508841908848</v>
      </c>
      <c r="T176" s="1">
        <f t="shared" si="6"/>
        <v>216.76070357560465</v>
      </c>
      <c r="U176" s="1">
        <f t="shared" si="6"/>
        <v>20.315005243202677</v>
      </c>
      <c r="V176" s="1">
        <f t="shared" si="6"/>
        <v>82.951653572899289</v>
      </c>
      <c r="W176" s="1">
        <f t="shared" si="6"/>
        <v>71.120052375224731</v>
      </c>
      <c r="X176" s="1">
        <f t="shared" si="6"/>
        <v>96.300015568096583</v>
      </c>
      <c r="Y176" s="1">
        <f t="shared" si="6"/>
        <v>117.65302576268726</v>
      </c>
      <c r="Z176" s="1">
        <f t="shared" si="6"/>
        <v>25.550007166411209</v>
      </c>
      <c r="AA176" s="1">
        <f t="shared" si="6"/>
        <v>7.4700161739624109</v>
      </c>
      <c r="AB176" s="1">
        <f t="shared" si="6"/>
        <v>8.2799999999999496</v>
      </c>
      <c r="AC176" s="1">
        <f t="shared" si="6"/>
        <v>0</v>
      </c>
      <c r="AD176" s="1">
        <f t="shared" si="6"/>
        <v>2.2150023095081885</v>
      </c>
      <c r="AE176" s="1">
        <f t="shared" si="6"/>
        <v>0</v>
      </c>
      <c r="AF176" s="1">
        <f t="shared" si="6"/>
        <v>0</v>
      </c>
      <c r="AG176" s="1">
        <f t="shared" si="6"/>
        <v>4.6100000000000003</v>
      </c>
      <c r="AH176" s="1">
        <f t="shared" si="6"/>
        <v>2.9000000688444594</v>
      </c>
      <c r="AI176" s="1">
        <f t="shared" si="6"/>
        <v>489.20304062304558</v>
      </c>
      <c r="AJ176" s="1">
        <f t="shared" si="6"/>
        <v>11.119999999999949</v>
      </c>
      <c r="AK176" s="1">
        <f t="shared" si="6"/>
        <v>1170.5000101160808</v>
      </c>
      <c r="AL176" s="1">
        <f t="shared" si="6"/>
        <v>45.41999752527687</v>
      </c>
      <c r="AM176" s="1">
        <f t="shared" si="6"/>
        <v>10.274952444484326</v>
      </c>
      <c r="AN176" s="1">
        <f t="shared" si="6"/>
        <v>8.3000000000000007</v>
      </c>
      <c r="AO176" s="1">
        <f t="shared" si="6"/>
        <v>17.150020376005788</v>
      </c>
      <c r="AP176" s="1">
        <f t="shared" si="6"/>
        <v>6.8000078785571088</v>
      </c>
      <c r="AQ176" s="1">
        <f t="shared" si="6"/>
        <v>25.55</v>
      </c>
      <c r="AR176" s="1">
        <f t="shared" si="6"/>
        <v>4.5500207184765458</v>
      </c>
      <c r="AS176" s="1">
        <f t="shared" si="6"/>
        <v>5.9503583209847806</v>
      </c>
      <c r="AT176" s="1">
        <f t="shared" si="6"/>
        <v>5.3400000457587291</v>
      </c>
      <c r="AU176" s="1">
        <f t="shared" si="6"/>
        <v>664.71112843109779</v>
      </c>
      <c r="AV176" s="1">
        <f t="shared" si="6"/>
        <v>203.44511262951281</v>
      </c>
      <c r="AW176" s="1">
        <f t="shared" si="6"/>
        <v>11.200028948525542</v>
      </c>
      <c r="AX176" s="1">
        <f t="shared" si="6"/>
        <v>174.00271660495483</v>
      </c>
      <c r="AY176" s="1">
        <f t="shared" si="6"/>
        <v>165.08008604497229</v>
      </c>
      <c r="AZ176" s="1">
        <f t="shared" si="6"/>
        <v>32.400023750258001</v>
      </c>
      <c r="BA176" s="1">
        <f t="shared" si="6"/>
        <v>17.25002402421088</v>
      </c>
      <c r="BB176" s="1">
        <f t="shared" si="6"/>
        <v>11.240002728290605</v>
      </c>
      <c r="BC176" s="1">
        <f t="shared" si="6"/>
        <v>1.885</v>
      </c>
      <c r="BD176" s="1">
        <f t="shared" si="6"/>
        <v>1.0900000000000001</v>
      </c>
      <c r="BE176" s="1">
        <f t="shared" si="6"/>
        <v>2.2999999999999998</v>
      </c>
      <c r="BF176" s="1">
        <f t="shared" si="6"/>
        <v>1.75</v>
      </c>
      <c r="BG176" s="1">
        <f t="shared" si="6"/>
        <v>97.20068342648338</v>
      </c>
      <c r="BH176" s="1">
        <f t="shared" si="6"/>
        <v>103.33023078538045</v>
      </c>
      <c r="BI176" s="1">
        <f t="shared" si="6"/>
        <v>9.3000000000000007</v>
      </c>
      <c r="BJ176" s="1">
        <f t="shared" si="6"/>
        <v>9.6996856979539867</v>
      </c>
      <c r="BK176" s="1">
        <f t="shared" si="6"/>
        <v>75.420371318734638</v>
      </c>
      <c r="BL176" s="1">
        <f t="shared" si="6"/>
        <v>144.04517305798109</v>
      </c>
      <c r="BM176" s="1">
        <f t="shared" si="6"/>
        <v>71.006975518751659</v>
      </c>
      <c r="BN176" s="1">
        <f t="shared" si="6"/>
        <v>6.44</v>
      </c>
      <c r="BO176" s="1">
        <f t="shared" si="6"/>
        <v>0</v>
      </c>
      <c r="BP176" s="1">
        <f t="shared" si="6"/>
        <v>0</v>
      </c>
      <c r="BQ176" s="1">
        <f t="shared" si="6"/>
        <v>544.0199553989404</v>
      </c>
      <c r="BR176" s="1">
        <f t="shared" ref="BR176:CK176" si="7">SUM(BR92:BR175)</f>
        <v>24.249998224860956</v>
      </c>
      <c r="BS176" s="1">
        <f t="shared" si="7"/>
        <v>43.440002921341076</v>
      </c>
      <c r="BT176" s="1">
        <f t="shared" si="7"/>
        <v>54.267939269303859</v>
      </c>
      <c r="BU176" s="1">
        <f t="shared" si="7"/>
        <v>41.599524745066184</v>
      </c>
      <c r="BV176" s="1">
        <f t="shared" si="7"/>
        <v>4.1099941735224927</v>
      </c>
      <c r="BW176" s="1">
        <f t="shared" si="7"/>
        <v>80.048340283057613</v>
      </c>
      <c r="BX176" s="1">
        <f t="shared" si="7"/>
        <v>46.759967937327573</v>
      </c>
      <c r="BY176" s="1">
        <f t="shared" si="7"/>
        <v>15.729918460885353</v>
      </c>
      <c r="BZ176" s="1">
        <f t="shared" si="7"/>
        <v>22.394987923723875</v>
      </c>
      <c r="CA176" s="1">
        <f t="shared" si="7"/>
        <v>39.5</v>
      </c>
      <c r="CB176" s="1">
        <f t="shared" si="7"/>
        <v>28.899999999999949</v>
      </c>
      <c r="CC176" s="1">
        <f t="shared" si="7"/>
        <v>141.40540211744866</v>
      </c>
      <c r="CD176" s="1">
        <f t="shared" si="7"/>
        <v>27.55008245400451</v>
      </c>
      <c r="CE176" s="1">
        <f t="shared" si="7"/>
        <v>1.9499969568364053</v>
      </c>
      <c r="CF176" s="1">
        <f t="shared" si="7"/>
        <v>4.8104885482361821</v>
      </c>
      <c r="CG176" s="1">
        <f t="shared" si="7"/>
        <v>53.685001102688595</v>
      </c>
      <c r="CH176" s="1">
        <f t="shared" si="7"/>
        <v>996.51410731764076</v>
      </c>
      <c r="CI176" s="1">
        <f t="shared" si="7"/>
        <v>32.059993869082923</v>
      </c>
      <c r="CJ176" s="1">
        <f t="shared" si="7"/>
        <v>6787.3818178551646</v>
      </c>
      <c r="CK176" s="1">
        <f t="shared" si="7"/>
        <v>13929.244159009071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176"/>
  <sheetViews>
    <sheetView tabSelected="1" workbookViewId="0">
      <selection activeCell="N10" sqref="N10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8.7109375" bestFit="1" customWidth="1"/>
    <col min="4" max="4" width="7.7109375" bestFit="1" customWidth="1"/>
    <col min="5" max="5" width="10.140625" customWidth="1"/>
    <col min="6" max="6" width="11" customWidth="1"/>
    <col min="7" max="7" width="8.42578125" customWidth="1"/>
    <col min="8" max="8" width="9.42578125" customWidth="1"/>
    <col min="9" max="9" width="10.85546875" customWidth="1"/>
    <col min="10" max="10" width="11.85546875" customWidth="1"/>
    <col min="11" max="11" width="9.28515625" customWidth="1"/>
    <col min="12" max="12" width="8.85546875" customWidth="1"/>
    <col min="14" max="14" width="61.140625" bestFit="1" customWidth="1"/>
  </cols>
  <sheetData>
    <row r="1" spans="2:16" x14ac:dyDescent="0.25">
      <c r="B1" s="11"/>
      <c r="C1" s="40" t="s">
        <v>11</v>
      </c>
      <c r="D1" s="40"/>
      <c r="E1" s="41" t="s">
        <v>12</v>
      </c>
      <c r="F1" s="41"/>
      <c r="G1" s="42" t="s">
        <v>15</v>
      </c>
      <c r="H1" s="42"/>
      <c r="I1" s="38" t="s">
        <v>14</v>
      </c>
      <c r="J1" s="38"/>
      <c r="K1" s="38" t="s">
        <v>16</v>
      </c>
      <c r="L1" s="39"/>
    </row>
    <row r="2" spans="2:16" x14ac:dyDescent="0.25">
      <c r="B2" s="12" t="s">
        <v>0</v>
      </c>
      <c r="C2" s="34" t="s">
        <v>7</v>
      </c>
      <c r="D2" s="34" t="s">
        <v>8</v>
      </c>
      <c r="E2" s="33" t="str">
        <f>C2</f>
        <v>rowsum</v>
      </c>
      <c r="F2" s="33" t="str">
        <f>D2</f>
        <v>colsum</v>
      </c>
      <c r="G2" s="10" t="str">
        <f>C2</f>
        <v>rowsum</v>
      </c>
      <c r="H2" s="10" t="str">
        <f>D2</f>
        <v>colsum</v>
      </c>
      <c r="I2" s="31" t="str">
        <f>E2</f>
        <v>rowsum</v>
      </c>
      <c r="J2" s="31" t="str">
        <f>F2</f>
        <v>colsum</v>
      </c>
      <c r="K2" s="31" t="str">
        <f>I2</f>
        <v>rowsum</v>
      </c>
      <c r="L2" s="32" t="str">
        <f>J2</f>
        <v>colsum</v>
      </c>
      <c r="N2" s="3" t="s">
        <v>6</v>
      </c>
    </row>
    <row r="3" spans="2:16" x14ac:dyDescent="0.25">
      <c r="B3" s="13">
        <v>2930</v>
      </c>
      <c r="C3" s="22">
        <v>44.649999999999949</v>
      </c>
      <c r="D3" s="22">
        <v>44.649999999999949</v>
      </c>
      <c r="E3" s="23">
        <f>VLOOKUP(B3,Input!$D$2:$CK$87,86,FALSE)</f>
        <v>44.649692000000087</v>
      </c>
      <c r="F3" s="23">
        <f>Input!$E$87</f>
        <v>44.651010999999919</v>
      </c>
      <c r="G3" s="21">
        <v>1.0000068981438857</v>
      </c>
      <c r="H3" s="21">
        <v>0.99997735773552876</v>
      </c>
      <c r="I3" s="25">
        <f>VLOOKUP(B3,Input!$D$91:$CK$176,86,FALSE)</f>
        <v>44.650545422895021</v>
      </c>
      <c r="J3" s="25">
        <f>Input!$E$176</f>
        <v>44.649768315983195</v>
      </c>
      <c r="K3" s="25">
        <f>ABS(I3-C3)</f>
        <v>5.4542289507253372E-4</v>
      </c>
      <c r="L3" s="26">
        <f>ABS(J3-D3)</f>
        <v>2.3168401675377481E-4</v>
      </c>
      <c r="N3" t="s">
        <v>22</v>
      </c>
      <c r="O3" s="36" t="s">
        <v>19</v>
      </c>
    </row>
    <row r="4" spans="2:16" x14ac:dyDescent="0.25">
      <c r="B4" s="13">
        <v>2931</v>
      </c>
      <c r="C4" s="22">
        <v>138.4</v>
      </c>
      <c r="D4" s="22">
        <v>138.4</v>
      </c>
      <c r="E4" s="23">
        <f>VLOOKUP(B4,Input!$D$2:$CK$87,86,FALSE)</f>
        <v>138.39533800000015</v>
      </c>
      <c r="F4" s="23">
        <f>Input!$F$87</f>
        <v>138.40656699999957</v>
      </c>
      <c r="G4" s="21">
        <v>1.0000336861058128</v>
      </c>
      <c r="H4" s="21">
        <v>0.99995255282937867</v>
      </c>
      <c r="I4" s="25">
        <f>VLOOKUP(B4,Input!$D$91:$CK$175,86,FALSE)</f>
        <v>138.40013654455461</v>
      </c>
      <c r="J4" s="25">
        <f>Input!$F$176</f>
        <v>138.41464047735309</v>
      </c>
      <c r="K4" s="25">
        <f t="shared" ref="K4:K20" si="0">ABS(I4-C4)</f>
        <v>1.3654455460709869E-4</v>
      </c>
      <c r="L4" s="26">
        <f t="shared" ref="L4:L20" si="1">ABS(J4-D4)</f>
        <v>1.464047735308327E-2</v>
      </c>
      <c r="O4" s="35">
        <f>SQRT((SUMSQ(K3:K86)+SUMSQ(L3:L86))/(COUNTA(K3:K86)+COUNTA(L3:L86)))</f>
        <v>7.8309083952921572</v>
      </c>
      <c r="P4" t="s">
        <v>20</v>
      </c>
    </row>
    <row r="5" spans="2:16" x14ac:dyDescent="0.25">
      <c r="B5" s="13">
        <v>2932</v>
      </c>
      <c r="C5" s="22">
        <v>54.7</v>
      </c>
      <c r="D5" s="22">
        <v>54.7</v>
      </c>
      <c r="E5" s="23">
        <f>VLOOKUP(B5,Input!$D$2:$CK$87,86,FALSE)</f>
        <v>0</v>
      </c>
      <c r="F5" s="23">
        <f>Input!$G$87</f>
        <v>0</v>
      </c>
      <c r="G5" s="21">
        <v>1</v>
      </c>
      <c r="H5" s="21">
        <v>1</v>
      </c>
      <c r="I5" s="25">
        <f>VLOOKUP(B5,Input!$D$91:$CK$175,86,FALSE)</f>
        <v>0</v>
      </c>
      <c r="J5" s="25">
        <f>Input!$G$176</f>
        <v>0</v>
      </c>
      <c r="K5" s="25">
        <f t="shared" si="0"/>
        <v>54.7</v>
      </c>
      <c r="L5" s="26">
        <f t="shared" si="1"/>
        <v>54.7</v>
      </c>
      <c r="O5" s="37">
        <f>SQRT((SUMSQ(K3:K85)+SUMSQ(L3:L85))/(COUNTA(K3:K85)+COUNTA(L3:L85)))</f>
        <v>6.3680392451997783</v>
      </c>
      <c r="P5" t="s">
        <v>21</v>
      </c>
    </row>
    <row r="6" spans="2:16" x14ac:dyDescent="0.25">
      <c r="B6" s="13">
        <v>2933</v>
      </c>
      <c r="C6" s="22">
        <v>52.5</v>
      </c>
      <c r="D6" s="22">
        <v>52.5</v>
      </c>
      <c r="E6" s="23">
        <f>VLOOKUP(B6,Input!$D$2:$CK$87,86,FALSE)</f>
        <v>52.499120000000033</v>
      </c>
      <c r="F6" s="23">
        <f>Input!$H$87</f>
        <v>52.500482000000062</v>
      </c>
      <c r="G6" s="21">
        <v>1.0000167621857274</v>
      </c>
      <c r="H6" s="21">
        <v>0.99999081913190702</v>
      </c>
      <c r="I6" s="25">
        <f>VLOOKUP(B6,Input!$D$91:$CK$175,86,FALSE)</f>
        <v>52.500115891137121</v>
      </c>
      <c r="J6" s="25">
        <f>Input!$H$176</f>
        <v>52.500037467088475</v>
      </c>
      <c r="K6" s="25">
        <f t="shared" si="0"/>
        <v>1.1589113712062726E-4</v>
      </c>
      <c r="L6" s="26">
        <f t="shared" si="1"/>
        <v>3.7467088475295895E-5</v>
      </c>
    </row>
    <row r="7" spans="2:16" x14ac:dyDescent="0.25">
      <c r="B7" s="13">
        <v>2934</v>
      </c>
      <c r="C7" s="22">
        <v>0</v>
      </c>
      <c r="D7" s="22">
        <v>0</v>
      </c>
      <c r="E7" s="23">
        <f>VLOOKUP(B7,Input!$D$2:$CK$87,86,FALSE)</f>
        <v>0</v>
      </c>
      <c r="F7" s="23">
        <f>Input!$I$87</f>
        <v>0</v>
      </c>
      <c r="G7" s="21">
        <v>1</v>
      </c>
      <c r="H7" s="21">
        <v>1</v>
      </c>
      <c r="I7" s="25">
        <f>VLOOKUP(B7,Input!$D$91:$CK$175,86,FALSE)</f>
        <v>0</v>
      </c>
      <c r="J7" s="25">
        <f>Input!$I$176</f>
        <v>0</v>
      </c>
      <c r="K7" s="25">
        <f t="shared" si="0"/>
        <v>0</v>
      </c>
      <c r="L7" s="26">
        <f t="shared" si="1"/>
        <v>0</v>
      </c>
    </row>
    <row r="8" spans="2:16" x14ac:dyDescent="0.25">
      <c r="B8" s="13">
        <v>2935</v>
      </c>
      <c r="C8" s="22">
        <v>1.61</v>
      </c>
      <c r="D8" s="22">
        <v>1.61</v>
      </c>
      <c r="E8" s="23">
        <f>VLOOKUP(B8,Input!$D$2:$CK$87,86,FALSE)</f>
        <v>1.6048569999999989</v>
      </c>
      <c r="F8" s="23">
        <f>Input!$J$87</f>
        <v>1.6079230000000007</v>
      </c>
      <c r="G8" s="21">
        <v>1.0032046468937739</v>
      </c>
      <c r="H8" s="21">
        <v>1.0012917285218257</v>
      </c>
      <c r="I8" s="25">
        <f>VLOOKUP(B8,Input!$D$91:$CK$175,86,FALSE)</f>
        <v>1.6099992493279396</v>
      </c>
      <c r="J8" s="25">
        <f>Input!$J$176</f>
        <v>1.6100037533755256</v>
      </c>
      <c r="K8" s="25">
        <f t="shared" si="0"/>
        <v>7.5067206051215862E-7</v>
      </c>
      <c r="L8" s="26">
        <f t="shared" si="1"/>
        <v>3.7533755254948176E-6</v>
      </c>
    </row>
    <row r="9" spans="2:16" x14ac:dyDescent="0.25">
      <c r="B9" s="13">
        <v>2936</v>
      </c>
      <c r="C9" s="22">
        <v>2.8050000000000002</v>
      </c>
      <c r="D9" s="22">
        <v>2.8050000000000002</v>
      </c>
      <c r="E9" s="23">
        <f>VLOOKUP(B9,Input!$D$2:$CK$87,86,FALSE)</f>
        <v>2.0492210000000002</v>
      </c>
      <c r="F9" s="23">
        <f>Input!$K$87</f>
        <v>0</v>
      </c>
      <c r="G9" s="21">
        <v>1.3688128318029142</v>
      </c>
      <c r="H9" s="21">
        <v>1</v>
      </c>
      <c r="I9" s="25">
        <f>VLOOKUP(B9,Input!$D$91:$CK$175,86,FALSE)</f>
        <v>2.8050000000000002</v>
      </c>
      <c r="J9" s="25">
        <f>Input!$K$176</f>
        <v>0</v>
      </c>
      <c r="K9" s="25">
        <f t="shared" si="0"/>
        <v>0</v>
      </c>
      <c r="L9" s="26">
        <f t="shared" si="1"/>
        <v>2.8050000000000002</v>
      </c>
      <c r="O9" t="s">
        <v>24</v>
      </c>
    </row>
    <row r="10" spans="2:16" x14ac:dyDescent="0.25">
      <c r="B10" s="13">
        <v>2937</v>
      </c>
      <c r="C10" s="22">
        <v>24.899999999999949</v>
      </c>
      <c r="D10" s="22">
        <v>24.899999999999949</v>
      </c>
      <c r="E10" s="23">
        <f>VLOOKUP(B10,Input!$D$2:$CK$87,86,FALSE)</f>
        <v>24.900120999999967</v>
      </c>
      <c r="F10" s="23">
        <f>Input!$L$87</f>
        <v>24.899992999999988</v>
      </c>
      <c r="G10" s="21">
        <v>0.99999514058586225</v>
      </c>
      <c r="H10" s="21">
        <v>1.0000002811245754</v>
      </c>
      <c r="I10" s="25">
        <f>VLOOKUP(B10,Input!$D$91:$CK$175,86,FALSE)</f>
        <v>24.900057994305691</v>
      </c>
      <c r="J10" s="25">
        <f>Input!$L$176</f>
        <v>24.900172413031036</v>
      </c>
      <c r="K10" s="25">
        <f t="shared" si="0"/>
        <v>5.799430574171538E-5</v>
      </c>
      <c r="L10" s="26">
        <f t="shared" si="1"/>
        <v>1.7241303108761485E-4</v>
      </c>
      <c r="O10" t="s">
        <v>25</v>
      </c>
      <c r="P10" s="7">
        <f>Input!CJ175</f>
        <v>0</v>
      </c>
    </row>
    <row r="11" spans="2:16" x14ac:dyDescent="0.25">
      <c r="B11" s="13">
        <v>2938</v>
      </c>
      <c r="C11" s="22">
        <v>0</v>
      </c>
      <c r="D11" s="22">
        <v>0</v>
      </c>
      <c r="E11" s="23">
        <f>VLOOKUP(B11,Input!$D$2:$CK$87,86,FALSE)</f>
        <v>0</v>
      </c>
      <c r="F11" s="23">
        <f>Input!$M$87</f>
        <v>0</v>
      </c>
      <c r="G11" s="21">
        <v>1</v>
      </c>
      <c r="H11" s="21">
        <v>1</v>
      </c>
      <c r="I11" s="25">
        <f>VLOOKUP(B11,Input!$D$91:$CK$175,86,FALSE)</f>
        <v>0</v>
      </c>
      <c r="J11" s="25">
        <f>Input!$M$176</f>
        <v>0</v>
      </c>
      <c r="K11" s="25">
        <f t="shared" si="0"/>
        <v>0</v>
      </c>
      <c r="L11" s="26">
        <f t="shared" si="1"/>
        <v>0</v>
      </c>
      <c r="O11" t="s">
        <v>26</v>
      </c>
      <c r="P11" s="1">
        <f>SUM(Input!E175:CI175)</f>
        <v>6784.44956030715</v>
      </c>
    </row>
    <row r="12" spans="2:16" x14ac:dyDescent="0.25">
      <c r="B12" s="13">
        <v>2939</v>
      </c>
      <c r="C12" s="22">
        <v>0.8</v>
      </c>
      <c r="D12" s="22">
        <v>0.8</v>
      </c>
      <c r="E12" s="23">
        <f>VLOOKUP(B12,Input!$D$2:$CK$87,86,FALSE)</f>
        <v>0.80000300000000035</v>
      </c>
      <c r="F12" s="23">
        <f>Input!$N$87</f>
        <v>0</v>
      </c>
      <c r="G12" s="21">
        <v>0.99999625001406212</v>
      </c>
      <c r="H12" s="21">
        <v>1</v>
      </c>
      <c r="I12" s="25">
        <f>VLOOKUP(B12,Input!$D$91:$CK$175,86,FALSE)</f>
        <v>0.80000081664379508</v>
      </c>
      <c r="J12" s="25">
        <f>Input!$N$176</f>
        <v>0</v>
      </c>
      <c r="K12" s="25">
        <f t="shared" si="0"/>
        <v>8.1664379503187945E-7</v>
      </c>
      <c r="L12" s="26">
        <f t="shared" si="1"/>
        <v>0.8</v>
      </c>
      <c r="O12" t="s">
        <v>27</v>
      </c>
      <c r="P12" s="1">
        <f>SUM(Input!CJ92:CJ174)</f>
        <v>6787.3818178551646</v>
      </c>
    </row>
    <row r="13" spans="2:16" x14ac:dyDescent="0.25">
      <c r="B13" s="13">
        <v>2940</v>
      </c>
      <c r="C13" s="22">
        <v>5.13</v>
      </c>
      <c r="D13" s="22">
        <v>5.13</v>
      </c>
      <c r="E13" s="23">
        <f>VLOOKUP(B13,Input!$D$2:$CK$87,86,FALSE)</f>
        <v>1.6564369999999999</v>
      </c>
      <c r="F13" s="23">
        <f>Input!$O$87</f>
        <v>0</v>
      </c>
      <c r="G13" s="21">
        <v>3.0970088207399376</v>
      </c>
      <c r="H13" s="21">
        <v>1</v>
      </c>
      <c r="I13" s="25">
        <f>VLOOKUP(B13,Input!$D$91:$CK$175,86,FALSE)</f>
        <v>5.13</v>
      </c>
      <c r="J13" s="25">
        <f>Input!$O$176</f>
        <v>0</v>
      </c>
      <c r="K13" s="25">
        <f t="shared" si="0"/>
        <v>0</v>
      </c>
      <c r="L13" s="26">
        <f t="shared" si="1"/>
        <v>5.13</v>
      </c>
      <c r="O13" t="s">
        <v>28</v>
      </c>
      <c r="P13" s="1">
        <f>SUM(Input!E92:CI174)</f>
        <v>357.41278084675423</v>
      </c>
    </row>
    <row r="14" spans="2:16" x14ac:dyDescent="0.25">
      <c r="B14" s="13">
        <v>2941</v>
      </c>
      <c r="C14" s="22">
        <v>0</v>
      </c>
      <c r="D14" s="22">
        <v>0</v>
      </c>
      <c r="E14" s="23">
        <f>VLOOKUP(B14,Input!$D$2:$CK$87,86,FALSE)</f>
        <v>0</v>
      </c>
      <c r="F14" s="23">
        <f>Input!$P$87</f>
        <v>0</v>
      </c>
      <c r="G14" s="21">
        <v>1</v>
      </c>
      <c r="H14" s="21">
        <v>1</v>
      </c>
      <c r="I14" s="25">
        <f>VLOOKUP(B14,Input!$D$91:$CK$175,86,FALSE)</f>
        <v>0</v>
      </c>
      <c r="J14" s="25">
        <f>Input!$P$176</f>
        <v>0</v>
      </c>
      <c r="K14" s="25">
        <f t="shared" si="0"/>
        <v>0</v>
      </c>
      <c r="L14" s="26">
        <f t="shared" si="1"/>
        <v>0</v>
      </c>
      <c r="O14" t="s">
        <v>3</v>
      </c>
      <c r="P14" s="1">
        <f>SUM(P10:P13)</f>
        <v>13929.244159009069</v>
      </c>
    </row>
    <row r="15" spans="2:16" x14ac:dyDescent="0.25">
      <c r="B15" s="13">
        <v>2942</v>
      </c>
      <c r="C15" s="22">
        <v>1.65</v>
      </c>
      <c r="D15" s="22">
        <v>1.65</v>
      </c>
      <c r="E15" s="23">
        <f>VLOOKUP(B15,Input!$D$2:$CK$87,86,FALSE)</f>
        <v>1.6499949999999997</v>
      </c>
      <c r="F15" s="23">
        <f>Input!$Q$87</f>
        <v>1.6499819999999994</v>
      </c>
      <c r="G15" s="21">
        <v>1.0000030303122132</v>
      </c>
      <c r="H15" s="21">
        <v>1.000010909209919</v>
      </c>
      <c r="I15" s="25">
        <f>VLOOKUP(B15,Input!$D$91:$CK$175,86,FALSE)</f>
        <v>1.65</v>
      </c>
      <c r="J15" s="25">
        <f>Input!$Q$176</f>
        <v>1.65</v>
      </c>
      <c r="K15" s="25">
        <f t="shared" si="0"/>
        <v>0</v>
      </c>
      <c r="L15" s="26">
        <f t="shared" si="1"/>
        <v>0</v>
      </c>
      <c r="O15" t="s">
        <v>29</v>
      </c>
      <c r="P15" s="7">
        <f>P14-P10</f>
        <v>13929.244159009069</v>
      </c>
    </row>
    <row r="16" spans="2:16" x14ac:dyDescent="0.25">
      <c r="B16" s="13">
        <v>2943</v>
      </c>
      <c r="C16" s="22">
        <v>2.5099999999999998</v>
      </c>
      <c r="D16" s="22">
        <v>2.5099999999999998</v>
      </c>
      <c r="E16" s="23">
        <f>VLOOKUP(B16,Input!$D$2:$CK$87,86,FALSE)</f>
        <v>2.5099999999999998</v>
      </c>
      <c r="F16" s="23">
        <f>Input!$R$87</f>
        <v>2.5099999999999998</v>
      </c>
      <c r="G16" s="21">
        <v>1</v>
      </c>
      <c r="H16" s="21">
        <v>1</v>
      </c>
      <c r="I16" s="25">
        <f>VLOOKUP(B16,Input!$D$91:$CK$175,86,FALSE)</f>
        <v>2.5099999999999998</v>
      </c>
      <c r="J16" s="25">
        <f>Input!$R$176</f>
        <v>2.5099999999999998</v>
      </c>
      <c r="K16" s="25">
        <f t="shared" si="0"/>
        <v>0</v>
      </c>
      <c r="L16" s="26">
        <f t="shared" si="1"/>
        <v>0</v>
      </c>
    </row>
    <row r="17" spans="2:12" x14ac:dyDescent="0.25">
      <c r="B17" s="13">
        <v>2944</v>
      </c>
      <c r="C17" s="22">
        <v>413.55</v>
      </c>
      <c r="D17" s="22">
        <v>413.55</v>
      </c>
      <c r="E17" s="23">
        <f>VLOOKUP(B17,Input!$D$2:$CK$87,86,FALSE)</f>
        <v>413.56729900000101</v>
      </c>
      <c r="F17" s="23">
        <f>Input!$S$87</f>
        <v>413.51789499999961</v>
      </c>
      <c r="G17" s="21">
        <v>0.99995817125763364</v>
      </c>
      <c r="H17" s="21">
        <v>1.000077638719844</v>
      </c>
      <c r="I17" s="25">
        <f>VLOOKUP(B17,Input!$D$91:$CK$175,86,FALSE)</f>
        <v>413.55089019927311</v>
      </c>
      <c r="J17" s="25">
        <f>Input!$S$176</f>
        <v>413.5508841908848</v>
      </c>
      <c r="K17" s="25">
        <f t="shared" si="0"/>
        <v>8.9019927310118874E-4</v>
      </c>
      <c r="L17" s="26">
        <f t="shared" si="1"/>
        <v>8.8419088478985941E-4</v>
      </c>
    </row>
    <row r="18" spans="2:12" x14ac:dyDescent="0.25">
      <c r="B18" s="13">
        <v>2945</v>
      </c>
      <c r="C18" s="22">
        <v>216.75999999999951</v>
      </c>
      <c r="D18" s="22">
        <v>216.75999999999951</v>
      </c>
      <c r="E18" s="23">
        <f>VLOOKUP(B18,Input!$D$2:$CK$87,86,FALSE)</f>
        <v>216.77709400000015</v>
      </c>
      <c r="F18" s="23">
        <f>Input!$T$87</f>
        <v>216.76861399999984</v>
      </c>
      <c r="G18" s="21">
        <v>0.99992114480508421</v>
      </c>
      <c r="H18" s="21">
        <v>0.9999602617747958</v>
      </c>
      <c r="I18" s="25">
        <f>VLOOKUP(B18,Input!$D$91:$CK$175,86,FALSE)</f>
        <v>216.76130206041924</v>
      </c>
      <c r="J18" s="25">
        <f>Input!$T$176</f>
        <v>216.76070357560465</v>
      </c>
      <c r="K18" s="25">
        <f t="shared" si="0"/>
        <v>1.3020604197322427E-3</v>
      </c>
      <c r="L18" s="26">
        <f t="shared" si="1"/>
        <v>7.0357560514366924E-4</v>
      </c>
    </row>
    <row r="19" spans="2:12" x14ac:dyDescent="0.25">
      <c r="B19" s="13">
        <v>2946</v>
      </c>
      <c r="C19" s="22">
        <v>20.315000000000001</v>
      </c>
      <c r="D19" s="22">
        <v>20.315000000000001</v>
      </c>
      <c r="E19" s="23">
        <f>VLOOKUP(B19,Input!$D$2:$CK$87,86,FALSE)</f>
        <v>20.315093000000019</v>
      </c>
      <c r="F19" s="23">
        <f>Input!$U$87</f>
        <v>20.314709000000004</v>
      </c>
      <c r="G19" s="21">
        <v>0.99999542212285131</v>
      </c>
      <c r="H19" s="21">
        <v>1.0000143245960351</v>
      </c>
      <c r="I19" s="25">
        <f>VLOOKUP(B19,Input!$D$91:$CK$175,86,FALSE)</f>
        <v>20.315002769470826</v>
      </c>
      <c r="J19" s="25">
        <f>Input!$U$176</f>
        <v>20.315005243202677</v>
      </c>
      <c r="K19" s="25">
        <f t="shared" si="0"/>
        <v>2.7694708251146949E-6</v>
      </c>
      <c r="L19" s="26">
        <f t="shared" si="1"/>
        <v>5.2432026755866445E-6</v>
      </c>
    </row>
    <row r="20" spans="2:12" x14ac:dyDescent="0.25">
      <c r="B20" s="13">
        <v>2947</v>
      </c>
      <c r="C20" s="22">
        <v>82.95</v>
      </c>
      <c r="D20" s="22">
        <v>82.95</v>
      </c>
      <c r="E20" s="23">
        <f>VLOOKUP(B20,Input!$D$2:$CK$87,86,FALSE)</f>
        <v>82.947326999999774</v>
      </c>
      <c r="F20" s="23">
        <f>Input!$V$87</f>
        <v>82.94841800000016</v>
      </c>
      <c r="G20" s="21">
        <v>1.0000322252699021</v>
      </c>
      <c r="H20" s="21">
        <v>1.0000190720936937</v>
      </c>
      <c r="I20" s="25">
        <f>VLOOKUP(B20,Input!$D$91:$CK$175,86,FALSE)</f>
        <v>82.950095784642755</v>
      </c>
      <c r="J20" s="25">
        <f>Input!$V$176</f>
        <v>82.951653572899289</v>
      </c>
      <c r="K20" s="25">
        <f t="shared" si="0"/>
        <v>9.5784642752505533E-5</v>
      </c>
      <c r="L20" s="26">
        <f t="shared" si="1"/>
        <v>1.6535728992863596E-3</v>
      </c>
    </row>
    <row r="21" spans="2:12" x14ac:dyDescent="0.25">
      <c r="B21" s="13">
        <v>2948</v>
      </c>
      <c r="C21" s="22">
        <v>71.12</v>
      </c>
      <c r="D21" s="22">
        <v>71.12</v>
      </c>
      <c r="E21" s="23">
        <f>VLOOKUP(B21,Input!$D$2:$CK$87,86,FALSE)</f>
        <v>71.119498999999792</v>
      </c>
      <c r="F21" s="23">
        <f>Input!$W$87</f>
        <v>71.121525000000062</v>
      </c>
      <c r="G21" s="21">
        <v>1.0000070444815734</v>
      </c>
      <c r="H21" s="21">
        <v>0.99997855782760481</v>
      </c>
      <c r="I21" s="25">
        <f>VLOOKUP(B21,Input!$D$91:$CK$175,86,FALSE)</f>
        <v>71.120036703392714</v>
      </c>
      <c r="J21" s="25">
        <f>Input!$W$176</f>
        <v>71.120052375224731</v>
      </c>
      <c r="K21" s="25">
        <f t="shared" ref="K21:K84" si="2">ABS(I21-C21)</f>
        <v>3.6703392709114269E-5</v>
      </c>
      <c r="L21" s="26">
        <f t="shared" ref="L21:L84" si="3">ABS(J21-D21)</f>
        <v>5.2375224726119995E-5</v>
      </c>
    </row>
    <row r="22" spans="2:12" x14ac:dyDescent="0.25">
      <c r="B22" s="13">
        <v>2949</v>
      </c>
      <c r="C22" s="22">
        <v>96.2999999999995</v>
      </c>
      <c r="D22" s="22">
        <v>96.2999999999995</v>
      </c>
      <c r="E22" s="23">
        <f>VLOOKUP(B22,Input!$D$2:$CK$87,86,FALSE)</f>
        <v>96.295395000000084</v>
      </c>
      <c r="F22" s="23">
        <f>Input!$X$87</f>
        <v>96.298351000000054</v>
      </c>
      <c r="G22" s="21">
        <v>1.0000478216014319</v>
      </c>
      <c r="H22" s="21">
        <v>1.0000171238653863</v>
      </c>
      <c r="I22" s="25">
        <f>VLOOKUP(B22,Input!$D$91:$CK$175,86,FALSE)</f>
        <v>96.300256992360673</v>
      </c>
      <c r="J22" s="25">
        <f>Input!$X$176</f>
        <v>96.300015568096583</v>
      </c>
      <c r="K22" s="25">
        <f t="shared" si="2"/>
        <v>2.5699236117304736E-4</v>
      </c>
      <c r="L22" s="26">
        <f t="shared" si="3"/>
        <v>1.5568097083473731E-5</v>
      </c>
    </row>
    <row r="23" spans="2:12" x14ac:dyDescent="0.25">
      <c r="B23" s="13">
        <v>2950</v>
      </c>
      <c r="C23" s="22">
        <v>117.65</v>
      </c>
      <c r="D23" s="22">
        <v>117.65</v>
      </c>
      <c r="E23" s="23">
        <f>VLOOKUP(B23,Input!$D$2:$CK$87,86,FALSE)</f>
        <v>117.65402600000002</v>
      </c>
      <c r="F23" s="23">
        <f>Input!$Y$87</f>
        <v>117.64755599999985</v>
      </c>
      <c r="G23" s="21">
        <v>0.9999657810264817</v>
      </c>
      <c r="H23" s="21">
        <v>1.0000207739122107</v>
      </c>
      <c r="I23" s="25">
        <f>VLOOKUP(B23,Input!$D$91:$CK$175,86,FALSE)</f>
        <v>117.6505427013131</v>
      </c>
      <c r="J23" s="25">
        <f>Input!$Y$176</f>
        <v>117.65302576268726</v>
      </c>
      <c r="K23" s="25">
        <f t="shared" si="2"/>
        <v>5.4270131309408498E-4</v>
      </c>
      <c r="L23" s="26">
        <f t="shared" si="3"/>
        <v>3.0257626872582932E-3</v>
      </c>
    </row>
    <row r="24" spans="2:12" x14ac:dyDescent="0.25">
      <c r="B24" s="13">
        <v>2951</v>
      </c>
      <c r="C24" s="22">
        <v>25.55</v>
      </c>
      <c r="D24" s="22">
        <v>25.55</v>
      </c>
      <c r="E24" s="23">
        <f>VLOOKUP(B24,Input!$D$2:$CK$87,86,FALSE)</f>
        <v>24.42597800000004</v>
      </c>
      <c r="F24" s="23">
        <f>Input!$Z$87</f>
        <v>25.54917400000009</v>
      </c>
      <c r="G24" s="21">
        <v>1.046017481879332</v>
      </c>
      <c r="H24" s="21">
        <v>1.0000323298123028</v>
      </c>
      <c r="I24" s="25">
        <f>VLOOKUP(B24,Input!$D$91:$CK$175,86,FALSE)</f>
        <v>25.549992514150485</v>
      </c>
      <c r="J24" s="25">
        <f>Input!$Z$176</f>
        <v>25.550007166411209</v>
      </c>
      <c r="K24" s="25">
        <f t="shared" si="2"/>
        <v>7.4858495153762306E-6</v>
      </c>
      <c r="L24" s="26">
        <f t="shared" si="3"/>
        <v>7.166411208459067E-6</v>
      </c>
    </row>
    <row r="25" spans="2:12" x14ac:dyDescent="0.25">
      <c r="B25" s="13">
        <v>2952</v>
      </c>
      <c r="C25" s="22">
        <v>7.47</v>
      </c>
      <c r="D25" s="22">
        <v>7.47</v>
      </c>
      <c r="E25" s="23">
        <f>VLOOKUP(B25,Input!$D$2:$CK$87,86,FALSE)</f>
        <v>7.4325320000000614</v>
      </c>
      <c r="F25" s="23">
        <f>Input!$AA$87</f>
        <v>7.4699819999999999</v>
      </c>
      <c r="G25" s="21">
        <v>1.0050410815587392</v>
      </c>
      <c r="H25" s="21">
        <v>1.0000024096443605</v>
      </c>
      <c r="I25" s="25">
        <f>VLOOKUP(B25,Input!$D$91:$CK$175,86,FALSE)</f>
        <v>7.4699904918454951</v>
      </c>
      <c r="J25" s="25">
        <f>Input!$AA$176</f>
        <v>7.4700161739624109</v>
      </c>
      <c r="K25" s="25">
        <f t="shared" si="2"/>
        <v>9.5081545046227234E-6</v>
      </c>
      <c r="L25" s="26">
        <f t="shared" si="3"/>
        <v>1.6173962411158982E-5</v>
      </c>
    </row>
    <row r="26" spans="2:12" x14ac:dyDescent="0.25">
      <c r="B26" s="13">
        <v>2953</v>
      </c>
      <c r="C26" s="22">
        <v>8.2799999999999496</v>
      </c>
      <c r="D26" s="22">
        <v>8.2799999999999496</v>
      </c>
      <c r="E26" s="23">
        <f>VLOOKUP(B26,Input!$D$2:$CK$87,86,FALSE)</f>
        <v>8.2799710000000015</v>
      </c>
      <c r="F26" s="23">
        <f>Input!$AB$87</f>
        <v>8.2799059999999987</v>
      </c>
      <c r="G26" s="21">
        <v>1.0000035024277196</v>
      </c>
      <c r="H26" s="21">
        <v>1.0000113527858832</v>
      </c>
      <c r="I26" s="25">
        <f>VLOOKUP(B26,Input!$D$91:$CK$175,86,FALSE)</f>
        <v>8.2799999999999496</v>
      </c>
      <c r="J26" s="25">
        <f>Input!$AB$176</f>
        <v>8.2799999999999496</v>
      </c>
      <c r="K26" s="25">
        <f t="shared" si="2"/>
        <v>0</v>
      </c>
      <c r="L26" s="26">
        <f t="shared" si="3"/>
        <v>0</v>
      </c>
    </row>
    <row r="27" spans="2:12" x14ac:dyDescent="0.25">
      <c r="B27" s="13">
        <v>2954</v>
      </c>
      <c r="C27" s="22">
        <v>2.27</v>
      </c>
      <c r="D27" s="22">
        <v>2.27</v>
      </c>
      <c r="E27" s="23">
        <f>VLOOKUP(B27,Input!$D$2:$CK$87,86,FALSE)</f>
        <v>0</v>
      </c>
      <c r="F27" s="23">
        <f>Input!$AC$87</f>
        <v>0</v>
      </c>
      <c r="G27" s="21">
        <v>1</v>
      </c>
      <c r="H27" s="21">
        <v>1</v>
      </c>
      <c r="I27" s="25">
        <f>VLOOKUP(B27,Input!$D$91:$CK$175,86,FALSE)</f>
        <v>0</v>
      </c>
      <c r="J27" s="25">
        <f>Input!$AC$176</f>
        <v>0</v>
      </c>
      <c r="K27" s="25">
        <f t="shared" si="2"/>
        <v>2.27</v>
      </c>
      <c r="L27" s="26">
        <f t="shared" si="3"/>
        <v>2.27</v>
      </c>
    </row>
    <row r="28" spans="2:12" x14ac:dyDescent="0.25">
      <c r="B28" s="13">
        <v>2955</v>
      </c>
      <c r="C28" s="22">
        <v>2.2149999999999999</v>
      </c>
      <c r="D28" s="22">
        <v>2.2149999999999999</v>
      </c>
      <c r="E28" s="23">
        <f>VLOOKUP(B28,Input!$D$2:$CK$87,86,FALSE)</f>
        <v>2.2149940000000004</v>
      </c>
      <c r="F28" s="23">
        <f>Input!$AD$87</f>
        <v>2.2457769999999999</v>
      </c>
      <c r="G28" s="21">
        <v>1.0000027088109491</v>
      </c>
      <c r="H28" s="21">
        <v>0.98629561171924018</v>
      </c>
      <c r="I28" s="25">
        <f>VLOOKUP(B28,Input!$D$91:$CK$175,86,FALSE)</f>
        <v>2.2150000652470547</v>
      </c>
      <c r="J28" s="25">
        <f>Input!$AD$176</f>
        <v>2.2150023095081885</v>
      </c>
      <c r="K28" s="25">
        <f t="shared" si="2"/>
        <v>6.5247054870098964E-8</v>
      </c>
      <c r="L28" s="26">
        <f t="shared" si="3"/>
        <v>2.309508188691467E-6</v>
      </c>
    </row>
    <row r="29" spans="2:12" x14ac:dyDescent="0.25">
      <c r="B29" s="13">
        <v>2956</v>
      </c>
      <c r="C29" s="22">
        <v>1.42</v>
      </c>
      <c r="D29" s="22">
        <v>1.42</v>
      </c>
      <c r="E29" s="23">
        <f>VLOOKUP(B29,Input!$D$2:$CK$87,86,FALSE)</f>
        <v>0</v>
      </c>
      <c r="F29" s="23">
        <f>Input!$AE$87</f>
        <v>0</v>
      </c>
      <c r="G29" s="21">
        <v>1</v>
      </c>
      <c r="H29" s="21">
        <v>1</v>
      </c>
      <c r="I29" s="25">
        <f>VLOOKUP(B29,Input!$D$91:$CK$175,86,FALSE)</f>
        <v>0</v>
      </c>
      <c r="J29" s="25">
        <f>Input!$AE$176</f>
        <v>0</v>
      </c>
      <c r="K29" s="25">
        <f t="shared" si="2"/>
        <v>1.42</v>
      </c>
      <c r="L29" s="26">
        <f t="shared" si="3"/>
        <v>1.42</v>
      </c>
    </row>
    <row r="30" spans="2:12" x14ac:dyDescent="0.25">
      <c r="B30" s="13">
        <v>2957</v>
      </c>
      <c r="C30" s="22">
        <v>18.100000000000001</v>
      </c>
      <c r="D30" s="22">
        <v>18.100000000000001</v>
      </c>
      <c r="E30" s="23">
        <f>VLOOKUP(B30,Input!$D$2:$CK$87,86,FALSE)</f>
        <v>0</v>
      </c>
      <c r="F30" s="23">
        <f>Input!$AF$87</f>
        <v>0</v>
      </c>
      <c r="G30" s="21">
        <v>1</v>
      </c>
      <c r="H30" s="21">
        <v>1</v>
      </c>
      <c r="I30" s="25">
        <f>VLOOKUP(B30,Input!$D$91:$CK$175,86,FALSE)</f>
        <v>0</v>
      </c>
      <c r="J30" s="25">
        <f>Input!$AF$176</f>
        <v>0</v>
      </c>
      <c r="K30" s="25">
        <f t="shared" si="2"/>
        <v>18.100000000000001</v>
      </c>
      <c r="L30" s="26">
        <f t="shared" si="3"/>
        <v>18.100000000000001</v>
      </c>
    </row>
    <row r="31" spans="2:12" x14ac:dyDescent="0.25">
      <c r="B31" s="13">
        <v>2958</v>
      </c>
      <c r="C31" s="22">
        <v>4.6100000000000003</v>
      </c>
      <c r="D31" s="22">
        <v>4.6100000000000003</v>
      </c>
      <c r="E31" s="23">
        <f>VLOOKUP(B31,Input!$D$2:$CK$87,86,FALSE)</f>
        <v>4.6100039999999991</v>
      </c>
      <c r="F31" s="23">
        <f>Input!$AG$87</f>
        <v>4.6100009999999978</v>
      </c>
      <c r="G31" s="21">
        <v>0.99999913232179438</v>
      </c>
      <c r="H31" s="21">
        <v>0.9999997830803079</v>
      </c>
      <c r="I31" s="25">
        <f>VLOOKUP(B31,Input!$D$91:$CK$175,86,FALSE)</f>
        <v>4.6100000000000003</v>
      </c>
      <c r="J31" s="25">
        <f>Input!$AG$176</f>
        <v>4.6100000000000003</v>
      </c>
      <c r="K31" s="25">
        <f t="shared" si="2"/>
        <v>0</v>
      </c>
      <c r="L31" s="26">
        <f t="shared" si="3"/>
        <v>0</v>
      </c>
    </row>
    <row r="32" spans="2:12" x14ac:dyDescent="0.25">
      <c r="B32" s="13">
        <v>2959</v>
      </c>
      <c r="C32" s="22">
        <v>2.9</v>
      </c>
      <c r="D32" s="22">
        <v>2.9</v>
      </c>
      <c r="E32" s="23">
        <f>VLOOKUP(B32,Input!$D$2:$CK$87,86,FALSE)</f>
        <v>2.8999739999999967</v>
      </c>
      <c r="F32" s="23">
        <f>Input!$AH$87</f>
        <v>2.8999880000000053</v>
      </c>
      <c r="G32" s="21">
        <v>1.0000089655976236</v>
      </c>
      <c r="H32" s="21">
        <v>1.0000041379481552</v>
      </c>
      <c r="I32" s="25">
        <f>VLOOKUP(B32,Input!$D$91:$CK$175,86,FALSE)</f>
        <v>2.8998567998997324</v>
      </c>
      <c r="J32" s="25">
        <f>Input!$AH$176</f>
        <v>2.9000000688444594</v>
      </c>
      <c r="K32" s="25">
        <f t="shared" si="2"/>
        <v>1.4320010026747099E-4</v>
      </c>
      <c r="L32" s="26">
        <f t="shared" si="3"/>
        <v>6.8844459466532726E-8</v>
      </c>
    </row>
    <row r="33" spans="2:12" x14ac:dyDescent="0.25">
      <c r="B33" s="13">
        <v>2960</v>
      </c>
      <c r="C33" s="22">
        <v>489.19999999999948</v>
      </c>
      <c r="D33" s="22">
        <v>489.19999999999948</v>
      </c>
      <c r="E33" s="23">
        <f>VLOOKUP(B33,Input!$D$2:$CK$87,86,FALSE)</f>
        <v>489.27006499999999</v>
      </c>
      <c r="F33" s="23">
        <f>Input!$AI$87</f>
        <v>489.15385200000094</v>
      </c>
      <c r="G33" s="21">
        <v>0.99985679687965268</v>
      </c>
      <c r="H33" s="21">
        <v>1.0000943425055528</v>
      </c>
      <c r="I33" s="25">
        <f>VLOOKUP(B33,Input!$D$91:$CK$175,86,FALSE)</f>
        <v>489.23129554702041</v>
      </c>
      <c r="J33" s="25">
        <f>Input!$AI$176</f>
        <v>489.20304062304558</v>
      </c>
      <c r="K33" s="25">
        <f t="shared" si="2"/>
        <v>3.1295547020931735E-2</v>
      </c>
      <c r="L33" s="26">
        <f t="shared" si="3"/>
        <v>3.040623046103974E-3</v>
      </c>
    </row>
    <row r="34" spans="2:12" x14ac:dyDescent="0.25">
      <c r="B34" s="13">
        <v>2961</v>
      </c>
      <c r="C34" s="22">
        <v>11.119999999999949</v>
      </c>
      <c r="D34" s="22">
        <v>11.119999999999949</v>
      </c>
      <c r="E34" s="23">
        <f>VLOOKUP(B34,Input!$D$2:$CK$87,86,FALSE)</f>
        <v>3.7618459999999998</v>
      </c>
      <c r="F34" s="23">
        <f>Input!$AJ$87</f>
        <v>3.862555</v>
      </c>
      <c r="G34" s="21">
        <v>2.9559955404872902</v>
      </c>
      <c r="H34" s="21">
        <v>2.8789234069158756</v>
      </c>
      <c r="I34" s="25">
        <f>VLOOKUP(B34,Input!$D$91:$CK$175,86,FALSE)</f>
        <v>11.119999999999949</v>
      </c>
      <c r="J34" s="25">
        <f>Input!$AJ$176</f>
        <v>11.119999999999949</v>
      </c>
      <c r="K34" s="25">
        <f t="shared" si="2"/>
        <v>0</v>
      </c>
      <c r="L34" s="26">
        <f t="shared" si="3"/>
        <v>0</v>
      </c>
    </row>
    <row r="35" spans="2:12" x14ac:dyDescent="0.25">
      <c r="B35" s="13">
        <v>2962</v>
      </c>
      <c r="C35" s="22">
        <v>1170.5</v>
      </c>
      <c r="D35" s="22">
        <v>1170.5</v>
      </c>
      <c r="E35" s="23">
        <f>VLOOKUP(B35,Input!$D$2:$CK$87,86,FALSE)</f>
        <v>1170.5061610000025</v>
      </c>
      <c r="F35" s="23">
        <f>Input!$AK$87</f>
        <v>1170.5257799999981</v>
      </c>
      <c r="G35" s="21">
        <v>0.99999473646512271</v>
      </c>
      <c r="H35" s="21">
        <v>0.99997797570934477</v>
      </c>
      <c r="I35" s="25">
        <f>VLOOKUP(B35,Input!$D$91:$CK$175,86,FALSE)</f>
        <v>1170.5213433655842</v>
      </c>
      <c r="J35" s="25">
        <f>Input!$AK$176</f>
        <v>1170.5000101160808</v>
      </c>
      <c r="K35" s="25">
        <f t="shared" si="2"/>
        <v>2.1343365584243656E-2</v>
      </c>
      <c r="L35" s="26">
        <f t="shared" si="3"/>
        <v>1.0116080829902785E-5</v>
      </c>
    </row>
    <row r="36" spans="2:12" x14ac:dyDescent="0.25">
      <c r="B36" s="13">
        <v>2963</v>
      </c>
      <c r="C36" s="22">
        <v>45.42</v>
      </c>
      <c r="D36" s="22">
        <v>45.42</v>
      </c>
      <c r="E36" s="23">
        <f>VLOOKUP(B36,Input!$D$2:$CK$87,86,FALSE)</f>
        <v>45.420285000000014</v>
      </c>
      <c r="F36" s="23">
        <f>Input!$AL$87</f>
        <v>45.420570999999967</v>
      </c>
      <c r="G36" s="21">
        <v>0.99999372527054786</v>
      </c>
      <c r="H36" s="21">
        <v>0.99998742860366141</v>
      </c>
      <c r="I36" s="25">
        <f>VLOOKUP(B36,Input!$D$91:$CK$175,86,FALSE)</f>
        <v>45.421724107521158</v>
      </c>
      <c r="J36" s="25">
        <f>Input!$AL$176</f>
        <v>45.41999752527687</v>
      </c>
      <c r="K36" s="25">
        <f t="shared" si="2"/>
        <v>1.7241075211558154E-3</v>
      </c>
      <c r="L36" s="26">
        <f t="shared" si="3"/>
        <v>2.4747231321953223E-6</v>
      </c>
    </row>
    <row r="37" spans="2:12" x14ac:dyDescent="0.25">
      <c r="B37" s="13">
        <v>2964</v>
      </c>
      <c r="C37" s="22">
        <v>10.275</v>
      </c>
      <c r="D37" s="22">
        <v>10.275</v>
      </c>
      <c r="E37" s="23">
        <f>VLOOKUP(B37,Input!$D$2:$CK$87,86,FALSE)</f>
        <v>10.277667999999998</v>
      </c>
      <c r="F37" s="23">
        <f>Input!$AM$87</f>
        <v>9.6538849999999972</v>
      </c>
      <c r="G37" s="21">
        <v>0.99974040803808817</v>
      </c>
      <c r="H37" s="21">
        <v>1.0643383466863343</v>
      </c>
      <c r="I37" s="25">
        <f>VLOOKUP(B37,Input!$D$91:$CK$175,86,FALSE)</f>
        <v>10.303455729662721</v>
      </c>
      <c r="J37" s="25">
        <f>Input!$AM$176</f>
        <v>10.274952444484326</v>
      </c>
      <c r="K37" s="25">
        <f t="shared" si="2"/>
        <v>2.8455729662720586E-2</v>
      </c>
      <c r="L37" s="26">
        <f t="shared" si="3"/>
        <v>4.7555515674702065E-5</v>
      </c>
    </row>
    <row r="38" spans="2:12" x14ac:dyDescent="0.25">
      <c r="B38" s="13">
        <v>2965</v>
      </c>
      <c r="C38" s="22">
        <v>8.3000000000000007</v>
      </c>
      <c r="D38" s="22">
        <v>8.3000000000000007</v>
      </c>
      <c r="E38" s="23">
        <f>VLOOKUP(B38,Input!$D$2:$CK$87,86,FALSE)</f>
        <v>8.3000029999999985</v>
      </c>
      <c r="F38" s="23">
        <f>Input!$AN$87</f>
        <v>8.3000039999999995</v>
      </c>
      <c r="G38" s="21">
        <v>0.99999963855434781</v>
      </c>
      <c r="H38" s="21">
        <v>0.99999951807252152</v>
      </c>
      <c r="I38" s="25">
        <f>VLOOKUP(B38,Input!$D$91:$CK$175,86,FALSE)</f>
        <v>8.3000000000000007</v>
      </c>
      <c r="J38" s="25">
        <f>Input!$AN$176</f>
        <v>8.3000000000000007</v>
      </c>
      <c r="K38" s="25">
        <f t="shared" si="2"/>
        <v>0</v>
      </c>
      <c r="L38" s="26">
        <f t="shared" si="3"/>
        <v>0</v>
      </c>
    </row>
    <row r="39" spans="2:12" x14ac:dyDescent="0.25">
      <c r="B39" s="13">
        <v>2966</v>
      </c>
      <c r="C39" s="22">
        <v>17.149999999999949</v>
      </c>
      <c r="D39" s="22">
        <v>17.149999999999949</v>
      </c>
      <c r="E39" s="23">
        <f>VLOOKUP(B39,Input!$D$2:$CK$87,86,FALSE)</f>
        <v>17.149810000000009</v>
      </c>
      <c r="F39" s="23">
        <f>Input!$AO$87</f>
        <v>17.150142000000013</v>
      </c>
      <c r="G39" s="21">
        <v>1.000011078839937</v>
      </c>
      <c r="H39" s="21">
        <v>0.99999172018517024</v>
      </c>
      <c r="I39" s="25">
        <f>VLOOKUP(B39,Input!$D$91:$CK$175,86,FALSE)</f>
        <v>17.291299306833849</v>
      </c>
      <c r="J39" s="25">
        <f>Input!$AO$176</f>
        <v>17.150020376005788</v>
      </c>
      <c r="K39" s="25">
        <f t="shared" si="2"/>
        <v>0.14129930683390057</v>
      </c>
      <c r="L39" s="26">
        <f t="shared" si="3"/>
        <v>2.037600583904009E-5</v>
      </c>
    </row>
    <row r="40" spans="2:12" x14ac:dyDescent="0.25">
      <c r="B40" s="13">
        <v>2967</v>
      </c>
      <c r="C40" s="22">
        <v>6.8</v>
      </c>
      <c r="D40" s="22">
        <v>6.8</v>
      </c>
      <c r="E40" s="23">
        <f>VLOOKUP(B40,Input!$D$2:$CK$87,86,FALSE)</f>
        <v>6.7999840000000056</v>
      </c>
      <c r="F40" s="23">
        <f>Input!$AP$87</f>
        <v>6.7999710000000002</v>
      </c>
      <c r="G40" s="21">
        <v>1.0000023529467119</v>
      </c>
      <c r="H40" s="21">
        <v>1.0000042647240701</v>
      </c>
      <c r="I40" s="25">
        <f>VLOOKUP(B40,Input!$D$91:$CK$175,86,FALSE)</f>
        <v>6.8000104528087908</v>
      </c>
      <c r="J40" s="25">
        <f>Input!$AP$176</f>
        <v>6.8000078785571088</v>
      </c>
      <c r="K40" s="25">
        <f t="shared" si="2"/>
        <v>1.0452808790972767E-5</v>
      </c>
      <c r="L40" s="26">
        <f t="shared" si="3"/>
        <v>7.8785571089312612E-6</v>
      </c>
    </row>
    <row r="41" spans="2:12" x14ac:dyDescent="0.25">
      <c r="B41" s="13">
        <v>2968</v>
      </c>
      <c r="C41" s="22">
        <v>25.55</v>
      </c>
      <c r="D41" s="22">
        <v>25.55</v>
      </c>
      <c r="E41" s="23">
        <f>VLOOKUP(B41,Input!$D$2:$CK$87,86,FALSE)</f>
        <v>0.58792599999999995</v>
      </c>
      <c r="F41" s="23">
        <f>Input!$AQ$87</f>
        <v>2.6123069999999999</v>
      </c>
      <c r="G41" s="21">
        <v>43.457850137602357</v>
      </c>
      <c r="H41" s="21">
        <v>9.7806268558787313</v>
      </c>
      <c r="I41" s="25">
        <f>VLOOKUP(B41,Input!$D$91:$CK$175,86,FALSE)</f>
        <v>25.55</v>
      </c>
      <c r="J41" s="25">
        <f>Input!$AQ$176</f>
        <v>25.55</v>
      </c>
      <c r="K41" s="25">
        <f t="shared" si="2"/>
        <v>0</v>
      </c>
      <c r="L41" s="26">
        <f t="shared" si="3"/>
        <v>0</v>
      </c>
    </row>
    <row r="42" spans="2:12" x14ac:dyDescent="0.25">
      <c r="B42" s="13">
        <v>2969</v>
      </c>
      <c r="C42" s="22">
        <v>4.55</v>
      </c>
      <c r="D42" s="22">
        <v>4.55</v>
      </c>
      <c r="E42" s="23">
        <f>VLOOKUP(B42,Input!$D$2:$CK$87,86,FALSE)</f>
        <v>4.5437980000000016</v>
      </c>
      <c r="F42" s="23">
        <f>Input!$AR$87</f>
        <v>4.5499869999999998</v>
      </c>
      <c r="G42" s="21">
        <v>1.0013649374377995</v>
      </c>
      <c r="H42" s="21">
        <v>1.0000028571510204</v>
      </c>
      <c r="I42" s="25">
        <f>VLOOKUP(B42,Input!$D$91:$CK$175,86,FALSE)</f>
        <v>4.5583817386901497</v>
      </c>
      <c r="J42" s="25">
        <f>Input!$AR$176</f>
        <v>4.5500207184765458</v>
      </c>
      <c r="K42" s="25">
        <f t="shared" si="2"/>
        <v>8.3817386901499091E-3</v>
      </c>
      <c r="L42" s="26">
        <f t="shared" si="3"/>
        <v>2.0718476545944498E-5</v>
      </c>
    </row>
    <row r="43" spans="2:12" x14ac:dyDescent="0.25">
      <c r="B43" s="13">
        <v>2970</v>
      </c>
      <c r="C43" s="22">
        <v>5.95</v>
      </c>
      <c r="D43" s="22">
        <v>5.95</v>
      </c>
      <c r="E43" s="23">
        <f>VLOOKUP(B43,Input!$D$2:$CK$87,86,FALSE)</f>
        <v>5.9468329999999971</v>
      </c>
      <c r="F43" s="23">
        <f>Input!$AS$87</f>
        <v>5.5968279999999995</v>
      </c>
      <c r="G43" s="21">
        <v>1.000532552368631</v>
      </c>
      <c r="H43" s="21">
        <v>1.0631021714442539</v>
      </c>
      <c r="I43" s="25">
        <f>VLOOKUP(B43,Input!$D$91:$CK$175,86,FALSE)</f>
        <v>5.950002436045021</v>
      </c>
      <c r="J43" s="25">
        <f>Input!$AS$176</f>
        <v>5.9503583209847806</v>
      </c>
      <c r="K43" s="25">
        <f t="shared" si="2"/>
        <v>2.4360450208149587E-6</v>
      </c>
      <c r="L43" s="26">
        <f t="shared" si="3"/>
        <v>3.5832098478039143E-4</v>
      </c>
    </row>
    <row r="44" spans="2:12" x14ac:dyDescent="0.25">
      <c r="B44" s="13">
        <v>2971</v>
      </c>
      <c r="C44" s="22">
        <v>5.34</v>
      </c>
      <c r="D44" s="22">
        <v>5.34</v>
      </c>
      <c r="E44" s="23">
        <f>VLOOKUP(B44,Input!$D$2:$CK$87,86,FALSE)</f>
        <v>5.324998000000015</v>
      </c>
      <c r="F44" s="23">
        <f>Input!$AT$87</f>
        <v>5.2405080000000037</v>
      </c>
      <c r="G44" s="21">
        <v>1.002817278053435</v>
      </c>
      <c r="H44" s="21">
        <v>1.0189851823525498</v>
      </c>
      <c r="I44" s="25">
        <f>VLOOKUP(B44,Input!$D$91:$CK$175,86,FALSE)</f>
        <v>5.3399627607627762</v>
      </c>
      <c r="J44" s="25">
        <f>Input!$AT$176</f>
        <v>5.3400000457587291</v>
      </c>
      <c r="K44" s="25">
        <f t="shared" si="2"/>
        <v>3.7239237223651855E-5</v>
      </c>
      <c r="L44" s="26">
        <f t="shared" si="3"/>
        <v>4.5758729250167107E-8</v>
      </c>
    </row>
    <row r="45" spans="2:12" x14ac:dyDescent="0.25">
      <c r="B45" s="13">
        <v>2972</v>
      </c>
      <c r="C45" s="22">
        <v>664.71</v>
      </c>
      <c r="D45" s="22">
        <v>664.71</v>
      </c>
      <c r="E45" s="23">
        <f>VLOOKUP(B45,Input!$D$2:$CK$87,86,FALSE)</f>
        <v>664.79888800000094</v>
      </c>
      <c r="F45" s="23">
        <f>Input!$AU$87</f>
        <v>664.68070299999806</v>
      </c>
      <c r="G45" s="21">
        <v>0.99986629339849176</v>
      </c>
      <c r="H45" s="21">
        <v>1.000044076802395</v>
      </c>
      <c r="I45" s="25">
        <f>VLOOKUP(B45,Input!$D$91:$CK$175,86,FALSE)</f>
        <v>664.7116035619523</v>
      </c>
      <c r="J45" s="25">
        <f>Input!$AU$176</f>
        <v>664.71112843109779</v>
      </c>
      <c r="K45" s="25">
        <f t="shared" si="2"/>
        <v>1.6035619522654088E-3</v>
      </c>
      <c r="L45" s="26">
        <f t="shared" si="3"/>
        <v>1.128431097754401E-3</v>
      </c>
    </row>
    <row r="46" spans="2:12" x14ac:dyDescent="0.25">
      <c r="B46" s="13">
        <v>2973</v>
      </c>
      <c r="C46" s="22">
        <v>203.44499999999951</v>
      </c>
      <c r="D46" s="22">
        <v>203.44499999999951</v>
      </c>
      <c r="E46" s="23">
        <f>VLOOKUP(B46,Input!$D$2:$CK$87,86,FALSE)</f>
        <v>203.45299299999999</v>
      </c>
      <c r="F46" s="23">
        <f>Input!$AV$87</f>
        <v>203.44268599999947</v>
      </c>
      <c r="G46" s="21">
        <v>0.99996071328377811</v>
      </c>
      <c r="H46" s="21">
        <v>1.0000113742108185</v>
      </c>
      <c r="I46" s="25">
        <f>VLOOKUP(B46,Input!$D$91:$CK$175,86,FALSE)</f>
        <v>203.44788845427033</v>
      </c>
      <c r="J46" s="25">
        <f>Input!$AV$176</f>
        <v>203.44511262951281</v>
      </c>
      <c r="K46" s="25">
        <f t="shared" si="2"/>
        <v>2.8884542708169647E-3</v>
      </c>
      <c r="L46" s="26">
        <f t="shared" si="3"/>
        <v>1.1262951329626958E-4</v>
      </c>
    </row>
    <row r="47" spans="2:12" x14ac:dyDescent="0.25">
      <c r="B47" s="13">
        <v>2974</v>
      </c>
      <c r="C47" s="22">
        <v>11.19999999999995</v>
      </c>
      <c r="D47" s="22">
        <v>11.19999999999995</v>
      </c>
      <c r="E47" s="23">
        <f>VLOOKUP(B47,Input!$D$2:$CK$87,86,FALSE)</f>
        <v>11.199981000000001</v>
      </c>
      <c r="F47" s="23">
        <f>Input!$AW$87</f>
        <v>11.199983</v>
      </c>
      <c r="G47" s="21">
        <v>1.0000016964314447</v>
      </c>
      <c r="H47" s="21">
        <v>1.0000015178594424</v>
      </c>
      <c r="I47" s="25">
        <f>VLOOKUP(B47,Input!$D$91:$CK$175,86,FALSE)</f>
        <v>11.19999999999995</v>
      </c>
      <c r="J47" s="25">
        <f>Input!$AW$176</f>
        <v>11.200028948525542</v>
      </c>
      <c r="K47" s="25">
        <f t="shared" si="2"/>
        <v>0</v>
      </c>
      <c r="L47" s="26">
        <f t="shared" si="3"/>
        <v>2.8948525592653596E-5</v>
      </c>
    </row>
    <row r="48" spans="2:12" x14ac:dyDescent="0.25">
      <c r="B48" s="13">
        <v>2975</v>
      </c>
      <c r="C48" s="22">
        <v>174</v>
      </c>
      <c r="D48" s="22">
        <v>174</v>
      </c>
      <c r="E48" s="23">
        <f>VLOOKUP(B48,Input!$D$2:$CK$87,86,FALSE)</f>
        <v>173.96390199999951</v>
      </c>
      <c r="F48" s="23">
        <f>Input!$AX$87</f>
        <v>174.01179800000006</v>
      </c>
      <c r="G48" s="21">
        <v>1.0002075028186048</v>
      </c>
      <c r="H48" s="21">
        <v>0.99993219999945027</v>
      </c>
      <c r="I48" s="25">
        <f>VLOOKUP(B48,Input!$D$91:$CK$175,86,FALSE)</f>
        <v>174.01625062964234</v>
      </c>
      <c r="J48" s="25">
        <f>Input!$AX$176</f>
        <v>174.00271660495483</v>
      </c>
      <c r="K48" s="25">
        <f t="shared" si="2"/>
        <v>1.6250629642343029E-2</v>
      </c>
      <c r="L48" s="26">
        <f t="shared" si="3"/>
        <v>2.7166049548270621E-3</v>
      </c>
    </row>
    <row r="49" spans="2:12" x14ac:dyDescent="0.25">
      <c r="B49" s="13">
        <v>2976</v>
      </c>
      <c r="C49" s="22">
        <v>165.08</v>
      </c>
      <c r="D49" s="22">
        <v>165.08</v>
      </c>
      <c r="E49" s="23">
        <f>VLOOKUP(B49,Input!$D$2:$CK$87,86,FALSE)</f>
        <v>165.07599799999971</v>
      </c>
      <c r="F49" s="23">
        <f>Input!$AY$87</f>
        <v>165.0707700000001</v>
      </c>
      <c r="G49" s="21">
        <v>1.0000242433791029</v>
      </c>
      <c r="H49" s="21">
        <v>1.0000559154113107</v>
      </c>
      <c r="I49" s="25">
        <f>VLOOKUP(B49,Input!$D$91:$CK$175,86,FALSE)</f>
        <v>165.08031570573962</v>
      </c>
      <c r="J49" s="25">
        <f>Input!$AY$176</f>
        <v>165.08008604497229</v>
      </c>
      <c r="K49" s="25">
        <f t="shared" si="2"/>
        <v>3.1570573960948423E-4</v>
      </c>
      <c r="L49" s="26">
        <f t="shared" si="3"/>
        <v>8.6044972277932175E-5</v>
      </c>
    </row>
    <row r="50" spans="2:12" x14ac:dyDescent="0.25">
      <c r="B50" s="13">
        <v>2977</v>
      </c>
      <c r="C50" s="22">
        <v>32.399999999999949</v>
      </c>
      <c r="D50" s="22">
        <v>32.399999999999949</v>
      </c>
      <c r="E50" s="23">
        <f>VLOOKUP(B50,Input!$D$2:$CK$87,86,FALSE)</f>
        <v>32.399462999999997</v>
      </c>
      <c r="F50" s="23">
        <f>Input!$AZ$87</f>
        <v>32.399787000000018</v>
      </c>
      <c r="G50" s="21">
        <v>1.000016574348777</v>
      </c>
      <c r="H50" s="21">
        <v>1.0000065741172908</v>
      </c>
      <c r="I50" s="25">
        <f>VLOOKUP(B50,Input!$D$91:$CK$175,86,FALSE)</f>
        <v>32.400000244322051</v>
      </c>
      <c r="J50" s="25">
        <f>Input!$AZ$176</f>
        <v>32.400023750258001</v>
      </c>
      <c r="K50" s="25">
        <f t="shared" si="2"/>
        <v>2.4432210210534322E-7</v>
      </c>
      <c r="L50" s="26">
        <f t="shared" si="3"/>
        <v>2.3750258051791207E-5</v>
      </c>
    </row>
    <row r="51" spans="2:12" x14ac:dyDescent="0.25">
      <c r="B51" s="13">
        <v>2978</v>
      </c>
      <c r="C51" s="22">
        <v>17.25</v>
      </c>
      <c r="D51" s="22">
        <v>17.25</v>
      </c>
      <c r="E51" s="23">
        <f>VLOOKUP(B51,Input!$D$2:$CK$87,86,FALSE)</f>
        <v>17.249961000000013</v>
      </c>
      <c r="F51" s="23">
        <f>Input!$BA$87</f>
        <v>17.249876999999945</v>
      </c>
      <c r="G51" s="21">
        <v>1.0000022608746759</v>
      </c>
      <c r="H51" s="21">
        <v>1.0000071304856293</v>
      </c>
      <c r="I51" s="25">
        <f>VLOOKUP(B51,Input!$D$91:$CK$175,86,FALSE)</f>
        <v>17.250802478607977</v>
      </c>
      <c r="J51" s="25">
        <f>Input!$BA$176</f>
        <v>17.25002402421088</v>
      </c>
      <c r="K51" s="25">
        <f t="shared" si="2"/>
        <v>8.0247860797655335E-4</v>
      </c>
      <c r="L51" s="26">
        <f t="shared" si="3"/>
        <v>2.4024210880213559E-5</v>
      </c>
    </row>
    <row r="52" spans="2:12" x14ac:dyDescent="0.25">
      <c r="B52" s="13">
        <v>2979</v>
      </c>
      <c r="C52" s="22">
        <v>11.24</v>
      </c>
      <c r="D52" s="22">
        <v>11.24</v>
      </c>
      <c r="E52" s="23">
        <f>VLOOKUP(B52,Input!$D$2:$CK$87,86,FALSE)</f>
        <v>11.239964999999975</v>
      </c>
      <c r="F52" s="23">
        <f>Input!$BB$87</f>
        <v>11.240026999999998</v>
      </c>
      <c r="G52" s="21">
        <v>1.000003113888702</v>
      </c>
      <c r="H52" s="21">
        <v>0.9999975978705391</v>
      </c>
      <c r="I52" s="25">
        <f>VLOOKUP(B52,Input!$D$91:$CK$175,86,FALSE)</f>
        <v>11.240078600112339</v>
      </c>
      <c r="J52" s="25">
        <f>Input!$BB$176</f>
        <v>11.240002728290605</v>
      </c>
      <c r="K52" s="25">
        <f t="shared" si="2"/>
        <v>7.8600112338733652E-5</v>
      </c>
      <c r="L52" s="26">
        <f t="shared" si="3"/>
        <v>2.728290604991912E-6</v>
      </c>
    </row>
    <row r="53" spans="2:12" x14ac:dyDescent="0.25">
      <c r="B53" s="13">
        <v>2980</v>
      </c>
      <c r="C53" s="22">
        <v>1.885</v>
      </c>
      <c r="D53" s="22">
        <v>1.885</v>
      </c>
      <c r="E53" s="23">
        <f>VLOOKUP(B53,Input!$D$2:$CK$87,86,FALSE)</f>
        <v>1.8850009999999999</v>
      </c>
      <c r="F53" s="23">
        <f>Input!$BC$87</f>
        <v>1.8849990000000003</v>
      </c>
      <c r="G53" s="21">
        <v>0.9999994694963027</v>
      </c>
      <c r="H53" s="21">
        <v>1.0000005305042601</v>
      </c>
      <c r="I53" s="25">
        <f>VLOOKUP(B53,Input!$D$91:$CK$175,86,FALSE)</f>
        <v>1.885</v>
      </c>
      <c r="J53" s="25">
        <f>Input!$BC$176</f>
        <v>1.885</v>
      </c>
      <c r="K53" s="25">
        <f t="shared" si="2"/>
        <v>0</v>
      </c>
      <c r="L53" s="26">
        <f t="shared" si="3"/>
        <v>0</v>
      </c>
    </row>
    <row r="54" spans="2:12" x14ac:dyDescent="0.25">
      <c r="B54" s="13">
        <v>2981</v>
      </c>
      <c r="C54" s="22">
        <v>1.0900000000000001</v>
      </c>
      <c r="D54" s="22">
        <v>1.0900000000000001</v>
      </c>
      <c r="E54" s="23">
        <f>VLOOKUP(B54,Input!$D$2:$CK$87,86,FALSE)</f>
        <v>1.0899999999999999</v>
      </c>
      <c r="F54" s="23">
        <f>Input!$BD$87</f>
        <v>1.0899999999999999</v>
      </c>
      <c r="G54" s="21">
        <v>1.0000000000000002</v>
      </c>
      <c r="H54" s="21">
        <v>1.0000000000000002</v>
      </c>
      <c r="I54" s="25">
        <f>VLOOKUP(B54,Input!$D$91:$CK$175,86,FALSE)</f>
        <v>1.0900000000000001</v>
      </c>
      <c r="J54" s="25">
        <f>Input!$BD$176</f>
        <v>1.0900000000000001</v>
      </c>
      <c r="K54" s="25">
        <f t="shared" si="2"/>
        <v>0</v>
      </c>
      <c r="L54" s="26">
        <f t="shared" si="3"/>
        <v>0</v>
      </c>
    </row>
    <row r="55" spans="2:12" x14ac:dyDescent="0.25">
      <c r="B55" s="13">
        <v>2982</v>
      </c>
      <c r="C55" s="22">
        <v>2.2999999999999998</v>
      </c>
      <c r="D55" s="22">
        <v>2.2999999999999998</v>
      </c>
      <c r="E55" s="23">
        <f>VLOOKUP(B55,Input!$D$2:$CK$87,86,FALSE)</f>
        <v>2.2999999999999998</v>
      </c>
      <c r="F55" s="23">
        <f>Input!$BE$87</f>
        <v>2.2999999999999998</v>
      </c>
      <c r="G55" s="21">
        <v>1</v>
      </c>
      <c r="H55" s="21">
        <v>1</v>
      </c>
      <c r="I55" s="25">
        <f>VLOOKUP(B55,Input!$D$91:$CK$175,86,FALSE)</f>
        <v>2.2999999999999998</v>
      </c>
      <c r="J55" s="25">
        <f>Input!$BE$176</f>
        <v>2.2999999999999998</v>
      </c>
      <c r="K55" s="25">
        <f t="shared" si="2"/>
        <v>0</v>
      </c>
      <c r="L55" s="26">
        <f t="shared" si="3"/>
        <v>0</v>
      </c>
    </row>
    <row r="56" spans="2:12" x14ac:dyDescent="0.25">
      <c r="B56" s="13">
        <v>2983</v>
      </c>
      <c r="C56" s="22">
        <v>1.75</v>
      </c>
      <c r="D56" s="22">
        <v>1.75</v>
      </c>
      <c r="E56" s="23">
        <f>VLOOKUP(B56,Input!$D$2:$CK$87,86,FALSE)</f>
        <v>1.75</v>
      </c>
      <c r="F56" s="23">
        <f>Input!$BF$87</f>
        <v>1.75</v>
      </c>
      <c r="G56" s="21">
        <v>1</v>
      </c>
      <c r="H56" s="21">
        <v>1</v>
      </c>
      <c r="I56" s="25">
        <f>VLOOKUP(B56,Input!$D$91:$CK$175,86,FALSE)</f>
        <v>1.75</v>
      </c>
      <c r="J56" s="25">
        <f>Input!$BF$176</f>
        <v>1.75</v>
      </c>
      <c r="K56" s="25">
        <f t="shared" si="2"/>
        <v>0</v>
      </c>
      <c r="L56" s="26">
        <f t="shared" si="3"/>
        <v>0</v>
      </c>
    </row>
    <row r="57" spans="2:12" x14ac:dyDescent="0.25">
      <c r="B57" s="13">
        <v>2984</v>
      </c>
      <c r="C57" s="22">
        <v>97.2</v>
      </c>
      <c r="D57" s="22">
        <v>97.2</v>
      </c>
      <c r="E57" s="23">
        <f>VLOOKUP(B57,Input!$D$2:$CK$87,86,FALSE)</f>
        <v>97.197996999999958</v>
      </c>
      <c r="F57" s="23">
        <f>Input!$BG$87</f>
        <v>97.199198999999908</v>
      </c>
      <c r="G57" s="21">
        <v>1.0000206074205422</v>
      </c>
      <c r="H57" s="21">
        <v>1.0000082408086521</v>
      </c>
      <c r="I57" s="25">
        <f>VLOOKUP(B57,Input!$D$91:$CK$175,86,FALSE)</f>
        <v>97.207744932975601</v>
      </c>
      <c r="J57" s="25">
        <f>Input!$BG$176</f>
        <v>97.20068342648338</v>
      </c>
      <c r="K57" s="25">
        <f t="shared" si="2"/>
        <v>7.7449329755978624E-3</v>
      </c>
      <c r="L57" s="26">
        <f t="shared" si="3"/>
        <v>6.8342648337704759E-4</v>
      </c>
    </row>
    <row r="58" spans="2:12" x14ac:dyDescent="0.25">
      <c r="B58" s="13">
        <v>2985</v>
      </c>
      <c r="C58" s="22">
        <v>103.32999999999996</v>
      </c>
      <c r="D58" s="22">
        <v>103.32999999999996</v>
      </c>
      <c r="E58" s="23">
        <f>VLOOKUP(B58,Input!$D$2:$CK$87,86,FALSE)</f>
        <v>103.3304949999998</v>
      </c>
      <c r="F58" s="23">
        <f>Input!$BH$87</f>
        <v>103.32813999999992</v>
      </c>
      <c r="G58" s="21">
        <v>0.99999520954583787</v>
      </c>
      <c r="H58" s="21">
        <v>1.0000180009046911</v>
      </c>
      <c r="I58" s="25">
        <f>VLOOKUP(B58,Input!$D$91:$CK$175,86,FALSE)</f>
        <v>103.34000855338516</v>
      </c>
      <c r="J58" s="25">
        <f>Input!$BH$176</f>
        <v>103.33023078538045</v>
      </c>
      <c r="K58" s="25">
        <f t="shared" si="2"/>
        <v>1.0008553385205232E-2</v>
      </c>
      <c r="L58" s="26">
        <f t="shared" si="3"/>
        <v>2.307853804950355E-4</v>
      </c>
    </row>
    <row r="59" spans="2:12" x14ac:dyDescent="0.25">
      <c r="B59" s="13">
        <v>2986</v>
      </c>
      <c r="C59" s="22">
        <v>9.3000000000000007</v>
      </c>
      <c r="D59" s="22">
        <v>9.3000000000000007</v>
      </c>
      <c r="E59" s="23">
        <f>VLOOKUP(B59,Input!$D$2:$CK$87,86,FALSE)</f>
        <v>9.3000060000000051</v>
      </c>
      <c r="F59" s="23">
        <f>Input!$BI$87</f>
        <v>9.3000100000000003</v>
      </c>
      <c r="G59" s="21">
        <v>0.99999935483912539</v>
      </c>
      <c r="H59" s="21">
        <v>0.99999892473233909</v>
      </c>
      <c r="I59" s="25">
        <f>VLOOKUP(B59,Input!$D$91:$CK$175,86,FALSE)</f>
        <v>9.3000000000000007</v>
      </c>
      <c r="J59" s="25">
        <f>Input!$BI$176</f>
        <v>9.3000000000000007</v>
      </c>
      <c r="K59" s="25">
        <f t="shared" si="2"/>
        <v>0</v>
      </c>
      <c r="L59" s="26">
        <f t="shared" si="3"/>
        <v>0</v>
      </c>
    </row>
    <row r="60" spans="2:12" x14ac:dyDescent="0.25">
      <c r="B60" s="13">
        <v>2987</v>
      </c>
      <c r="C60" s="22">
        <v>9.6999999999999496</v>
      </c>
      <c r="D60" s="22">
        <v>9.6999999999999496</v>
      </c>
      <c r="E60" s="23">
        <f>VLOOKUP(B60,Input!$D$2:$CK$87,86,FALSE)</f>
        <v>9.5183929999999979</v>
      </c>
      <c r="F60" s="23">
        <f>Input!$BJ$87</f>
        <v>9.5043739999999879</v>
      </c>
      <c r="G60" s="21">
        <v>1.0190795862284685</v>
      </c>
      <c r="H60" s="21">
        <v>1.0205827338023485</v>
      </c>
      <c r="I60" s="25">
        <f>VLOOKUP(B60,Input!$D$91:$CK$175,86,FALSE)</f>
        <v>9.6999965909423214</v>
      </c>
      <c r="J60" s="25">
        <f>Input!$BJ$176</f>
        <v>9.6996856979539867</v>
      </c>
      <c r="K60" s="25">
        <f t="shared" si="2"/>
        <v>3.4090576281897711E-6</v>
      </c>
      <c r="L60" s="26">
        <f t="shared" si="3"/>
        <v>3.1430204596283318E-4</v>
      </c>
    </row>
    <row r="61" spans="2:12" x14ac:dyDescent="0.25">
      <c r="B61" s="13">
        <v>2988</v>
      </c>
      <c r="C61" s="22">
        <v>75.42</v>
      </c>
      <c r="D61" s="22">
        <v>75.42</v>
      </c>
      <c r="E61" s="23">
        <f>VLOOKUP(B61,Input!$D$2:$CK$87,86,FALSE)</f>
        <v>75.418537999999828</v>
      </c>
      <c r="F61" s="23">
        <f>Input!$BK$87</f>
        <v>75.421710999999945</v>
      </c>
      <c r="G61" s="21">
        <v>1.0000193851543526</v>
      </c>
      <c r="H61" s="21">
        <v>0.99997731422454816</v>
      </c>
      <c r="I61" s="25">
        <f>VLOOKUP(B61,Input!$D$91:$CK$175,86,FALSE)</f>
        <v>75.420365556372914</v>
      </c>
      <c r="J61" s="25">
        <f>Input!$BK$176</f>
        <v>75.420371318734638</v>
      </c>
      <c r="K61" s="25">
        <f t="shared" si="2"/>
        <v>3.6555637291257881E-4</v>
      </c>
      <c r="L61" s="26">
        <f t="shared" si="3"/>
        <v>3.7131873463636111E-4</v>
      </c>
    </row>
    <row r="62" spans="2:12" x14ac:dyDescent="0.25">
      <c r="B62" s="13">
        <v>2989</v>
      </c>
      <c r="C62" s="22">
        <v>144.0449999999995</v>
      </c>
      <c r="D62" s="22">
        <v>144.0449999999995</v>
      </c>
      <c r="E62" s="23">
        <f>VLOOKUP(B62,Input!$D$2:$CK$87,86,FALSE)</f>
        <v>144.04961199999974</v>
      </c>
      <c r="F62" s="23">
        <f>Input!$BL$87</f>
        <v>144.04603699999987</v>
      </c>
      <c r="G62" s="21">
        <v>0.99996798325287928</v>
      </c>
      <c r="H62" s="21">
        <v>0.99999280091266673</v>
      </c>
      <c r="I62" s="25">
        <f>VLOOKUP(B62,Input!$D$91:$CK$175,86,FALSE)</f>
        <v>144.04491024719485</v>
      </c>
      <c r="J62" s="25">
        <f>Input!$BL$176</f>
        <v>144.04517305798109</v>
      </c>
      <c r="K62" s="25">
        <f t="shared" si="2"/>
        <v>8.9752804655063301E-5</v>
      </c>
      <c r="L62" s="26">
        <f t="shared" si="3"/>
        <v>1.7305798158417929E-4</v>
      </c>
    </row>
    <row r="63" spans="2:12" x14ac:dyDescent="0.25">
      <c r="B63" s="13">
        <v>2990</v>
      </c>
      <c r="C63" s="22">
        <v>71</v>
      </c>
      <c r="D63" s="22">
        <v>71</v>
      </c>
      <c r="E63" s="23">
        <f>VLOOKUP(B63,Input!$D$2:$CK$87,86,FALSE)</f>
        <v>71.051872000000017</v>
      </c>
      <c r="F63" s="23">
        <f>Input!$BM$87</f>
        <v>71.000684000000035</v>
      </c>
      <c r="G63" s="21">
        <v>0.99926994182503714</v>
      </c>
      <c r="H63" s="21">
        <v>0.99999036628999183</v>
      </c>
      <c r="I63" s="25">
        <f>VLOOKUP(B63,Input!$D$91:$CK$175,86,FALSE)</f>
        <v>71.006315692038726</v>
      </c>
      <c r="J63" s="25">
        <f>Input!$BM$176</f>
        <v>71.006975518751659</v>
      </c>
      <c r="K63" s="25">
        <f t="shared" si="2"/>
        <v>6.3156920387257287E-3</v>
      </c>
      <c r="L63" s="26">
        <f t="shared" si="3"/>
        <v>6.9755187516591377E-3</v>
      </c>
    </row>
    <row r="64" spans="2:12" x14ac:dyDescent="0.25">
      <c r="B64" s="13">
        <v>2991</v>
      </c>
      <c r="C64" s="22">
        <v>6.44</v>
      </c>
      <c r="D64" s="22">
        <v>6.44</v>
      </c>
      <c r="E64" s="23">
        <f>VLOOKUP(B64,Input!$D$2:$CK$87,86,FALSE)</f>
        <v>0</v>
      </c>
      <c r="F64" s="23">
        <f>Input!$BN$87</f>
        <v>6.439991</v>
      </c>
      <c r="G64" s="21">
        <v>1</v>
      </c>
      <c r="H64" s="21">
        <v>1.0000013975174811</v>
      </c>
      <c r="I64" s="25">
        <f>VLOOKUP(B64,Input!$D$91:$CK$175,86,FALSE)</f>
        <v>0</v>
      </c>
      <c r="J64" s="25">
        <f>Input!$BN$176</f>
        <v>6.44</v>
      </c>
      <c r="K64" s="25">
        <f t="shared" si="2"/>
        <v>6.44</v>
      </c>
      <c r="L64" s="26">
        <f t="shared" si="3"/>
        <v>0</v>
      </c>
    </row>
    <row r="65" spans="2:12" x14ac:dyDescent="0.25">
      <c r="B65" s="13">
        <v>2992</v>
      </c>
      <c r="C65" s="22">
        <v>0</v>
      </c>
      <c r="D65" s="22">
        <v>0</v>
      </c>
      <c r="E65" s="23">
        <f>VLOOKUP(B65,Input!$D$2:$CK$87,86,FALSE)</f>
        <v>0</v>
      </c>
      <c r="F65" s="23">
        <f>Input!$BO$87</f>
        <v>0</v>
      </c>
      <c r="G65" s="21">
        <v>1</v>
      </c>
      <c r="H65" s="21">
        <v>1</v>
      </c>
      <c r="I65" s="25">
        <f>VLOOKUP(B65,Input!$D$91:$CK$175,86,FALSE)</f>
        <v>0</v>
      </c>
      <c r="J65" s="25">
        <f>Input!$BO$176</f>
        <v>0</v>
      </c>
      <c r="K65" s="25">
        <f t="shared" si="2"/>
        <v>0</v>
      </c>
      <c r="L65" s="26">
        <f t="shared" si="3"/>
        <v>0</v>
      </c>
    </row>
    <row r="66" spans="2:12" x14ac:dyDescent="0.25">
      <c r="B66" s="13">
        <v>2993</v>
      </c>
      <c r="C66" s="22">
        <v>0.53500000000000003</v>
      </c>
      <c r="D66" s="22">
        <v>0.53500000000000003</v>
      </c>
      <c r="E66" s="23">
        <f>VLOOKUP(B66,Input!$D$2:$CK$87,86,FALSE)</f>
        <v>0</v>
      </c>
      <c r="F66" s="23">
        <f>Input!$BP$87</f>
        <v>0</v>
      </c>
      <c r="G66" s="21">
        <v>1</v>
      </c>
      <c r="H66" s="21">
        <v>1</v>
      </c>
      <c r="I66" s="25">
        <f>VLOOKUP(B66,Input!$D$91:$CK$175,86,FALSE)</f>
        <v>0</v>
      </c>
      <c r="J66" s="25">
        <f>Input!$BP$176</f>
        <v>0</v>
      </c>
      <c r="K66" s="25">
        <f t="shared" si="2"/>
        <v>0.53500000000000003</v>
      </c>
      <c r="L66" s="26">
        <f t="shared" si="3"/>
        <v>0.53500000000000003</v>
      </c>
    </row>
    <row r="67" spans="2:12" x14ac:dyDescent="0.25">
      <c r="B67" s="13">
        <v>2994</v>
      </c>
      <c r="C67" s="22">
        <v>544.02</v>
      </c>
      <c r="D67" s="22">
        <v>544.02</v>
      </c>
      <c r="E67" s="23">
        <f>VLOOKUP(B67,Input!$D$2:$CK$87,86,FALSE)</f>
        <v>543.9712790000001</v>
      </c>
      <c r="F67" s="23">
        <f>Input!$BQ$87</f>
        <v>543.97887700000058</v>
      </c>
      <c r="G67" s="21">
        <v>1.0000895653904549</v>
      </c>
      <c r="H67" s="21">
        <v>1.0000755966853458</v>
      </c>
      <c r="I67" s="25">
        <f>VLOOKUP(B67,Input!$D$91:$CK$175,86,FALSE)</f>
        <v>544.02010751071236</v>
      </c>
      <c r="J67" s="25">
        <f>Input!$BQ$176</f>
        <v>544.0199553989404</v>
      </c>
      <c r="K67" s="25">
        <f t="shared" si="2"/>
        <v>1.0751071238246368E-4</v>
      </c>
      <c r="L67" s="26">
        <f t="shared" si="3"/>
        <v>4.4601059585147595E-5</v>
      </c>
    </row>
    <row r="68" spans="2:12" x14ac:dyDescent="0.25">
      <c r="B68" s="13">
        <v>2995</v>
      </c>
      <c r="C68" s="22">
        <v>24.25</v>
      </c>
      <c r="D68" s="22">
        <v>24.25</v>
      </c>
      <c r="E68" s="23">
        <f>VLOOKUP(B68,Input!$D$2:$CK$87,86,FALSE)</f>
        <v>24.24977899999999</v>
      </c>
      <c r="F68" s="23">
        <f>Input!$BR$87</f>
        <v>24.249740999999975</v>
      </c>
      <c r="G68" s="21">
        <v>1.0000091134851172</v>
      </c>
      <c r="H68" s="21">
        <v>1.0000106805264446</v>
      </c>
      <c r="I68" s="25">
        <f>VLOOKUP(B68,Input!$D$91:$CK$175,86,FALSE)</f>
        <v>24.25000284989121</v>
      </c>
      <c r="J68" s="25">
        <f>Input!$BR$176</f>
        <v>24.249998224860956</v>
      </c>
      <c r="K68" s="25">
        <f t="shared" si="2"/>
        <v>2.8498912101326823E-6</v>
      </c>
      <c r="L68" s="26">
        <f t="shared" si="3"/>
        <v>1.7751390437581449E-6</v>
      </c>
    </row>
    <row r="69" spans="2:12" x14ac:dyDescent="0.25">
      <c r="B69" s="13">
        <v>2996</v>
      </c>
      <c r="C69" s="22">
        <v>43.439999999999948</v>
      </c>
      <c r="D69" s="22">
        <v>43.439999999999948</v>
      </c>
      <c r="E69" s="23">
        <f>VLOOKUP(B69,Input!$D$2:$CK$87,86,FALSE)</f>
        <v>43.439700999999936</v>
      </c>
      <c r="F69" s="23">
        <f>Input!$BS$87</f>
        <v>43.43934100000002</v>
      </c>
      <c r="G69" s="21">
        <v>1.0000068831044673</v>
      </c>
      <c r="H69" s="21">
        <v>1.0000151705800493</v>
      </c>
      <c r="I69" s="25">
        <f>VLOOKUP(B69,Input!$D$91:$CK$175,86,FALSE)</f>
        <v>43.440007618545422</v>
      </c>
      <c r="J69" s="25">
        <f>Input!$BS$176</f>
        <v>43.440002921341076</v>
      </c>
      <c r="K69" s="25">
        <f t="shared" si="2"/>
        <v>7.6185454744859271E-6</v>
      </c>
      <c r="L69" s="26">
        <f t="shared" si="3"/>
        <v>2.9213411281148183E-6</v>
      </c>
    </row>
    <row r="70" spans="2:12" x14ac:dyDescent="0.25">
      <c r="B70" s="13">
        <v>2997</v>
      </c>
      <c r="C70" s="22">
        <v>55.064999999999998</v>
      </c>
      <c r="D70" s="22">
        <v>55.064999999999998</v>
      </c>
      <c r="E70" s="23">
        <f>VLOOKUP(B70,Input!$D$2:$CK$87,86,FALSE)</f>
        <v>53.726093000000056</v>
      </c>
      <c r="F70" s="23">
        <f>Input!$BT$87</f>
        <v>54.591468999999989</v>
      </c>
      <c r="G70" s="21">
        <v>1.0249209820635932</v>
      </c>
      <c r="H70" s="21">
        <v>1.0086740842236726</v>
      </c>
      <c r="I70" s="25">
        <f>VLOOKUP(B70,Input!$D$91:$CK$175,86,FALSE)</f>
        <v>54.582404757292473</v>
      </c>
      <c r="J70" s="25">
        <f>Input!$BT$176</f>
        <v>54.267939269303859</v>
      </c>
      <c r="K70" s="25">
        <f t="shared" si="2"/>
        <v>0.48259524270752507</v>
      </c>
      <c r="L70" s="26">
        <f t="shared" si="3"/>
        <v>0.79706073069613836</v>
      </c>
    </row>
    <row r="71" spans="2:12" x14ac:dyDescent="0.25">
      <c r="B71" s="13">
        <v>2998</v>
      </c>
      <c r="C71" s="22">
        <v>41.6</v>
      </c>
      <c r="D71" s="22">
        <v>41.6</v>
      </c>
      <c r="E71" s="23">
        <f>VLOOKUP(B71,Input!$D$2:$CK$87,86,FALSE)</f>
        <v>41.600102000000007</v>
      </c>
      <c r="F71" s="23">
        <f>Input!$BU$87</f>
        <v>41.600262000000036</v>
      </c>
      <c r="G71" s="21">
        <v>0.99999754808293484</v>
      </c>
      <c r="H71" s="21">
        <v>0.99999370196274162</v>
      </c>
      <c r="I71" s="25">
        <f>VLOOKUP(B71,Input!$D$91:$CK$175,86,FALSE)</f>
        <v>41.599586616850836</v>
      </c>
      <c r="J71" s="25">
        <f>Input!$BU$176</f>
        <v>41.599524745066184</v>
      </c>
      <c r="K71" s="25">
        <f t="shared" si="2"/>
        <v>4.1338314916572472E-4</v>
      </c>
      <c r="L71" s="26">
        <f t="shared" si="3"/>
        <v>4.752549338178369E-4</v>
      </c>
    </row>
    <row r="72" spans="2:12" x14ac:dyDescent="0.25">
      <c r="B72" s="13">
        <v>2999</v>
      </c>
      <c r="C72" s="22">
        <v>3.895</v>
      </c>
      <c r="D72" s="22">
        <v>3.895</v>
      </c>
      <c r="E72" s="23">
        <f>VLOOKUP(B72,Input!$D$2:$CK$87,86,FALSE)</f>
        <v>2.5150289999999957</v>
      </c>
      <c r="F72" s="23">
        <f>Input!$BV$87</f>
        <v>2.2750089999999989</v>
      </c>
      <c r="G72" s="21">
        <v>1.5486898958222775</v>
      </c>
      <c r="H72" s="21">
        <v>1.7120811390196706</v>
      </c>
      <c r="I72" s="25">
        <f>VLOOKUP(B72,Input!$D$91:$CK$175,86,FALSE)</f>
        <v>4.147390312075423</v>
      </c>
      <c r="J72" s="25">
        <f>Input!$BV$176</f>
        <v>4.1099941735224927</v>
      </c>
      <c r="K72" s="25">
        <f t="shared" si="2"/>
        <v>0.25239031207542295</v>
      </c>
      <c r="L72" s="26">
        <f t="shared" si="3"/>
        <v>0.21499417352249273</v>
      </c>
    </row>
    <row r="73" spans="2:12" x14ac:dyDescent="0.25">
      <c r="B73" s="13">
        <v>3000</v>
      </c>
      <c r="C73" s="22">
        <v>80.0499999999995</v>
      </c>
      <c r="D73" s="22">
        <v>80.0499999999995</v>
      </c>
      <c r="E73" s="23">
        <f>VLOOKUP(B73,Input!$D$2:$CK$87,86,FALSE)</f>
        <v>80.046746999999925</v>
      </c>
      <c r="F73" s="23">
        <f>Input!$BW$87</f>
        <v>80.061025000000029</v>
      </c>
      <c r="G73" s="21">
        <v>1.0000406387532472</v>
      </c>
      <c r="H73" s="21">
        <v>0.9998622925449614</v>
      </c>
      <c r="I73" s="25">
        <f>VLOOKUP(B73,Input!$D$91:$CK$175,86,FALSE)</f>
        <v>80.080944819842017</v>
      </c>
      <c r="J73" s="25">
        <f>Input!$BW$176</f>
        <v>80.048340283057613</v>
      </c>
      <c r="K73" s="25">
        <f t="shared" si="2"/>
        <v>3.094481984251729E-2</v>
      </c>
      <c r="L73" s="26">
        <f t="shared" si="3"/>
        <v>1.6597169418872681E-3</v>
      </c>
    </row>
    <row r="74" spans="2:12" x14ac:dyDescent="0.25">
      <c r="B74" s="13">
        <v>3001</v>
      </c>
      <c r="C74" s="22">
        <v>46.759999999999948</v>
      </c>
      <c r="D74" s="22">
        <v>46.759999999999948</v>
      </c>
      <c r="E74" s="23">
        <f>VLOOKUP(B74,Input!$D$2:$CK$87,86,FALSE)</f>
        <v>46.762087000000136</v>
      </c>
      <c r="F74" s="23">
        <f>Input!$BX$87</f>
        <v>46.758515000000088</v>
      </c>
      <c r="G74" s="21">
        <v>0.99995536982769417</v>
      </c>
      <c r="H74" s="21">
        <v>1.0000317589213401</v>
      </c>
      <c r="I74" s="25">
        <f>VLOOKUP(B74,Input!$D$91:$CK$175,86,FALSE)</f>
        <v>46.776927274210962</v>
      </c>
      <c r="J74" s="25">
        <f>Input!$BX$176</f>
        <v>46.759967937327573</v>
      </c>
      <c r="K74" s="25">
        <f t="shared" si="2"/>
        <v>1.692727421101381E-2</v>
      </c>
      <c r="L74" s="26">
        <f t="shared" si="3"/>
        <v>3.2062672374877366E-5</v>
      </c>
    </row>
    <row r="75" spans="2:12" x14ac:dyDescent="0.25">
      <c r="B75" s="13">
        <v>3002</v>
      </c>
      <c r="C75" s="22">
        <v>15.73</v>
      </c>
      <c r="D75" s="22">
        <v>15.73</v>
      </c>
      <c r="E75" s="23">
        <f>VLOOKUP(B75,Input!$D$2:$CK$87,86,FALSE)</f>
        <v>15.73065299999997</v>
      </c>
      <c r="F75" s="23">
        <f>Input!$BY$87</f>
        <v>15.716802999999979</v>
      </c>
      <c r="G75" s="21">
        <v>0.99995848869084014</v>
      </c>
      <c r="H75" s="21">
        <v>1.0008396745826758</v>
      </c>
      <c r="I75" s="25">
        <f>VLOOKUP(B75,Input!$D$91:$CK$175,86,FALSE)</f>
        <v>15.730191760932845</v>
      </c>
      <c r="J75" s="25">
        <f>Input!$BY$176</f>
        <v>15.729918460885353</v>
      </c>
      <c r="K75" s="25">
        <f t="shared" si="2"/>
        <v>1.9176093284478668E-4</v>
      </c>
      <c r="L75" s="26">
        <f t="shared" si="3"/>
        <v>8.1539114647810607E-5</v>
      </c>
    </row>
    <row r="76" spans="2:12" x14ac:dyDescent="0.25">
      <c r="B76" s="13">
        <v>3003</v>
      </c>
      <c r="C76" s="22">
        <v>22.39499999999995</v>
      </c>
      <c r="D76" s="22">
        <v>22.39499999999995</v>
      </c>
      <c r="E76" s="23">
        <f>VLOOKUP(B76,Input!$D$2:$CK$87,86,FALSE)</f>
        <v>22.394973999999998</v>
      </c>
      <c r="F76" s="23">
        <f>Input!$BZ$87</f>
        <v>11.211635999999995</v>
      </c>
      <c r="G76" s="21">
        <v>1.0000011609747772</v>
      </c>
      <c r="H76" s="21">
        <v>1.9974783341164448</v>
      </c>
      <c r="I76" s="25">
        <f>VLOOKUP(B76,Input!$D$91:$CK$175,86,FALSE)</f>
        <v>22.404198280467483</v>
      </c>
      <c r="J76" s="25">
        <f>Input!$BZ$176</f>
        <v>22.394987923723875</v>
      </c>
      <c r="K76" s="25">
        <f t="shared" si="2"/>
        <v>9.1982804675332375E-3</v>
      </c>
      <c r="L76" s="26">
        <f t="shared" si="3"/>
        <v>1.2076276075134729E-5</v>
      </c>
    </row>
    <row r="77" spans="2:12" x14ac:dyDescent="0.25">
      <c r="B77" s="13">
        <v>3004</v>
      </c>
      <c r="C77" s="22">
        <v>39.5</v>
      </c>
      <c r="D77" s="22">
        <v>39.5</v>
      </c>
      <c r="E77" s="23">
        <f>VLOOKUP(B77,Input!$D$2:$CK$87,86,FALSE)</f>
        <v>39.499580999999992</v>
      </c>
      <c r="F77" s="23">
        <f>Input!$CA$87</f>
        <v>39.499518999999999</v>
      </c>
      <c r="G77" s="21">
        <v>1.0000106077074591</v>
      </c>
      <c r="H77" s="21">
        <v>1.0000121773634763</v>
      </c>
      <c r="I77" s="25">
        <f>VLOOKUP(B77,Input!$D$91:$CK$175,86,FALSE)</f>
        <v>39.499953333091703</v>
      </c>
      <c r="J77" s="25">
        <f>Input!$CA$176</f>
        <v>39.5</v>
      </c>
      <c r="K77" s="25">
        <f t="shared" si="2"/>
        <v>4.6666908296799647E-5</v>
      </c>
      <c r="L77" s="26">
        <f t="shared" si="3"/>
        <v>0</v>
      </c>
    </row>
    <row r="78" spans="2:12" x14ac:dyDescent="0.25">
      <c r="B78" s="13">
        <v>3005</v>
      </c>
      <c r="C78" s="22">
        <v>28.899999999999949</v>
      </c>
      <c r="D78" s="22">
        <v>28.899999999999949</v>
      </c>
      <c r="E78" s="23">
        <f>VLOOKUP(B78,Input!$D$2:$CK$87,86,FALSE)</f>
        <v>28.899799000000026</v>
      </c>
      <c r="F78" s="23">
        <f>Input!$CB$87</f>
        <v>28.899803000000027</v>
      </c>
      <c r="G78" s="21">
        <v>1.0000069550656709</v>
      </c>
      <c r="H78" s="21">
        <v>1.0000068166554603</v>
      </c>
      <c r="I78" s="25">
        <f>VLOOKUP(B78,Input!$D$91:$CK$175,86,FALSE)</f>
        <v>28.899999999999949</v>
      </c>
      <c r="J78" s="25">
        <f>Input!$CB$176</f>
        <v>28.899999999999949</v>
      </c>
      <c r="K78" s="25">
        <f t="shared" si="2"/>
        <v>0</v>
      </c>
      <c r="L78" s="26">
        <f t="shared" si="3"/>
        <v>0</v>
      </c>
    </row>
    <row r="79" spans="2:12" x14ac:dyDescent="0.25">
      <c r="B79" s="13">
        <v>3006</v>
      </c>
      <c r="C79" s="22">
        <v>141.4</v>
      </c>
      <c r="D79" s="22">
        <v>141.4</v>
      </c>
      <c r="E79" s="23">
        <f>VLOOKUP(B79,Input!$D$2:$CK$87,86,FALSE)</f>
        <v>141.38575900000026</v>
      </c>
      <c r="F79" s="23">
        <f>Input!$CC$87</f>
        <v>141.3841259999997</v>
      </c>
      <c r="G79" s="21">
        <v>1.0001007244301015</v>
      </c>
      <c r="H79" s="21">
        <v>1.0001122756878682</v>
      </c>
      <c r="I79" s="25">
        <f>VLOOKUP(B79,Input!$D$91:$CK$175,86,FALSE)</f>
        <v>141.40605649771015</v>
      </c>
      <c r="J79" s="25">
        <f>Input!$CC$176</f>
        <v>141.40540211744866</v>
      </c>
      <c r="K79" s="25">
        <f t="shared" si="2"/>
        <v>6.0564977101478235E-3</v>
      </c>
      <c r="L79" s="26">
        <f t="shared" si="3"/>
        <v>5.4021174486535983E-3</v>
      </c>
    </row>
    <row r="80" spans="2:12" x14ac:dyDescent="0.25">
      <c r="B80" s="13">
        <v>3007</v>
      </c>
      <c r="C80" s="22">
        <v>27.55</v>
      </c>
      <c r="D80" s="22">
        <v>27.55</v>
      </c>
      <c r="E80" s="23">
        <f>VLOOKUP(B80,Input!$D$2:$CK$87,86,FALSE)</f>
        <v>27.550184999999988</v>
      </c>
      <c r="F80" s="23">
        <f>Input!$CD$87</f>
        <v>27.549185000000026</v>
      </c>
      <c r="G80" s="21">
        <v>0.99999328498157136</v>
      </c>
      <c r="H80" s="21">
        <v>1.0000295834522863</v>
      </c>
      <c r="I80" s="25">
        <f>VLOOKUP(B80,Input!$D$91:$CK$175,86,FALSE)</f>
        <v>27.550178581690719</v>
      </c>
      <c r="J80" s="25">
        <f>Input!$CD$176</f>
        <v>27.55008245400451</v>
      </c>
      <c r="K80" s="25">
        <f t="shared" si="2"/>
        <v>1.7858169071871544E-4</v>
      </c>
      <c r="L80" s="26">
        <f t="shared" si="3"/>
        <v>8.2454004509457945E-5</v>
      </c>
    </row>
    <row r="81" spans="2:12" x14ac:dyDescent="0.25">
      <c r="B81" s="13">
        <v>3008</v>
      </c>
      <c r="C81" s="22">
        <v>1.95</v>
      </c>
      <c r="D81" s="22">
        <v>1.95</v>
      </c>
      <c r="E81" s="23">
        <f>VLOOKUP(B81,Input!$D$2:$CK$87,86,FALSE)</f>
        <v>1.95</v>
      </c>
      <c r="F81" s="23">
        <f>Input!$CE$87</f>
        <v>1.4528429999999999</v>
      </c>
      <c r="G81" s="21">
        <v>1</v>
      </c>
      <c r="H81" s="21">
        <v>1.3421959564798125</v>
      </c>
      <c r="I81" s="25">
        <f>VLOOKUP(B81,Input!$D$91:$CK$175,86,FALSE)</f>
        <v>1.95</v>
      </c>
      <c r="J81" s="25">
        <f>Input!$CE$176</f>
        <v>1.9499969568364053</v>
      </c>
      <c r="K81" s="25">
        <f t="shared" si="2"/>
        <v>0</v>
      </c>
      <c r="L81" s="26">
        <f t="shared" si="3"/>
        <v>3.0431635946737146E-6</v>
      </c>
    </row>
    <row r="82" spans="2:12" x14ac:dyDescent="0.25">
      <c r="B82" s="13">
        <v>3009</v>
      </c>
      <c r="C82" s="22">
        <v>4.7350000000000003</v>
      </c>
      <c r="D82" s="22">
        <v>4.7350000000000003</v>
      </c>
      <c r="E82" s="23">
        <f>VLOOKUP(B82,Input!$D$2:$CK$87,86,FALSE)</f>
        <v>5.8745419999999973</v>
      </c>
      <c r="F82" s="23">
        <f>Input!$CF$87</f>
        <v>5.4714679999999962</v>
      </c>
      <c r="G82" s="21">
        <v>0.80602028209177878</v>
      </c>
      <c r="H82" s="21">
        <v>0.8653984634471048</v>
      </c>
      <c r="I82" s="25">
        <f>VLOOKUP(B82,Input!$D$91:$CK$175,86,FALSE)</f>
        <v>4.7634826595423583</v>
      </c>
      <c r="J82" s="25">
        <f>Input!$CF$176</f>
        <v>4.8104885482361821</v>
      </c>
      <c r="K82" s="25">
        <f t="shared" si="2"/>
        <v>2.8482659542357958E-2</v>
      </c>
      <c r="L82" s="26">
        <f t="shared" si="3"/>
        <v>7.5488548236181785E-2</v>
      </c>
    </row>
    <row r="83" spans="2:12" x14ac:dyDescent="0.25">
      <c r="B83" s="13">
        <v>3010</v>
      </c>
      <c r="C83" s="22">
        <v>53.685000000000002</v>
      </c>
      <c r="D83" s="22">
        <v>53.685000000000002</v>
      </c>
      <c r="E83" s="23">
        <f>VLOOKUP(B83,Input!$D$2:$CK$87,86,FALSE)</f>
        <v>53.684368999999904</v>
      </c>
      <c r="F83" s="23">
        <f>Input!$CG$87</f>
        <v>53.682893000000021</v>
      </c>
      <c r="G83" s="21">
        <v>1.0000117538868734</v>
      </c>
      <c r="H83" s="21">
        <v>1.0000392490024705</v>
      </c>
      <c r="I83" s="25">
        <f>VLOOKUP(B83,Input!$D$91:$CK$175,86,FALSE)</f>
        <v>53.682349138750993</v>
      </c>
      <c r="J83" s="25">
        <f>Input!$CG$176</f>
        <v>53.685001102688595</v>
      </c>
      <c r="K83" s="25">
        <f t="shared" si="2"/>
        <v>2.65086124900904E-3</v>
      </c>
      <c r="L83" s="26">
        <f t="shared" si="3"/>
        <v>1.1026885928799857E-6</v>
      </c>
    </row>
    <row r="84" spans="2:12" x14ac:dyDescent="0.25">
      <c r="B84" s="13">
        <v>3011</v>
      </c>
      <c r="C84" s="22">
        <v>996.53999999999496</v>
      </c>
      <c r="D84" s="22">
        <v>996.53999999999496</v>
      </c>
      <c r="E84" s="23">
        <f>VLOOKUP(B84,Input!$D$2:$CK$87,86,FALSE)</f>
        <v>996.54307200000198</v>
      </c>
      <c r="F84" s="23">
        <f>Input!$CH$87</f>
        <v>996.60351999999966</v>
      </c>
      <c r="G84" s="21">
        <v>0.99999691734347129</v>
      </c>
      <c r="H84" s="21">
        <v>0.99993626352031684</v>
      </c>
      <c r="I84" s="25">
        <f>VLOOKUP(B84,Input!$D$91:$CK$175,86,FALSE)</f>
        <v>996.54323343549356</v>
      </c>
      <c r="J84" s="25">
        <f>Input!$CH$176</f>
        <v>996.51410731764076</v>
      </c>
      <c r="K84" s="25">
        <f t="shared" si="2"/>
        <v>3.2334354986005565E-3</v>
      </c>
      <c r="L84" s="26">
        <f t="shared" si="3"/>
        <v>2.589268235419695E-2</v>
      </c>
    </row>
    <row r="85" spans="2:12" x14ac:dyDescent="0.25">
      <c r="B85" s="13">
        <v>3012</v>
      </c>
      <c r="C85" s="22">
        <v>32.06</v>
      </c>
      <c r="D85" s="22">
        <v>32.06</v>
      </c>
      <c r="E85" s="23">
        <f>VLOOKUP(B85,Input!$D$2:$CK$87,86,FALSE)</f>
        <v>32.059821999999976</v>
      </c>
      <c r="F85" s="23">
        <f>Input!$CI$87</f>
        <v>32.060209999999998</v>
      </c>
      <c r="G85" s="21">
        <v>1.0000055521206583</v>
      </c>
      <c r="H85" s="21">
        <v>0.99999344982456462</v>
      </c>
      <c r="I85" s="25">
        <f>VLOOKUP(B85,Input!$D$91:$CK$175,86,FALSE)</f>
        <v>32.060003561455275</v>
      </c>
      <c r="J85" s="25">
        <f>Input!$CI$176</f>
        <v>32.059993869082923</v>
      </c>
      <c r="K85" s="25">
        <f t="shared" ref="K85" si="4">ABS(I85-C85)</f>
        <v>3.5614552729157367E-6</v>
      </c>
      <c r="L85" s="26">
        <f t="shared" ref="L85" si="5">ABS(J85-D85)</f>
        <v>6.1309170789058953E-6</v>
      </c>
    </row>
    <row r="86" spans="2:12" x14ac:dyDescent="0.25">
      <c r="B86" s="18" t="s">
        <v>1</v>
      </c>
      <c r="C86" s="19"/>
      <c r="D86" s="19"/>
      <c r="E86" s="24">
        <f>Input!CK86</f>
        <v>6739.9795929999982</v>
      </c>
      <c r="F86" s="24">
        <f>Input!$CJ$87</f>
        <v>6747.4683130000094</v>
      </c>
      <c r="G86" s="20"/>
      <c r="H86" s="20"/>
      <c r="I86" s="27">
        <f>VLOOKUP(B86,Input!$D$91:$CK$175,86,FALSE)</f>
        <v>6784.44956030715</v>
      </c>
      <c r="J86" s="27">
        <f>Input!$CJ$176</f>
        <v>6787.3818178551646</v>
      </c>
      <c r="K86" s="27">
        <f>ABS(I86-E86)</f>
        <v>44.469967307151819</v>
      </c>
      <c r="L86" s="28">
        <f>ABS(J86-F86)</f>
        <v>39.913504855155225</v>
      </c>
    </row>
    <row r="87" spans="2:12" ht="15.75" thickBot="1" x14ac:dyDescent="0.3">
      <c r="B87" s="14" t="s">
        <v>3</v>
      </c>
      <c r="C87" s="15">
        <f>SUM(C3:C86)</f>
        <v>7228.1149999999898</v>
      </c>
      <c r="D87" s="15">
        <f t="shared" ref="D87" si="6">SUM(D3:D86)</f>
        <v>7228.1149999999898</v>
      </c>
      <c r="E87" s="15">
        <f>SUM(E3:E85)</f>
        <v>7105.2999850000069</v>
      </c>
      <c r="F87" s="15">
        <f>SUM(F3:F85)</f>
        <v>7097.8112649999957</v>
      </c>
      <c r="G87" s="16">
        <f>I87/E87</f>
        <v>1.0055584723777029</v>
      </c>
      <c r="H87" s="16">
        <f>J87/F87</f>
        <v>1.0062062901518849</v>
      </c>
      <c r="I87" s="15">
        <f>SUM(I3:I85)</f>
        <v>7144.794598701922</v>
      </c>
      <c r="J87" s="15">
        <f>SUM(J3:J85)</f>
        <v>7141.8623411539029</v>
      </c>
      <c r="K87" s="15">
        <f>SUM(K3:K85)</f>
        <v>84.581593701708982</v>
      </c>
      <c r="L87" s="17">
        <f>SUM(L3:L85)</f>
        <v>86.919072413051907</v>
      </c>
    </row>
    <row r="88" spans="2:12" x14ac:dyDescent="0.25">
      <c r="E88" s="7">
        <f>E86+E87</f>
        <v>13845.279578000005</v>
      </c>
      <c r="F88" s="7">
        <f>F86+F87</f>
        <v>13845.279578000005</v>
      </c>
      <c r="I88" s="7">
        <f>I86+I87</f>
        <v>13929.244159009071</v>
      </c>
      <c r="J88" s="7">
        <f>J86+J87</f>
        <v>13929.244159009068</v>
      </c>
    </row>
    <row r="89" spans="2:12" ht="15.75" x14ac:dyDescent="0.25">
      <c r="K89" s="29" t="s">
        <v>9</v>
      </c>
    </row>
    <row r="90" spans="2:12" x14ac:dyDescent="0.25">
      <c r="K90" s="6">
        <f>K87+L87</f>
        <v>171.50066611476089</v>
      </c>
    </row>
    <row r="92" spans="2:12" x14ac:dyDescent="0.25">
      <c r="G92" s="43" t="s">
        <v>13</v>
      </c>
      <c r="H92" s="43"/>
    </row>
    <row r="93" spans="2:12" x14ac:dyDescent="0.25">
      <c r="B93" t="s">
        <v>0</v>
      </c>
      <c r="C93" s="2" t="s">
        <v>4</v>
      </c>
      <c r="D93" s="2" t="s">
        <v>5</v>
      </c>
      <c r="E93" s="2" t="s">
        <v>4</v>
      </c>
      <c r="F93" s="2" t="s">
        <v>5</v>
      </c>
      <c r="G93" s="2" t="s">
        <v>4</v>
      </c>
      <c r="H93" s="2" t="s">
        <v>5</v>
      </c>
    </row>
    <row r="94" spans="2:12" x14ac:dyDescent="0.25">
      <c r="B94">
        <v>2930</v>
      </c>
      <c r="C94" s="1">
        <f>C3</f>
        <v>44.649999999999949</v>
      </c>
      <c r="D94" s="1">
        <f t="shared" ref="D94:F94" si="7">D3</f>
        <v>44.649999999999949</v>
      </c>
      <c r="E94" s="1">
        <f t="shared" si="7"/>
        <v>44.649692000000087</v>
      </c>
      <c r="F94" s="1">
        <f t="shared" si="7"/>
        <v>44.651010999999919</v>
      </c>
      <c r="G94" s="4">
        <f>IF(E94&gt;0,C94/E94,1)</f>
        <v>1.0000068981438857</v>
      </c>
      <c r="H94" s="4">
        <f>IF(F94&gt;0,D94/F94,1)</f>
        <v>0.99997735773552876</v>
      </c>
      <c r="K94" s="9" t="s">
        <v>10</v>
      </c>
    </row>
    <row r="95" spans="2:12" x14ac:dyDescent="0.25">
      <c r="B95">
        <v>2931</v>
      </c>
      <c r="C95" s="1">
        <f t="shared" ref="C95:F95" si="8">C4</f>
        <v>138.4</v>
      </c>
      <c r="D95" s="1">
        <f t="shared" si="8"/>
        <v>138.4</v>
      </c>
      <c r="E95" s="1">
        <f t="shared" si="8"/>
        <v>138.39533800000015</v>
      </c>
      <c r="F95" s="1">
        <f t="shared" si="8"/>
        <v>138.40656699999957</v>
      </c>
      <c r="G95" s="4">
        <f t="shared" ref="G95:G158" si="9">IF(E95&gt;0,C95/E95,1)</f>
        <v>1.0000336861058128</v>
      </c>
      <c r="H95" s="4">
        <f t="shared" ref="H95:H158" si="10">IF(F95&gt;0,D95/F95,1)</f>
        <v>0.99995255282937867</v>
      </c>
      <c r="K95" s="7">
        <f>MIN($K$90)</f>
        <v>171.50066611476089</v>
      </c>
    </row>
    <row r="96" spans="2:12" x14ac:dyDescent="0.25">
      <c r="B96">
        <v>2932</v>
      </c>
      <c r="C96" s="1">
        <f t="shared" ref="C96:F96" si="11">C5</f>
        <v>54.7</v>
      </c>
      <c r="D96" s="1">
        <f t="shared" si="11"/>
        <v>54.7</v>
      </c>
      <c r="E96" s="1">
        <f t="shared" si="11"/>
        <v>0</v>
      </c>
      <c r="F96" s="1">
        <f t="shared" si="11"/>
        <v>0</v>
      </c>
      <c r="G96" s="4">
        <f t="shared" si="9"/>
        <v>1</v>
      </c>
      <c r="H96" s="4">
        <f t="shared" si="10"/>
        <v>1</v>
      </c>
      <c r="K96">
        <f>COUNT($G$3:$H$85)</f>
        <v>166</v>
      </c>
    </row>
    <row r="97" spans="2:11" x14ac:dyDescent="0.25">
      <c r="B97">
        <v>2933</v>
      </c>
      <c r="C97" s="1">
        <f t="shared" ref="C97:F97" si="12">C6</f>
        <v>52.5</v>
      </c>
      <c r="D97" s="1">
        <f t="shared" si="12"/>
        <v>52.5</v>
      </c>
      <c r="E97" s="1">
        <f t="shared" si="12"/>
        <v>52.499120000000033</v>
      </c>
      <c r="F97" s="1">
        <f t="shared" si="12"/>
        <v>52.500482000000062</v>
      </c>
      <c r="G97" s="4">
        <f t="shared" si="9"/>
        <v>1.0000167621857274</v>
      </c>
      <c r="H97" s="4">
        <f t="shared" si="10"/>
        <v>0.99999081913190702</v>
      </c>
      <c r="K97" t="b">
        <f t="array" ref="K97">$G$3:$H$85&lt;=5</f>
        <v>1</v>
      </c>
    </row>
    <row r="98" spans="2:11" x14ac:dyDescent="0.25">
      <c r="B98">
        <v>2934</v>
      </c>
      <c r="C98" s="1">
        <f t="shared" ref="C98:F98" si="13">C7</f>
        <v>0</v>
      </c>
      <c r="D98" s="1">
        <f t="shared" si="13"/>
        <v>0</v>
      </c>
      <c r="E98" s="1">
        <f t="shared" si="13"/>
        <v>0</v>
      </c>
      <c r="F98" s="1">
        <f t="shared" si="13"/>
        <v>0</v>
      </c>
      <c r="G98" s="4">
        <f t="shared" si="9"/>
        <v>1</v>
      </c>
      <c r="H98" s="4">
        <f t="shared" si="10"/>
        <v>1</v>
      </c>
      <c r="K98">
        <f>{32767,32767,0.000001,0.01,FALSE,FALSE,TRUE,1,1,1,0.0001,TRUE}</f>
        <v>32767</v>
      </c>
    </row>
    <row r="99" spans="2:11" x14ac:dyDescent="0.25">
      <c r="B99">
        <v>2935</v>
      </c>
      <c r="C99" s="1">
        <f t="shared" ref="C99:F99" si="14">C8</f>
        <v>1.61</v>
      </c>
      <c r="D99" s="1">
        <f t="shared" si="14"/>
        <v>1.61</v>
      </c>
      <c r="E99" s="1">
        <f t="shared" si="14"/>
        <v>1.6048569999999989</v>
      </c>
      <c r="F99" s="1">
        <f t="shared" si="14"/>
        <v>1.6079230000000007</v>
      </c>
      <c r="G99" s="4">
        <f t="shared" si="9"/>
        <v>1.0032046468937739</v>
      </c>
      <c r="H99" s="4">
        <f t="shared" si="10"/>
        <v>1.0012917285218257</v>
      </c>
      <c r="K99">
        <f>{0,0,1,100,0,FALSE,TRUE,0.075,0,0,FALSE,30}</f>
        <v>0</v>
      </c>
    </row>
    <row r="100" spans="2:11" x14ac:dyDescent="0.25">
      <c r="B100">
        <v>2936</v>
      </c>
      <c r="C100" s="1">
        <f t="shared" ref="C100:F100" si="15">C9</f>
        <v>2.8050000000000002</v>
      </c>
      <c r="D100" s="1">
        <f t="shared" si="15"/>
        <v>2.8050000000000002</v>
      </c>
      <c r="E100" s="1">
        <f t="shared" si="15"/>
        <v>2.0492210000000002</v>
      </c>
      <c r="F100" s="1">
        <f t="shared" si="15"/>
        <v>0</v>
      </c>
      <c r="G100" s="4">
        <f t="shared" si="9"/>
        <v>1.3688128318029142</v>
      </c>
      <c r="H100" s="4">
        <f t="shared" si="10"/>
        <v>1</v>
      </c>
    </row>
    <row r="101" spans="2:11" x14ac:dyDescent="0.25">
      <c r="B101">
        <v>2937</v>
      </c>
      <c r="C101" s="1">
        <f t="shared" ref="C101:F101" si="16">C10</f>
        <v>24.899999999999949</v>
      </c>
      <c r="D101" s="1">
        <f t="shared" si="16"/>
        <v>24.899999999999949</v>
      </c>
      <c r="E101" s="1">
        <f t="shared" si="16"/>
        <v>24.900120999999967</v>
      </c>
      <c r="F101" s="1">
        <f t="shared" si="16"/>
        <v>24.899992999999988</v>
      </c>
      <c r="G101" s="4">
        <f t="shared" si="9"/>
        <v>0.99999514058586225</v>
      </c>
      <c r="H101" s="4">
        <f t="shared" si="10"/>
        <v>1.0000002811245754</v>
      </c>
    </row>
    <row r="102" spans="2:11" x14ac:dyDescent="0.25">
      <c r="B102">
        <v>2938</v>
      </c>
      <c r="C102" s="1">
        <f t="shared" ref="C102:F102" si="17">C11</f>
        <v>0</v>
      </c>
      <c r="D102" s="1">
        <f t="shared" si="17"/>
        <v>0</v>
      </c>
      <c r="E102" s="1">
        <f t="shared" si="17"/>
        <v>0</v>
      </c>
      <c r="F102" s="1">
        <f t="shared" si="17"/>
        <v>0</v>
      </c>
      <c r="G102" s="4">
        <f t="shared" si="9"/>
        <v>1</v>
      </c>
      <c r="H102" s="4">
        <f t="shared" si="10"/>
        <v>1</v>
      </c>
    </row>
    <row r="103" spans="2:11" x14ac:dyDescent="0.25">
      <c r="B103">
        <v>2939</v>
      </c>
      <c r="C103" s="1">
        <f t="shared" ref="C103:F103" si="18">C12</f>
        <v>0.8</v>
      </c>
      <c r="D103" s="1">
        <f t="shared" si="18"/>
        <v>0.8</v>
      </c>
      <c r="E103" s="1">
        <f t="shared" si="18"/>
        <v>0.80000300000000035</v>
      </c>
      <c r="F103" s="1">
        <f t="shared" si="18"/>
        <v>0</v>
      </c>
      <c r="G103" s="4">
        <f t="shared" si="9"/>
        <v>0.99999625001406212</v>
      </c>
      <c r="H103" s="4">
        <f t="shared" si="10"/>
        <v>1</v>
      </c>
    </row>
    <row r="104" spans="2:11" x14ac:dyDescent="0.25">
      <c r="B104">
        <v>2940</v>
      </c>
      <c r="C104" s="1">
        <f t="shared" ref="C104:F104" si="19">C13</f>
        <v>5.13</v>
      </c>
      <c r="D104" s="1">
        <f t="shared" si="19"/>
        <v>5.13</v>
      </c>
      <c r="E104" s="1">
        <f t="shared" si="19"/>
        <v>1.6564369999999999</v>
      </c>
      <c r="F104" s="1">
        <f t="shared" si="19"/>
        <v>0</v>
      </c>
      <c r="G104" s="4">
        <f t="shared" si="9"/>
        <v>3.0970088207399376</v>
      </c>
      <c r="H104" s="4">
        <f t="shared" si="10"/>
        <v>1</v>
      </c>
    </row>
    <row r="105" spans="2:11" x14ac:dyDescent="0.25">
      <c r="B105">
        <v>2941</v>
      </c>
      <c r="C105" s="1">
        <f t="shared" ref="C105:F105" si="20">C14</f>
        <v>0</v>
      </c>
      <c r="D105" s="1">
        <f t="shared" si="20"/>
        <v>0</v>
      </c>
      <c r="E105" s="1">
        <f t="shared" si="20"/>
        <v>0</v>
      </c>
      <c r="F105" s="1">
        <f t="shared" si="20"/>
        <v>0</v>
      </c>
      <c r="G105" s="4">
        <f t="shared" si="9"/>
        <v>1</v>
      </c>
      <c r="H105" s="4">
        <f t="shared" si="10"/>
        <v>1</v>
      </c>
    </row>
    <row r="106" spans="2:11" x14ac:dyDescent="0.25">
      <c r="B106">
        <v>2942</v>
      </c>
      <c r="C106" s="1">
        <f t="shared" ref="C106:F106" si="21">C15</f>
        <v>1.65</v>
      </c>
      <c r="D106" s="1">
        <f t="shared" si="21"/>
        <v>1.65</v>
      </c>
      <c r="E106" s="1">
        <f t="shared" si="21"/>
        <v>1.6499949999999997</v>
      </c>
      <c r="F106" s="1">
        <f t="shared" si="21"/>
        <v>1.6499819999999994</v>
      </c>
      <c r="G106" s="4">
        <f t="shared" si="9"/>
        <v>1.0000030303122132</v>
      </c>
      <c r="H106" s="4">
        <f t="shared" si="10"/>
        <v>1.000010909209919</v>
      </c>
    </row>
    <row r="107" spans="2:11" x14ac:dyDescent="0.25">
      <c r="B107">
        <v>2943</v>
      </c>
      <c r="C107" s="1">
        <f t="shared" ref="C107:F107" si="22">C16</f>
        <v>2.5099999999999998</v>
      </c>
      <c r="D107" s="1">
        <f t="shared" si="22"/>
        <v>2.5099999999999998</v>
      </c>
      <c r="E107" s="1">
        <f t="shared" si="22"/>
        <v>2.5099999999999998</v>
      </c>
      <c r="F107" s="1">
        <f t="shared" si="22"/>
        <v>2.5099999999999998</v>
      </c>
      <c r="G107" s="4">
        <f t="shared" si="9"/>
        <v>1</v>
      </c>
      <c r="H107" s="4">
        <f t="shared" si="10"/>
        <v>1</v>
      </c>
    </row>
    <row r="108" spans="2:11" x14ac:dyDescent="0.25">
      <c r="B108">
        <v>2944</v>
      </c>
      <c r="C108" s="1">
        <f t="shared" ref="C108:F108" si="23">C17</f>
        <v>413.55</v>
      </c>
      <c r="D108" s="1">
        <f t="shared" si="23"/>
        <v>413.55</v>
      </c>
      <c r="E108" s="1">
        <f t="shared" si="23"/>
        <v>413.56729900000101</v>
      </c>
      <c r="F108" s="1">
        <f t="shared" si="23"/>
        <v>413.51789499999961</v>
      </c>
      <c r="G108" s="4">
        <f t="shared" si="9"/>
        <v>0.99995817125763364</v>
      </c>
      <c r="H108" s="4">
        <f t="shared" si="10"/>
        <v>1.000077638719844</v>
      </c>
    </row>
    <row r="109" spans="2:11" x14ac:dyDescent="0.25">
      <c r="B109">
        <v>2945</v>
      </c>
      <c r="C109" s="1">
        <f t="shared" ref="C109:F109" si="24">C18</f>
        <v>216.75999999999951</v>
      </c>
      <c r="D109" s="1">
        <f t="shared" si="24"/>
        <v>216.75999999999951</v>
      </c>
      <c r="E109" s="1">
        <f t="shared" si="24"/>
        <v>216.77709400000015</v>
      </c>
      <c r="F109" s="1">
        <f t="shared" si="24"/>
        <v>216.76861399999984</v>
      </c>
      <c r="G109" s="4">
        <f t="shared" si="9"/>
        <v>0.99992114480508421</v>
      </c>
      <c r="H109" s="4">
        <f t="shared" si="10"/>
        <v>0.9999602617747958</v>
      </c>
    </row>
    <row r="110" spans="2:11" x14ac:dyDescent="0.25">
      <c r="B110">
        <v>2946</v>
      </c>
      <c r="C110" s="1">
        <f t="shared" ref="C110:F110" si="25">C19</f>
        <v>20.315000000000001</v>
      </c>
      <c r="D110" s="1">
        <f t="shared" si="25"/>
        <v>20.315000000000001</v>
      </c>
      <c r="E110" s="1">
        <f t="shared" si="25"/>
        <v>20.315093000000019</v>
      </c>
      <c r="F110" s="1">
        <f t="shared" si="25"/>
        <v>20.314709000000004</v>
      </c>
      <c r="G110" s="4">
        <f t="shared" si="9"/>
        <v>0.99999542212285131</v>
      </c>
      <c r="H110" s="4">
        <f t="shared" si="10"/>
        <v>1.0000143245960351</v>
      </c>
    </row>
    <row r="111" spans="2:11" x14ac:dyDescent="0.25">
      <c r="B111" s="5">
        <v>2947</v>
      </c>
      <c r="C111" s="1">
        <f t="shared" ref="C111:F111" si="26">C20</f>
        <v>82.95</v>
      </c>
      <c r="D111" s="1">
        <f t="shared" si="26"/>
        <v>82.95</v>
      </c>
      <c r="E111" s="1">
        <f t="shared" si="26"/>
        <v>82.947326999999774</v>
      </c>
      <c r="F111" s="1">
        <f t="shared" si="26"/>
        <v>82.94841800000016</v>
      </c>
      <c r="G111" s="4">
        <f t="shared" si="9"/>
        <v>1.0000322252699021</v>
      </c>
      <c r="H111" s="4">
        <f t="shared" si="10"/>
        <v>1.0000190720936937</v>
      </c>
    </row>
    <row r="112" spans="2:11" x14ac:dyDescent="0.25">
      <c r="B112">
        <v>2948</v>
      </c>
      <c r="C112" s="1">
        <f t="shared" ref="C112:F112" si="27">C21</f>
        <v>71.12</v>
      </c>
      <c r="D112" s="1">
        <f t="shared" si="27"/>
        <v>71.12</v>
      </c>
      <c r="E112" s="1">
        <f t="shared" si="27"/>
        <v>71.119498999999792</v>
      </c>
      <c r="F112" s="1">
        <f t="shared" si="27"/>
        <v>71.121525000000062</v>
      </c>
      <c r="G112" s="4">
        <f t="shared" si="9"/>
        <v>1.0000070444815734</v>
      </c>
      <c r="H112" s="4">
        <f t="shared" si="10"/>
        <v>0.99997855782760481</v>
      </c>
    </row>
    <row r="113" spans="2:8" x14ac:dyDescent="0.25">
      <c r="B113">
        <v>2949</v>
      </c>
      <c r="C113" s="1">
        <f t="shared" ref="C113:F113" si="28">C22</f>
        <v>96.2999999999995</v>
      </c>
      <c r="D113" s="1">
        <f t="shared" si="28"/>
        <v>96.2999999999995</v>
      </c>
      <c r="E113" s="1">
        <f t="shared" si="28"/>
        <v>96.295395000000084</v>
      </c>
      <c r="F113" s="1">
        <f t="shared" si="28"/>
        <v>96.298351000000054</v>
      </c>
      <c r="G113" s="4">
        <f t="shared" si="9"/>
        <v>1.0000478216014319</v>
      </c>
      <c r="H113" s="4">
        <f t="shared" si="10"/>
        <v>1.0000171238653863</v>
      </c>
    </row>
    <row r="114" spans="2:8" x14ac:dyDescent="0.25">
      <c r="B114">
        <v>2950</v>
      </c>
      <c r="C114" s="1">
        <f t="shared" ref="C114:F114" si="29">C23</f>
        <v>117.65</v>
      </c>
      <c r="D114" s="1">
        <f t="shared" si="29"/>
        <v>117.65</v>
      </c>
      <c r="E114" s="1">
        <f t="shared" si="29"/>
        <v>117.65402600000002</v>
      </c>
      <c r="F114" s="1">
        <f t="shared" si="29"/>
        <v>117.64755599999985</v>
      </c>
      <c r="G114" s="4">
        <f t="shared" si="9"/>
        <v>0.9999657810264817</v>
      </c>
      <c r="H114" s="4">
        <f t="shared" si="10"/>
        <v>1.0000207739122107</v>
      </c>
    </row>
    <row r="115" spans="2:8" x14ac:dyDescent="0.25">
      <c r="B115">
        <v>2951</v>
      </c>
      <c r="C115" s="1">
        <f t="shared" ref="C115:F115" si="30">C24</f>
        <v>25.55</v>
      </c>
      <c r="D115" s="1">
        <f t="shared" si="30"/>
        <v>25.55</v>
      </c>
      <c r="E115" s="1">
        <f t="shared" si="30"/>
        <v>24.42597800000004</v>
      </c>
      <c r="F115" s="1">
        <f t="shared" si="30"/>
        <v>25.54917400000009</v>
      </c>
      <c r="G115" s="4">
        <f t="shared" si="9"/>
        <v>1.046017481879332</v>
      </c>
      <c r="H115" s="4">
        <f t="shared" si="10"/>
        <v>1.0000323298123028</v>
      </c>
    </row>
    <row r="116" spans="2:8" x14ac:dyDescent="0.25">
      <c r="B116">
        <v>2952</v>
      </c>
      <c r="C116" s="1">
        <f t="shared" ref="C116:F116" si="31">C25</f>
        <v>7.47</v>
      </c>
      <c r="D116" s="1">
        <f t="shared" si="31"/>
        <v>7.47</v>
      </c>
      <c r="E116" s="1">
        <f t="shared" si="31"/>
        <v>7.4325320000000614</v>
      </c>
      <c r="F116" s="1">
        <f t="shared" si="31"/>
        <v>7.4699819999999999</v>
      </c>
      <c r="G116" s="4">
        <f t="shared" si="9"/>
        <v>1.0050410815587392</v>
      </c>
      <c r="H116" s="4">
        <f t="shared" si="10"/>
        <v>1.0000024096443605</v>
      </c>
    </row>
    <row r="117" spans="2:8" x14ac:dyDescent="0.25">
      <c r="B117">
        <v>2953</v>
      </c>
      <c r="C117" s="1">
        <f t="shared" ref="C117:F117" si="32">C26</f>
        <v>8.2799999999999496</v>
      </c>
      <c r="D117" s="1">
        <f t="shared" si="32"/>
        <v>8.2799999999999496</v>
      </c>
      <c r="E117" s="1">
        <f t="shared" si="32"/>
        <v>8.2799710000000015</v>
      </c>
      <c r="F117" s="1">
        <f t="shared" si="32"/>
        <v>8.2799059999999987</v>
      </c>
      <c r="G117" s="4">
        <f t="shared" si="9"/>
        <v>1.0000035024277196</v>
      </c>
      <c r="H117" s="4">
        <f t="shared" si="10"/>
        <v>1.0000113527858832</v>
      </c>
    </row>
    <row r="118" spans="2:8" x14ac:dyDescent="0.25">
      <c r="B118">
        <v>2954</v>
      </c>
      <c r="C118" s="1">
        <f t="shared" ref="C118:F118" si="33">C27</f>
        <v>2.27</v>
      </c>
      <c r="D118" s="1">
        <f t="shared" si="33"/>
        <v>2.27</v>
      </c>
      <c r="E118" s="1">
        <f t="shared" si="33"/>
        <v>0</v>
      </c>
      <c r="F118" s="1">
        <f t="shared" si="33"/>
        <v>0</v>
      </c>
      <c r="G118" s="4">
        <f t="shared" si="9"/>
        <v>1</v>
      </c>
      <c r="H118" s="4">
        <f t="shared" si="10"/>
        <v>1</v>
      </c>
    </row>
    <row r="119" spans="2:8" x14ac:dyDescent="0.25">
      <c r="B119">
        <v>2955</v>
      </c>
      <c r="C119" s="1">
        <f t="shared" ref="C119:F119" si="34">C28</f>
        <v>2.2149999999999999</v>
      </c>
      <c r="D119" s="1">
        <f t="shared" si="34"/>
        <v>2.2149999999999999</v>
      </c>
      <c r="E119" s="1">
        <f t="shared" si="34"/>
        <v>2.2149940000000004</v>
      </c>
      <c r="F119" s="1">
        <f t="shared" si="34"/>
        <v>2.2457769999999999</v>
      </c>
      <c r="G119" s="4">
        <f t="shared" si="9"/>
        <v>1.0000027088109491</v>
      </c>
      <c r="H119" s="4">
        <f t="shared" si="10"/>
        <v>0.98629561171924018</v>
      </c>
    </row>
    <row r="120" spans="2:8" x14ac:dyDescent="0.25">
      <c r="B120">
        <v>2956</v>
      </c>
      <c r="C120" s="1">
        <f t="shared" ref="C120:F120" si="35">C29</f>
        <v>1.42</v>
      </c>
      <c r="D120" s="1">
        <f t="shared" si="35"/>
        <v>1.42</v>
      </c>
      <c r="E120" s="1">
        <f t="shared" si="35"/>
        <v>0</v>
      </c>
      <c r="F120" s="1">
        <f t="shared" si="35"/>
        <v>0</v>
      </c>
      <c r="G120" s="4">
        <f t="shared" si="9"/>
        <v>1</v>
      </c>
      <c r="H120" s="4">
        <f t="shared" si="10"/>
        <v>1</v>
      </c>
    </row>
    <row r="121" spans="2:8" x14ac:dyDescent="0.25">
      <c r="B121">
        <v>2957</v>
      </c>
      <c r="C121" s="1">
        <f t="shared" ref="C121:F121" si="36">C30</f>
        <v>18.100000000000001</v>
      </c>
      <c r="D121" s="1">
        <f t="shared" si="36"/>
        <v>18.100000000000001</v>
      </c>
      <c r="E121" s="1">
        <f t="shared" si="36"/>
        <v>0</v>
      </c>
      <c r="F121" s="1">
        <f t="shared" si="36"/>
        <v>0</v>
      </c>
      <c r="G121" s="4">
        <f t="shared" si="9"/>
        <v>1</v>
      </c>
      <c r="H121" s="4">
        <f t="shared" si="10"/>
        <v>1</v>
      </c>
    </row>
    <row r="122" spans="2:8" x14ac:dyDescent="0.25">
      <c r="B122">
        <v>2958</v>
      </c>
      <c r="C122" s="1">
        <f t="shared" ref="C122:F122" si="37">C31</f>
        <v>4.6100000000000003</v>
      </c>
      <c r="D122" s="1">
        <f t="shared" si="37"/>
        <v>4.6100000000000003</v>
      </c>
      <c r="E122" s="1">
        <f t="shared" si="37"/>
        <v>4.6100039999999991</v>
      </c>
      <c r="F122" s="1">
        <f t="shared" si="37"/>
        <v>4.6100009999999978</v>
      </c>
      <c r="G122" s="4">
        <f t="shared" si="9"/>
        <v>0.99999913232179438</v>
      </c>
      <c r="H122" s="4">
        <f t="shared" si="10"/>
        <v>0.9999997830803079</v>
      </c>
    </row>
    <row r="123" spans="2:8" x14ac:dyDescent="0.25">
      <c r="B123">
        <v>2959</v>
      </c>
      <c r="C123" s="1">
        <f t="shared" ref="C123:F123" si="38">C32</f>
        <v>2.9</v>
      </c>
      <c r="D123" s="1">
        <f t="shared" si="38"/>
        <v>2.9</v>
      </c>
      <c r="E123" s="1">
        <f t="shared" si="38"/>
        <v>2.8999739999999967</v>
      </c>
      <c r="F123" s="1">
        <f t="shared" si="38"/>
        <v>2.8999880000000053</v>
      </c>
      <c r="G123" s="4">
        <f t="shared" si="9"/>
        <v>1.0000089655976236</v>
      </c>
      <c r="H123" s="4">
        <f t="shared" si="10"/>
        <v>1.0000041379481552</v>
      </c>
    </row>
    <row r="124" spans="2:8" x14ac:dyDescent="0.25">
      <c r="B124">
        <v>2960</v>
      </c>
      <c r="C124" s="1">
        <f t="shared" ref="C124:F124" si="39">C33</f>
        <v>489.19999999999948</v>
      </c>
      <c r="D124" s="1">
        <f t="shared" si="39"/>
        <v>489.19999999999948</v>
      </c>
      <c r="E124" s="1">
        <f t="shared" si="39"/>
        <v>489.27006499999999</v>
      </c>
      <c r="F124" s="1">
        <f t="shared" si="39"/>
        <v>489.15385200000094</v>
      </c>
      <c r="G124" s="4">
        <f t="shared" si="9"/>
        <v>0.99985679687965268</v>
      </c>
      <c r="H124" s="4">
        <f t="shared" si="10"/>
        <v>1.0000943425055528</v>
      </c>
    </row>
    <row r="125" spans="2:8" x14ac:dyDescent="0.25">
      <c r="B125">
        <v>2961</v>
      </c>
      <c r="C125" s="1">
        <f t="shared" ref="C125:F125" si="40">C34</f>
        <v>11.119999999999949</v>
      </c>
      <c r="D125" s="1">
        <f t="shared" si="40"/>
        <v>11.119999999999949</v>
      </c>
      <c r="E125" s="1">
        <f t="shared" si="40"/>
        <v>3.7618459999999998</v>
      </c>
      <c r="F125" s="1">
        <f t="shared" si="40"/>
        <v>3.862555</v>
      </c>
      <c r="G125" s="4">
        <f t="shared" si="9"/>
        <v>2.9559955404872902</v>
      </c>
      <c r="H125" s="4">
        <f t="shared" si="10"/>
        <v>2.8789234069158756</v>
      </c>
    </row>
    <row r="126" spans="2:8" x14ac:dyDescent="0.25">
      <c r="B126">
        <v>2962</v>
      </c>
      <c r="C126" s="1">
        <f t="shared" ref="C126:F126" si="41">C35</f>
        <v>1170.5</v>
      </c>
      <c r="D126" s="1">
        <f t="shared" si="41"/>
        <v>1170.5</v>
      </c>
      <c r="E126" s="1">
        <f t="shared" si="41"/>
        <v>1170.5061610000025</v>
      </c>
      <c r="F126" s="1">
        <f t="shared" si="41"/>
        <v>1170.5257799999981</v>
      </c>
      <c r="G126" s="4">
        <f t="shared" si="9"/>
        <v>0.99999473646512271</v>
      </c>
      <c r="H126" s="4">
        <f t="shared" si="10"/>
        <v>0.99997797570934477</v>
      </c>
    </row>
    <row r="127" spans="2:8" x14ac:dyDescent="0.25">
      <c r="B127">
        <v>2963</v>
      </c>
      <c r="C127" s="1">
        <f t="shared" ref="C127:F127" si="42">C36</f>
        <v>45.42</v>
      </c>
      <c r="D127" s="1">
        <f t="shared" si="42"/>
        <v>45.42</v>
      </c>
      <c r="E127" s="1">
        <f t="shared" si="42"/>
        <v>45.420285000000014</v>
      </c>
      <c r="F127" s="1">
        <f t="shared" si="42"/>
        <v>45.420570999999967</v>
      </c>
      <c r="G127" s="4">
        <f t="shared" si="9"/>
        <v>0.99999372527054786</v>
      </c>
      <c r="H127" s="4">
        <f t="shared" si="10"/>
        <v>0.99998742860366141</v>
      </c>
    </row>
    <row r="128" spans="2:8" x14ac:dyDescent="0.25">
      <c r="B128">
        <v>2964</v>
      </c>
      <c r="C128" s="1">
        <f t="shared" ref="C128:F128" si="43">C37</f>
        <v>10.275</v>
      </c>
      <c r="D128" s="1">
        <f t="shared" si="43"/>
        <v>10.275</v>
      </c>
      <c r="E128" s="1">
        <f t="shared" si="43"/>
        <v>10.277667999999998</v>
      </c>
      <c r="F128" s="1">
        <f t="shared" si="43"/>
        <v>9.6538849999999972</v>
      </c>
      <c r="G128" s="4">
        <f t="shared" si="9"/>
        <v>0.99974040803808817</v>
      </c>
      <c r="H128" s="4">
        <f t="shared" si="10"/>
        <v>1.0643383466863343</v>
      </c>
    </row>
    <row r="129" spans="2:8" x14ac:dyDescent="0.25">
      <c r="B129">
        <v>2965</v>
      </c>
      <c r="C129" s="1">
        <f t="shared" ref="C129:F129" si="44">C38</f>
        <v>8.3000000000000007</v>
      </c>
      <c r="D129" s="1">
        <f t="shared" si="44"/>
        <v>8.3000000000000007</v>
      </c>
      <c r="E129" s="1">
        <f t="shared" si="44"/>
        <v>8.3000029999999985</v>
      </c>
      <c r="F129" s="1">
        <f t="shared" si="44"/>
        <v>8.3000039999999995</v>
      </c>
      <c r="G129" s="4">
        <f t="shared" si="9"/>
        <v>0.99999963855434781</v>
      </c>
      <c r="H129" s="4">
        <f t="shared" si="10"/>
        <v>0.99999951807252152</v>
      </c>
    </row>
    <row r="130" spans="2:8" x14ac:dyDescent="0.25">
      <c r="B130">
        <v>2966</v>
      </c>
      <c r="C130" s="1">
        <f t="shared" ref="C130:F130" si="45">C39</f>
        <v>17.149999999999949</v>
      </c>
      <c r="D130" s="1">
        <f t="shared" si="45"/>
        <v>17.149999999999949</v>
      </c>
      <c r="E130" s="1">
        <f t="shared" si="45"/>
        <v>17.149810000000009</v>
      </c>
      <c r="F130" s="1">
        <f t="shared" si="45"/>
        <v>17.150142000000013</v>
      </c>
      <c r="G130" s="4">
        <f t="shared" si="9"/>
        <v>1.000011078839937</v>
      </c>
      <c r="H130" s="4">
        <f t="shared" si="10"/>
        <v>0.99999172018517024</v>
      </c>
    </row>
    <row r="131" spans="2:8" x14ac:dyDescent="0.25">
      <c r="B131">
        <v>2967</v>
      </c>
      <c r="C131" s="1">
        <f t="shared" ref="C131:F131" si="46">C40</f>
        <v>6.8</v>
      </c>
      <c r="D131" s="1">
        <f t="shared" si="46"/>
        <v>6.8</v>
      </c>
      <c r="E131" s="1">
        <f t="shared" si="46"/>
        <v>6.7999840000000056</v>
      </c>
      <c r="F131" s="1">
        <f t="shared" si="46"/>
        <v>6.7999710000000002</v>
      </c>
      <c r="G131" s="4">
        <f t="shared" si="9"/>
        <v>1.0000023529467119</v>
      </c>
      <c r="H131" s="4">
        <f t="shared" si="10"/>
        <v>1.0000042647240701</v>
      </c>
    </row>
    <row r="132" spans="2:8" x14ac:dyDescent="0.25">
      <c r="B132">
        <v>2968</v>
      </c>
      <c r="C132" s="1">
        <f t="shared" ref="C132:F132" si="47">C41</f>
        <v>25.55</v>
      </c>
      <c r="D132" s="1">
        <f t="shared" si="47"/>
        <v>25.55</v>
      </c>
      <c r="E132" s="1">
        <f t="shared" si="47"/>
        <v>0.58792599999999995</v>
      </c>
      <c r="F132" s="1">
        <f t="shared" si="47"/>
        <v>2.6123069999999999</v>
      </c>
      <c r="G132" s="4">
        <f t="shared" si="9"/>
        <v>43.457850137602357</v>
      </c>
      <c r="H132" s="4">
        <f t="shared" si="10"/>
        <v>9.7806268558787313</v>
      </c>
    </row>
    <row r="133" spans="2:8" x14ac:dyDescent="0.25">
      <c r="B133">
        <v>2969</v>
      </c>
      <c r="C133" s="1">
        <f t="shared" ref="C133:F133" si="48">C42</f>
        <v>4.55</v>
      </c>
      <c r="D133" s="1">
        <f t="shared" si="48"/>
        <v>4.55</v>
      </c>
      <c r="E133" s="1">
        <f t="shared" si="48"/>
        <v>4.5437980000000016</v>
      </c>
      <c r="F133" s="1">
        <f t="shared" si="48"/>
        <v>4.5499869999999998</v>
      </c>
      <c r="G133" s="4">
        <f t="shared" si="9"/>
        <v>1.0013649374377995</v>
      </c>
      <c r="H133" s="4">
        <f t="shared" si="10"/>
        <v>1.0000028571510204</v>
      </c>
    </row>
    <row r="134" spans="2:8" x14ac:dyDescent="0.25">
      <c r="B134">
        <v>2970</v>
      </c>
      <c r="C134" s="1">
        <f t="shared" ref="C134:F134" si="49">C43</f>
        <v>5.95</v>
      </c>
      <c r="D134" s="1">
        <f t="shared" si="49"/>
        <v>5.95</v>
      </c>
      <c r="E134" s="1">
        <f t="shared" si="49"/>
        <v>5.9468329999999971</v>
      </c>
      <c r="F134" s="1">
        <f t="shared" si="49"/>
        <v>5.5968279999999995</v>
      </c>
      <c r="G134" s="4">
        <f t="shared" si="9"/>
        <v>1.000532552368631</v>
      </c>
      <c r="H134" s="4">
        <f t="shared" si="10"/>
        <v>1.0631021714442539</v>
      </c>
    </row>
    <row r="135" spans="2:8" x14ac:dyDescent="0.25">
      <c r="B135">
        <v>2971</v>
      </c>
      <c r="C135" s="1">
        <f t="shared" ref="C135:F135" si="50">C44</f>
        <v>5.34</v>
      </c>
      <c r="D135" s="1">
        <f t="shared" si="50"/>
        <v>5.34</v>
      </c>
      <c r="E135" s="1">
        <f t="shared" si="50"/>
        <v>5.324998000000015</v>
      </c>
      <c r="F135" s="1">
        <f t="shared" si="50"/>
        <v>5.2405080000000037</v>
      </c>
      <c r="G135" s="4">
        <f t="shared" si="9"/>
        <v>1.002817278053435</v>
      </c>
      <c r="H135" s="4">
        <f t="shared" si="10"/>
        <v>1.0189851823525498</v>
      </c>
    </row>
    <row r="136" spans="2:8" x14ac:dyDescent="0.25">
      <c r="B136">
        <v>2972</v>
      </c>
      <c r="C136" s="1">
        <f t="shared" ref="C136:F136" si="51">C45</f>
        <v>664.71</v>
      </c>
      <c r="D136" s="1">
        <f t="shared" si="51"/>
        <v>664.71</v>
      </c>
      <c r="E136" s="1">
        <f t="shared" si="51"/>
        <v>664.79888800000094</v>
      </c>
      <c r="F136" s="1">
        <f t="shared" si="51"/>
        <v>664.68070299999806</v>
      </c>
      <c r="G136" s="4">
        <f t="shared" si="9"/>
        <v>0.99986629339849176</v>
      </c>
      <c r="H136" s="4">
        <f t="shared" si="10"/>
        <v>1.000044076802395</v>
      </c>
    </row>
    <row r="137" spans="2:8" x14ac:dyDescent="0.25">
      <c r="B137">
        <v>2973</v>
      </c>
      <c r="C137" s="1">
        <f t="shared" ref="C137:F137" si="52">C46</f>
        <v>203.44499999999951</v>
      </c>
      <c r="D137" s="1">
        <f t="shared" si="52"/>
        <v>203.44499999999951</v>
      </c>
      <c r="E137" s="1">
        <f t="shared" si="52"/>
        <v>203.45299299999999</v>
      </c>
      <c r="F137" s="1">
        <f t="shared" si="52"/>
        <v>203.44268599999947</v>
      </c>
      <c r="G137" s="4">
        <f t="shared" si="9"/>
        <v>0.99996071328377811</v>
      </c>
      <c r="H137" s="4">
        <f t="shared" si="10"/>
        <v>1.0000113742108185</v>
      </c>
    </row>
    <row r="138" spans="2:8" x14ac:dyDescent="0.25">
      <c r="B138">
        <v>2974</v>
      </c>
      <c r="C138" s="1">
        <f t="shared" ref="C138:F138" si="53">C47</f>
        <v>11.19999999999995</v>
      </c>
      <c r="D138" s="1">
        <f t="shared" si="53"/>
        <v>11.19999999999995</v>
      </c>
      <c r="E138" s="1">
        <f t="shared" si="53"/>
        <v>11.199981000000001</v>
      </c>
      <c r="F138" s="1">
        <f t="shared" si="53"/>
        <v>11.199983</v>
      </c>
      <c r="G138" s="4">
        <f t="shared" si="9"/>
        <v>1.0000016964314447</v>
      </c>
      <c r="H138" s="4">
        <f t="shared" si="10"/>
        <v>1.0000015178594424</v>
      </c>
    </row>
    <row r="139" spans="2:8" x14ac:dyDescent="0.25">
      <c r="B139">
        <v>2975</v>
      </c>
      <c r="C139" s="1">
        <f t="shared" ref="C139:F139" si="54">C48</f>
        <v>174</v>
      </c>
      <c r="D139" s="1">
        <f t="shared" si="54"/>
        <v>174</v>
      </c>
      <c r="E139" s="1">
        <f t="shared" si="54"/>
        <v>173.96390199999951</v>
      </c>
      <c r="F139" s="1">
        <f t="shared" si="54"/>
        <v>174.01179800000006</v>
      </c>
      <c r="G139" s="4">
        <f t="shared" si="9"/>
        <v>1.0002075028186048</v>
      </c>
      <c r="H139" s="4">
        <f t="shared" si="10"/>
        <v>0.99993219999945027</v>
      </c>
    </row>
    <row r="140" spans="2:8" x14ac:dyDescent="0.25">
      <c r="B140">
        <v>2976</v>
      </c>
      <c r="C140" s="1">
        <f t="shared" ref="C140:F140" si="55">C49</f>
        <v>165.08</v>
      </c>
      <c r="D140" s="1">
        <f t="shared" si="55"/>
        <v>165.08</v>
      </c>
      <c r="E140" s="1">
        <f t="shared" si="55"/>
        <v>165.07599799999971</v>
      </c>
      <c r="F140" s="1">
        <f t="shared" si="55"/>
        <v>165.0707700000001</v>
      </c>
      <c r="G140" s="4">
        <f t="shared" si="9"/>
        <v>1.0000242433791029</v>
      </c>
      <c r="H140" s="4">
        <f t="shared" si="10"/>
        <v>1.0000559154113107</v>
      </c>
    </row>
    <row r="141" spans="2:8" x14ac:dyDescent="0.25">
      <c r="B141">
        <v>2977</v>
      </c>
      <c r="C141" s="1">
        <f t="shared" ref="C141:F141" si="56">C50</f>
        <v>32.399999999999949</v>
      </c>
      <c r="D141" s="1">
        <f t="shared" si="56"/>
        <v>32.399999999999949</v>
      </c>
      <c r="E141" s="1">
        <f t="shared" si="56"/>
        <v>32.399462999999997</v>
      </c>
      <c r="F141" s="1">
        <f t="shared" si="56"/>
        <v>32.399787000000018</v>
      </c>
      <c r="G141" s="4">
        <f t="shared" si="9"/>
        <v>1.000016574348777</v>
      </c>
      <c r="H141" s="4">
        <f t="shared" si="10"/>
        <v>1.0000065741172908</v>
      </c>
    </row>
    <row r="142" spans="2:8" x14ac:dyDescent="0.25">
      <c r="B142">
        <v>2978</v>
      </c>
      <c r="C142" s="1">
        <f t="shared" ref="C142:F142" si="57">C51</f>
        <v>17.25</v>
      </c>
      <c r="D142" s="1">
        <f t="shared" si="57"/>
        <v>17.25</v>
      </c>
      <c r="E142" s="1">
        <f t="shared" si="57"/>
        <v>17.249961000000013</v>
      </c>
      <c r="F142" s="1">
        <f t="shared" si="57"/>
        <v>17.249876999999945</v>
      </c>
      <c r="G142" s="4">
        <f t="shared" si="9"/>
        <v>1.0000022608746759</v>
      </c>
      <c r="H142" s="4">
        <f t="shared" si="10"/>
        <v>1.0000071304856293</v>
      </c>
    </row>
    <row r="143" spans="2:8" x14ac:dyDescent="0.25">
      <c r="B143">
        <v>2979</v>
      </c>
      <c r="C143" s="1">
        <f t="shared" ref="C143:F143" si="58">C52</f>
        <v>11.24</v>
      </c>
      <c r="D143" s="1">
        <f t="shared" si="58"/>
        <v>11.24</v>
      </c>
      <c r="E143" s="1">
        <f t="shared" si="58"/>
        <v>11.239964999999975</v>
      </c>
      <c r="F143" s="1">
        <f t="shared" si="58"/>
        <v>11.240026999999998</v>
      </c>
      <c r="G143" s="4">
        <f t="shared" si="9"/>
        <v>1.000003113888702</v>
      </c>
      <c r="H143" s="4">
        <f t="shared" si="10"/>
        <v>0.9999975978705391</v>
      </c>
    </row>
    <row r="144" spans="2:8" x14ac:dyDescent="0.25">
      <c r="B144">
        <v>2980</v>
      </c>
      <c r="C144" s="1">
        <f t="shared" ref="C144:F144" si="59">C53</f>
        <v>1.885</v>
      </c>
      <c r="D144" s="1">
        <f t="shared" si="59"/>
        <v>1.885</v>
      </c>
      <c r="E144" s="1">
        <f t="shared" si="59"/>
        <v>1.8850009999999999</v>
      </c>
      <c r="F144" s="1">
        <f t="shared" si="59"/>
        <v>1.8849990000000003</v>
      </c>
      <c r="G144" s="4">
        <f t="shared" si="9"/>
        <v>0.9999994694963027</v>
      </c>
      <c r="H144" s="4">
        <f t="shared" si="10"/>
        <v>1.0000005305042601</v>
      </c>
    </row>
    <row r="145" spans="2:8" x14ac:dyDescent="0.25">
      <c r="B145">
        <v>2981</v>
      </c>
      <c r="C145" s="1">
        <f t="shared" ref="C145:F145" si="60">C54</f>
        <v>1.0900000000000001</v>
      </c>
      <c r="D145" s="1">
        <f t="shared" si="60"/>
        <v>1.0900000000000001</v>
      </c>
      <c r="E145" s="1">
        <f t="shared" si="60"/>
        <v>1.0899999999999999</v>
      </c>
      <c r="F145" s="1">
        <f t="shared" si="60"/>
        <v>1.0899999999999999</v>
      </c>
      <c r="G145" s="4">
        <f t="shared" si="9"/>
        <v>1.0000000000000002</v>
      </c>
      <c r="H145" s="4">
        <f t="shared" si="10"/>
        <v>1.0000000000000002</v>
      </c>
    </row>
    <row r="146" spans="2:8" x14ac:dyDescent="0.25">
      <c r="B146">
        <v>2982</v>
      </c>
      <c r="C146" s="1">
        <f t="shared" ref="C146:F146" si="61">C55</f>
        <v>2.2999999999999998</v>
      </c>
      <c r="D146" s="1">
        <f t="shared" si="61"/>
        <v>2.2999999999999998</v>
      </c>
      <c r="E146" s="1">
        <f t="shared" si="61"/>
        <v>2.2999999999999998</v>
      </c>
      <c r="F146" s="1">
        <f t="shared" si="61"/>
        <v>2.2999999999999998</v>
      </c>
      <c r="G146" s="4">
        <f t="shared" si="9"/>
        <v>1</v>
      </c>
      <c r="H146" s="4">
        <f t="shared" si="10"/>
        <v>1</v>
      </c>
    </row>
    <row r="147" spans="2:8" x14ac:dyDescent="0.25">
      <c r="B147">
        <v>2983</v>
      </c>
      <c r="C147" s="1">
        <f t="shared" ref="C147:F147" si="62">C56</f>
        <v>1.75</v>
      </c>
      <c r="D147" s="1">
        <f t="shared" si="62"/>
        <v>1.75</v>
      </c>
      <c r="E147" s="1">
        <f t="shared" si="62"/>
        <v>1.75</v>
      </c>
      <c r="F147" s="1">
        <f t="shared" si="62"/>
        <v>1.75</v>
      </c>
      <c r="G147" s="4">
        <f t="shared" si="9"/>
        <v>1</v>
      </c>
      <c r="H147" s="4">
        <f t="shared" si="10"/>
        <v>1</v>
      </c>
    </row>
    <row r="148" spans="2:8" x14ac:dyDescent="0.25">
      <c r="B148">
        <v>2984</v>
      </c>
      <c r="C148" s="1">
        <f t="shared" ref="C148:F148" si="63">C57</f>
        <v>97.2</v>
      </c>
      <c r="D148" s="1">
        <f t="shared" si="63"/>
        <v>97.2</v>
      </c>
      <c r="E148" s="1">
        <f t="shared" si="63"/>
        <v>97.197996999999958</v>
      </c>
      <c r="F148" s="1">
        <f t="shared" si="63"/>
        <v>97.199198999999908</v>
      </c>
      <c r="G148" s="4">
        <f t="shared" si="9"/>
        <v>1.0000206074205422</v>
      </c>
      <c r="H148" s="4">
        <f t="shared" si="10"/>
        <v>1.0000082408086521</v>
      </c>
    </row>
    <row r="149" spans="2:8" x14ac:dyDescent="0.25">
      <c r="B149">
        <v>2985</v>
      </c>
      <c r="C149" s="1">
        <f t="shared" ref="C149:F149" si="64">C58</f>
        <v>103.32999999999996</v>
      </c>
      <c r="D149" s="1">
        <f t="shared" si="64"/>
        <v>103.32999999999996</v>
      </c>
      <c r="E149" s="1">
        <f t="shared" si="64"/>
        <v>103.3304949999998</v>
      </c>
      <c r="F149" s="1">
        <f t="shared" si="64"/>
        <v>103.32813999999992</v>
      </c>
      <c r="G149" s="4">
        <f t="shared" si="9"/>
        <v>0.99999520954583787</v>
      </c>
      <c r="H149" s="4">
        <f t="shared" si="10"/>
        <v>1.0000180009046911</v>
      </c>
    </row>
    <row r="150" spans="2:8" x14ac:dyDescent="0.25">
      <c r="B150">
        <v>2986</v>
      </c>
      <c r="C150" s="1">
        <f t="shared" ref="C150:F150" si="65">C59</f>
        <v>9.3000000000000007</v>
      </c>
      <c r="D150" s="1">
        <f t="shared" si="65"/>
        <v>9.3000000000000007</v>
      </c>
      <c r="E150" s="1">
        <f t="shared" si="65"/>
        <v>9.3000060000000051</v>
      </c>
      <c r="F150" s="1">
        <f t="shared" si="65"/>
        <v>9.3000100000000003</v>
      </c>
      <c r="G150" s="4">
        <f t="shared" si="9"/>
        <v>0.99999935483912539</v>
      </c>
      <c r="H150" s="4">
        <f t="shared" si="10"/>
        <v>0.99999892473233909</v>
      </c>
    </row>
    <row r="151" spans="2:8" x14ac:dyDescent="0.25">
      <c r="B151">
        <v>2987</v>
      </c>
      <c r="C151" s="1">
        <f t="shared" ref="C151:F151" si="66">C60</f>
        <v>9.6999999999999496</v>
      </c>
      <c r="D151" s="1">
        <f t="shared" si="66"/>
        <v>9.6999999999999496</v>
      </c>
      <c r="E151" s="1">
        <f t="shared" si="66"/>
        <v>9.5183929999999979</v>
      </c>
      <c r="F151" s="1">
        <f t="shared" si="66"/>
        <v>9.5043739999999879</v>
      </c>
      <c r="G151" s="4">
        <f t="shared" si="9"/>
        <v>1.0190795862284685</v>
      </c>
      <c r="H151" s="4">
        <f t="shared" si="10"/>
        <v>1.0205827338023485</v>
      </c>
    </row>
    <row r="152" spans="2:8" x14ac:dyDescent="0.25">
      <c r="B152">
        <v>2988</v>
      </c>
      <c r="C152" s="1">
        <f t="shared" ref="C152:F152" si="67">C61</f>
        <v>75.42</v>
      </c>
      <c r="D152" s="1">
        <f t="shared" si="67"/>
        <v>75.42</v>
      </c>
      <c r="E152" s="1">
        <f t="shared" si="67"/>
        <v>75.418537999999828</v>
      </c>
      <c r="F152" s="1">
        <f t="shared" si="67"/>
        <v>75.421710999999945</v>
      </c>
      <c r="G152" s="4">
        <f t="shared" si="9"/>
        <v>1.0000193851543526</v>
      </c>
      <c r="H152" s="4">
        <f t="shared" si="10"/>
        <v>0.99997731422454816</v>
      </c>
    </row>
    <row r="153" spans="2:8" x14ac:dyDescent="0.25">
      <c r="B153">
        <v>2989</v>
      </c>
      <c r="C153" s="1">
        <f t="shared" ref="C153:F153" si="68">C62</f>
        <v>144.0449999999995</v>
      </c>
      <c r="D153" s="1">
        <f t="shared" si="68"/>
        <v>144.0449999999995</v>
      </c>
      <c r="E153" s="1">
        <f t="shared" si="68"/>
        <v>144.04961199999974</v>
      </c>
      <c r="F153" s="1">
        <f t="shared" si="68"/>
        <v>144.04603699999987</v>
      </c>
      <c r="G153" s="4">
        <f t="shared" si="9"/>
        <v>0.99996798325287928</v>
      </c>
      <c r="H153" s="4">
        <f t="shared" si="10"/>
        <v>0.99999280091266673</v>
      </c>
    </row>
    <row r="154" spans="2:8" x14ac:dyDescent="0.25">
      <c r="B154">
        <v>2990</v>
      </c>
      <c r="C154" s="1">
        <f t="shared" ref="C154:F154" si="69">C63</f>
        <v>71</v>
      </c>
      <c r="D154" s="1">
        <f t="shared" si="69"/>
        <v>71</v>
      </c>
      <c r="E154" s="1">
        <f t="shared" si="69"/>
        <v>71.051872000000017</v>
      </c>
      <c r="F154" s="1">
        <f t="shared" si="69"/>
        <v>71.000684000000035</v>
      </c>
      <c r="G154" s="4">
        <f t="shared" si="9"/>
        <v>0.99926994182503714</v>
      </c>
      <c r="H154" s="4">
        <f t="shared" si="10"/>
        <v>0.99999036628999183</v>
      </c>
    </row>
    <row r="155" spans="2:8" x14ac:dyDescent="0.25">
      <c r="B155">
        <v>2991</v>
      </c>
      <c r="C155" s="1">
        <f t="shared" ref="C155:F155" si="70">C64</f>
        <v>6.44</v>
      </c>
      <c r="D155" s="1">
        <f t="shared" si="70"/>
        <v>6.44</v>
      </c>
      <c r="E155" s="1">
        <f t="shared" si="70"/>
        <v>0</v>
      </c>
      <c r="F155" s="1">
        <f t="shared" si="70"/>
        <v>6.439991</v>
      </c>
      <c r="G155" s="4">
        <f t="shared" si="9"/>
        <v>1</v>
      </c>
      <c r="H155" s="4">
        <f t="shared" si="10"/>
        <v>1.0000013975174811</v>
      </c>
    </row>
    <row r="156" spans="2:8" x14ac:dyDescent="0.25">
      <c r="B156">
        <v>2992</v>
      </c>
      <c r="C156" s="1">
        <f t="shared" ref="C156:F156" si="71">C65</f>
        <v>0</v>
      </c>
      <c r="D156" s="1">
        <f t="shared" si="71"/>
        <v>0</v>
      </c>
      <c r="E156" s="1">
        <f t="shared" si="71"/>
        <v>0</v>
      </c>
      <c r="F156" s="1">
        <f t="shared" si="71"/>
        <v>0</v>
      </c>
      <c r="G156" s="4">
        <f t="shared" si="9"/>
        <v>1</v>
      </c>
      <c r="H156" s="4">
        <f t="shared" si="10"/>
        <v>1</v>
      </c>
    </row>
    <row r="157" spans="2:8" x14ac:dyDescent="0.25">
      <c r="B157">
        <v>2993</v>
      </c>
      <c r="C157" s="1">
        <f t="shared" ref="C157:F157" si="72">C66</f>
        <v>0.53500000000000003</v>
      </c>
      <c r="D157" s="1">
        <f t="shared" si="72"/>
        <v>0.53500000000000003</v>
      </c>
      <c r="E157" s="1">
        <f t="shared" si="72"/>
        <v>0</v>
      </c>
      <c r="F157" s="1">
        <f t="shared" si="72"/>
        <v>0</v>
      </c>
      <c r="G157" s="4">
        <f t="shared" si="9"/>
        <v>1</v>
      </c>
      <c r="H157" s="4">
        <f t="shared" si="10"/>
        <v>1</v>
      </c>
    </row>
    <row r="158" spans="2:8" x14ac:dyDescent="0.25">
      <c r="B158">
        <v>2994</v>
      </c>
      <c r="C158" s="1">
        <f t="shared" ref="C158:F158" si="73">C67</f>
        <v>544.02</v>
      </c>
      <c r="D158" s="1">
        <f t="shared" si="73"/>
        <v>544.02</v>
      </c>
      <c r="E158" s="1">
        <f t="shared" si="73"/>
        <v>543.9712790000001</v>
      </c>
      <c r="F158" s="1">
        <f t="shared" si="73"/>
        <v>543.97887700000058</v>
      </c>
      <c r="G158" s="4">
        <f t="shared" si="9"/>
        <v>1.0000895653904549</v>
      </c>
      <c r="H158" s="4">
        <f t="shared" si="10"/>
        <v>1.0000755966853458</v>
      </c>
    </row>
    <row r="159" spans="2:8" x14ac:dyDescent="0.25">
      <c r="B159">
        <v>2995</v>
      </c>
      <c r="C159" s="1">
        <f t="shared" ref="C159:F159" si="74">C68</f>
        <v>24.25</v>
      </c>
      <c r="D159" s="1">
        <f t="shared" si="74"/>
        <v>24.25</v>
      </c>
      <c r="E159" s="1">
        <f t="shared" si="74"/>
        <v>24.24977899999999</v>
      </c>
      <c r="F159" s="1">
        <f t="shared" si="74"/>
        <v>24.249740999999975</v>
      </c>
      <c r="G159" s="4">
        <f t="shared" ref="G159:H176" si="75">IF(E159&gt;0,C159/E159,1)</f>
        <v>1.0000091134851172</v>
      </c>
      <c r="H159" s="4">
        <f t="shared" si="75"/>
        <v>1.0000106805264446</v>
      </c>
    </row>
    <row r="160" spans="2:8" x14ac:dyDescent="0.25">
      <c r="B160">
        <v>2996</v>
      </c>
      <c r="C160" s="1">
        <f t="shared" ref="C160:F160" si="76">C69</f>
        <v>43.439999999999948</v>
      </c>
      <c r="D160" s="1">
        <f t="shared" si="76"/>
        <v>43.439999999999948</v>
      </c>
      <c r="E160" s="1">
        <f t="shared" si="76"/>
        <v>43.439700999999936</v>
      </c>
      <c r="F160" s="1">
        <f t="shared" si="76"/>
        <v>43.43934100000002</v>
      </c>
      <c r="G160" s="4">
        <f t="shared" si="75"/>
        <v>1.0000068831044673</v>
      </c>
      <c r="H160" s="4">
        <f t="shared" si="75"/>
        <v>1.0000151705800493</v>
      </c>
    </row>
    <row r="161" spans="2:8" x14ac:dyDescent="0.25">
      <c r="B161">
        <v>2997</v>
      </c>
      <c r="C161" s="1">
        <f t="shared" ref="C161:F161" si="77">C70</f>
        <v>55.064999999999998</v>
      </c>
      <c r="D161" s="1">
        <f t="shared" si="77"/>
        <v>55.064999999999998</v>
      </c>
      <c r="E161" s="1">
        <f t="shared" si="77"/>
        <v>53.726093000000056</v>
      </c>
      <c r="F161" s="1">
        <f t="shared" si="77"/>
        <v>54.591468999999989</v>
      </c>
      <c r="G161" s="4">
        <f t="shared" si="75"/>
        <v>1.0249209820635932</v>
      </c>
      <c r="H161" s="4">
        <f t="shared" si="75"/>
        <v>1.0086740842236726</v>
      </c>
    </row>
    <row r="162" spans="2:8" x14ac:dyDescent="0.25">
      <c r="B162">
        <v>2998</v>
      </c>
      <c r="C162" s="1">
        <f t="shared" ref="C162:F162" si="78">C71</f>
        <v>41.6</v>
      </c>
      <c r="D162" s="1">
        <f t="shared" si="78"/>
        <v>41.6</v>
      </c>
      <c r="E162" s="1">
        <f t="shared" si="78"/>
        <v>41.600102000000007</v>
      </c>
      <c r="F162" s="1">
        <f t="shared" si="78"/>
        <v>41.600262000000036</v>
      </c>
      <c r="G162" s="4">
        <f t="shared" si="75"/>
        <v>0.99999754808293484</v>
      </c>
      <c r="H162" s="4">
        <f t="shared" si="75"/>
        <v>0.99999370196274162</v>
      </c>
    </row>
    <row r="163" spans="2:8" x14ac:dyDescent="0.25">
      <c r="B163">
        <v>2999</v>
      </c>
      <c r="C163" s="1">
        <f t="shared" ref="C163:F163" si="79">C72</f>
        <v>3.895</v>
      </c>
      <c r="D163" s="1">
        <f t="shared" si="79"/>
        <v>3.895</v>
      </c>
      <c r="E163" s="1">
        <f t="shared" si="79"/>
        <v>2.5150289999999957</v>
      </c>
      <c r="F163" s="1">
        <f t="shared" si="79"/>
        <v>2.2750089999999989</v>
      </c>
      <c r="G163" s="4">
        <f t="shared" si="75"/>
        <v>1.5486898958222775</v>
      </c>
      <c r="H163" s="4">
        <f t="shared" si="75"/>
        <v>1.7120811390196706</v>
      </c>
    </row>
    <row r="164" spans="2:8" x14ac:dyDescent="0.25">
      <c r="B164">
        <v>3000</v>
      </c>
      <c r="C164" s="1">
        <f t="shared" ref="C164:F164" si="80">C73</f>
        <v>80.0499999999995</v>
      </c>
      <c r="D164" s="1">
        <f t="shared" si="80"/>
        <v>80.0499999999995</v>
      </c>
      <c r="E164" s="1">
        <f t="shared" si="80"/>
        <v>80.046746999999925</v>
      </c>
      <c r="F164" s="1">
        <f t="shared" si="80"/>
        <v>80.061025000000029</v>
      </c>
      <c r="G164" s="4">
        <f t="shared" si="75"/>
        <v>1.0000406387532472</v>
      </c>
      <c r="H164" s="4">
        <f t="shared" si="75"/>
        <v>0.9998622925449614</v>
      </c>
    </row>
    <row r="165" spans="2:8" x14ac:dyDescent="0.25">
      <c r="B165">
        <v>3001</v>
      </c>
      <c r="C165" s="1">
        <f t="shared" ref="C165:F165" si="81">C74</f>
        <v>46.759999999999948</v>
      </c>
      <c r="D165" s="1">
        <f t="shared" si="81"/>
        <v>46.759999999999948</v>
      </c>
      <c r="E165" s="1">
        <f t="shared" si="81"/>
        <v>46.762087000000136</v>
      </c>
      <c r="F165" s="1">
        <f t="shared" si="81"/>
        <v>46.758515000000088</v>
      </c>
      <c r="G165" s="4">
        <f t="shared" si="75"/>
        <v>0.99995536982769417</v>
      </c>
      <c r="H165" s="4">
        <f t="shared" si="75"/>
        <v>1.0000317589213401</v>
      </c>
    </row>
    <row r="166" spans="2:8" x14ac:dyDescent="0.25">
      <c r="B166">
        <v>3002</v>
      </c>
      <c r="C166" s="1">
        <f t="shared" ref="C166:F166" si="82">C75</f>
        <v>15.73</v>
      </c>
      <c r="D166" s="1">
        <f t="shared" si="82"/>
        <v>15.73</v>
      </c>
      <c r="E166" s="1">
        <f t="shared" si="82"/>
        <v>15.73065299999997</v>
      </c>
      <c r="F166" s="1">
        <f t="shared" si="82"/>
        <v>15.716802999999979</v>
      </c>
      <c r="G166" s="4">
        <f t="shared" si="75"/>
        <v>0.99995848869084014</v>
      </c>
      <c r="H166" s="4">
        <f t="shared" si="75"/>
        <v>1.0008396745826758</v>
      </c>
    </row>
    <row r="167" spans="2:8" x14ac:dyDescent="0.25">
      <c r="B167">
        <v>3003</v>
      </c>
      <c r="C167" s="1">
        <f t="shared" ref="C167:F167" si="83">C76</f>
        <v>22.39499999999995</v>
      </c>
      <c r="D167" s="1">
        <f t="shared" si="83"/>
        <v>22.39499999999995</v>
      </c>
      <c r="E167" s="1">
        <f t="shared" si="83"/>
        <v>22.394973999999998</v>
      </c>
      <c r="F167" s="1">
        <f t="shared" si="83"/>
        <v>11.211635999999995</v>
      </c>
      <c r="G167" s="4">
        <f t="shared" si="75"/>
        <v>1.0000011609747772</v>
      </c>
      <c r="H167" s="4">
        <f t="shared" si="75"/>
        <v>1.9974783341164448</v>
      </c>
    </row>
    <row r="168" spans="2:8" x14ac:dyDescent="0.25">
      <c r="B168">
        <v>3004</v>
      </c>
      <c r="C168" s="1">
        <f t="shared" ref="C168:F168" si="84">C77</f>
        <v>39.5</v>
      </c>
      <c r="D168" s="1">
        <f t="shared" si="84"/>
        <v>39.5</v>
      </c>
      <c r="E168" s="1">
        <f t="shared" si="84"/>
        <v>39.499580999999992</v>
      </c>
      <c r="F168" s="1">
        <f t="shared" si="84"/>
        <v>39.499518999999999</v>
      </c>
      <c r="G168" s="4">
        <f t="shared" si="75"/>
        <v>1.0000106077074591</v>
      </c>
      <c r="H168" s="4">
        <f t="shared" si="75"/>
        <v>1.0000121773634763</v>
      </c>
    </row>
    <row r="169" spans="2:8" x14ac:dyDescent="0.25">
      <c r="B169">
        <v>3005</v>
      </c>
      <c r="C169" s="1">
        <f t="shared" ref="C169:F169" si="85">C78</f>
        <v>28.899999999999949</v>
      </c>
      <c r="D169" s="1">
        <f t="shared" si="85"/>
        <v>28.899999999999949</v>
      </c>
      <c r="E169" s="1">
        <f t="shared" si="85"/>
        <v>28.899799000000026</v>
      </c>
      <c r="F169" s="1">
        <f t="shared" si="85"/>
        <v>28.899803000000027</v>
      </c>
      <c r="G169" s="4">
        <f t="shared" si="75"/>
        <v>1.0000069550656709</v>
      </c>
      <c r="H169" s="4">
        <f t="shared" si="75"/>
        <v>1.0000068166554603</v>
      </c>
    </row>
    <row r="170" spans="2:8" x14ac:dyDescent="0.25">
      <c r="B170">
        <v>3006</v>
      </c>
      <c r="C170" s="1">
        <f t="shared" ref="C170:F170" si="86">C79</f>
        <v>141.4</v>
      </c>
      <c r="D170" s="1">
        <f t="shared" si="86"/>
        <v>141.4</v>
      </c>
      <c r="E170" s="1">
        <f t="shared" si="86"/>
        <v>141.38575900000026</v>
      </c>
      <c r="F170" s="1">
        <f t="shared" si="86"/>
        <v>141.3841259999997</v>
      </c>
      <c r="G170" s="4">
        <f t="shared" si="75"/>
        <v>1.0001007244301015</v>
      </c>
      <c r="H170" s="4">
        <f t="shared" si="75"/>
        <v>1.0001122756878682</v>
      </c>
    </row>
    <row r="171" spans="2:8" x14ac:dyDescent="0.25">
      <c r="B171">
        <v>3007</v>
      </c>
      <c r="C171" s="1">
        <f t="shared" ref="C171:F171" si="87">C80</f>
        <v>27.55</v>
      </c>
      <c r="D171" s="1">
        <f t="shared" si="87"/>
        <v>27.55</v>
      </c>
      <c r="E171" s="1">
        <f t="shared" si="87"/>
        <v>27.550184999999988</v>
      </c>
      <c r="F171" s="1">
        <f t="shared" si="87"/>
        <v>27.549185000000026</v>
      </c>
      <c r="G171" s="4">
        <f t="shared" si="75"/>
        <v>0.99999328498157136</v>
      </c>
      <c r="H171" s="4">
        <f t="shared" si="75"/>
        <v>1.0000295834522863</v>
      </c>
    </row>
    <row r="172" spans="2:8" x14ac:dyDescent="0.25">
      <c r="B172">
        <v>3008</v>
      </c>
      <c r="C172" s="1">
        <f t="shared" ref="C172:F172" si="88">C81</f>
        <v>1.95</v>
      </c>
      <c r="D172" s="1">
        <f t="shared" si="88"/>
        <v>1.95</v>
      </c>
      <c r="E172" s="1">
        <f t="shared" si="88"/>
        <v>1.95</v>
      </c>
      <c r="F172" s="1">
        <f t="shared" si="88"/>
        <v>1.4528429999999999</v>
      </c>
      <c r="G172" s="4">
        <f t="shared" si="75"/>
        <v>1</v>
      </c>
      <c r="H172" s="4">
        <f t="shared" si="75"/>
        <v>1.3421959564798125</v>
      </c>
    </row>
    <row r="173" spans="2:8" x14ac:dyDescent="0.25">
      <c r="B173">
        <v>3009</v>
      </c>
      <c r="C173" s="1">
        <f t="shared" ref="C173:F173" si="89">C82</f>
        <v>4.7350000000000003</v>
      </c>
      <c r="D173" s="1">
        <f t="shared" si="89"/>
        <v>4.7350000000000003</v>
      </c>
      <c r="E173" s="1">
        <f t="shared" si="89"/>
        <v>5.8745419999999973</v>
      </c>
      <c r="F173" s="1">
        <f t="shared" si="89"/>
        <v>5.4714679999999962</v>
      </c>
      <c r="G173" s="4">
        <f t="shared" si="75"/>
        <v>0.80602028209177878</v>
      </c>
      <c r="H173" s="4">
        <f t="shared" si="75"/>
        <v>0.8653984634471048</v>
      </c>
    </row>
    <row r="174" spans="2:8" x14ac:dyDescent="0.25">
      <c r="B174">
        <v>3010</v>
      </c>
      <c r="C174" s="1">
        <f t="shared" ref="C174:F174" si="90">C83</f>
        <v>53.685000000000002</v>
      </c>
      <c r="D174" s="1">
        <f t="shared" si="90"/>
        <v>53.685000000000002</v>
      </c>
      <c r="E174" s="1">
        <f t="shared" si="90"/>
        <v>53.684368999999904</v>
      </c>
      <c r="F174" s="1">
        <f t="shared" si="90"/>
        <v>53.682893000000021</v>
      </c>
      <c r="G174" s="4">
        <f t="shared" si="75"/>
        <v>1.0000117538868734</v>
      </c>
      <c r="H174" s="4">
        <f t="shared" si="75"/>
        <v>1.0000392490024705</v>
      </c>
    </row>
    <row r="175" spans="2:8" x14ac:dyDescent="0.25">
      <c r="B175">
        <v>3011</v>
      </c>
      <c r="C175" s="1">
        <f t="shared" ref="C175:F175" si="91">C84</f>
        <v>996.53999999999496</v>
      </c>
      <c r="D175" s="1">
        <f t="shared" si="91"/>
        <v>996.53999999999496</v>
      </c>
      <c r="E175" s="1">
        <f t="shared" si="91"/>
        <v>996.54307200000198</v>
      </c>
      <c r="F175" s="1">
        <f t="shared" si="91"/>
        <v>996.60351999999966</v>
      </c>
      <c r="G175" s="4">
        <f t="shared" si="75"/>
        <v>0.99999691734347129</v>
      </c>
      <c r="H175" s="4">
        <f t="shared" si="75"/>
        <v>0.99993626352031684</v>
      </c>
    </row>
    <row r="176" spans="2:8" x14ac:dyDescent="0.25">
      <c r="B176">
        <v>3012</v>
      </c>
      <c r="C176" s="1">
        <f t="shared" ref="C176:F176" si="92">C85</f>
        <v>32.06</v>
      </c>
      <c r="D176" s="1">
        <f t="shared" si="92"/>
        <v>32.06</v>
      </c>
      <c r="E176" s="1">
        <f t="shared" si="92"/>
        <v>32.059821999999976</v>
      </c>
      <c r="F176" s="1">
        <f t="shared" si="92"/>
        <v>32.060209999999998</v>
      </c>
      <c r="G176" s="4">
        <f t="shared" si="75"/>
        <v>1.0000055521206583</v>
      </c>
      <c r="H176" s="4">
        <f t="shared" si="75"/>
        <v>0.99999344982456462</v>
      </c>
    </row>
  </sheetData>
  <mergeCells count="6">
    <mergeCell ref="K1:L1"/>
    <mergeCell ref="C1:D1"/>
    <mergeCell ref="E1:F1"/>
    <mergeCell ref="G1:H1"/>
    <mergeCell ref="G92:H92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ExtTruck_Adjust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Dhakar</dc:creator>
  <cp:lastModifiedBy>Nagendra Dhakar</cp:lastModifiedBy>
  <dcterms:created xsi:type="dcterms:W3CDTF">2018-09-24T05:56:01Z</dcterms:created>
  <dcterms:modified xsi:type="dcterms:W3CDTF">2020-05-29T04:23:29Z</dcterms:modified>
</cp:coreProperties>
</file>