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7608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FE\"/>
    </mc:Choice>
  </mc:AlternateContent>
  <bookViews>
    <workbookView xWindow="0" yWindow="0" windowWidth="16380" windowHeight="8190" tabRatio="744" xr2:uid="{00000000-000D-0000-FFFF-FFFF00000000}"/>
  </bookViews>
  <sheets>
    <sheet name="Sheet1" sheetId="1" r:id="rId1"/>
    <sheet name="Sheet2" sheetId="2" r:id="rId2"/>
    <sheet name="Sheet3" sheetId="3" r:id="rId3"/>
  </sheets>
  <calcPr calcId="171026"/>
</workbook>
</file>

<file path=xl/calcChain.xml><?xml version="1.0" encoding="utf-8"?>
<calcChain xmlns="http://schemas.openxmlformats.org/spreadsheetml/2006/main">
  <c r="B13" i="1" l="1"/>
  <c r="I13" i="1"/>
  <c r="E10" i="1"/>
  <c r="F10" i="1"/>
  <c r="C14" i="1"/>
  <c r="J14" i="1"/>
  <c r="C15" i="1"/>
  <c r="J15" i="1"/>
  <c r="C16" i="1"/>
  <c r="J16" i="1"/>
  <c r="B38" i="1"/>
  <c r="I18" i="1"/>
  <c r="I38" i="1"/>
  <c r="C19" i="1"/>
  <c r="A22" i="1"/>
  <c r="H22" i="1"/>
  <c r="C24" i="1"/>
  <c r="J24" i="1"/>
  <c r="C27" i="1"/>
  <c r="H28" i="1"/>
  <c r="C29" i="1"/>
  <c r="E41" i="1"/>
  <c r="H31" i="1"/>
  <c r="C35" i="1"/>
  <c r="J35" i="1"/>
  <c r="C36" i="1"/>
  <c r="J36" i="1"/>
  <c r="C37" i="1"/>
  <c r="J37" i="1"/>
  <c r="F41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B50" i="1"/>
  <c r="B51" i="1"/>
  <c r="B52" i="1"/>
  <c r="B53" i="1"/>
  <c r="B54" i="1"/>
  <c r="C57" i="1"/>
  <c r="C58" i="1"/>
  <c r="C59" i="1"/>
</calcChain>
</file>

<file path=xl/sharedStrings.xml><?xml version="1.0" encoding="utf-8"?>
<sst xmlns="http://schemas.openxmlformats.org/spreadsheetml/2006/main" count="82" uniqueCount="70">
  <si>
    <t>TRACK</t>
  </si>
  <si>
    <t>DATE</t>
  </si>
  <si>
    <t>DRIVER</t>
  </si>
  <si>
    <t>TRACK TEMPERTURE</t>
  </si>
  <si>
    <t>CONDITIONS</t>
  </si>
  <si>
    <t>Enter temps in RED boxes only</t>
  </si>
  <si>
    <t>OPTIMUM TIRE OPERATING TEMPERATURE</t>
  </si>
  <si>
    <t>LEFT FRONT</t>
  </si>
  <si>
    <t>Front Ave.</t>
  </si>
  <si>
    <t>Front Delta</t>
  </si>
  <si>
    <t>RIGHT FRONT</t>
  </si>
  <si>
    <t>Out</t>
  </si>
  <si>
    <t>Middle</t>
  </si>
  <si>
    <t>In</t>
  </si>
  <si>
    <t>LF Ave.</t>
  </si>
  <si>
    <t>RF Ave.</t>
  </si>
  <si>
    <t>LF CAMBER</t>
  </si>
  <si>
    <t>RF CAMBER</t>
  </si>
  <si>
    <t>LF Pressure</t>
  </si>
  <si>
    <t>RF Pressure</t>
  </si>
  <si>
    <t>Delta Optimum</t>
  </si>
  <si>
    <t>RF-LR Diagonal Average</t>
  </si>
  <si>
    <t>LF-RR Diagonal Average</t>
  </si>
  <si>
    <t>Left Side Delta</t>
  </si>
  <si>
    <t>Right side Delta</t>
  </si>
  <si>
    <t>Left side Ave.</t>
  </si>
  <si>
    <t>Right side Ave.</t>
  </si>
  <si>
    <t>Left-right delta</t>
  </si>
  <si>
    <t>Car Average</t>
  </si>
  <si>
    <t>Cross Delta</t>
  </si>
  <si>
    <t>Front Rear Delta</t>
  </si>
  <si>
    <t>LR Pressure</t>
  </si>
  <si>
    <t>RR Pressure</t>
  </si>
  <si>
    <t>LR CAMBER</t>
  </si>
  <si>
    <t>RR CAMBER</t>
  </si>
  <si>
    <t>LR Ave.</t>
  </si>
  <si>
    <t>RR Ave.</t>
  </si>
  <si>
    <t>Rear Ave.</t>
  </si>
  <si>
    <t>Rear Delta</t>
  </si>
  <si>
    <t>LEFT REAR</t>
  </si>
  <si>
    <t>RIGHT REAR</t>
  </si>
  <si>
    <t>AVERAGE TEMPERATURE SUMMARY</t>
  </si>
  <si>
    <t>AVERAGE</t>
  </si>
  <si>
    <t>from opt</t>
  </si>
  <si>
    <t>Pressure</t>
  </si>
  <si>
    <t>Camber</t>
  </si>
  <si>
    <t>LF</t>
  </si>
  <si>
    <t>Positive pressure numbers mean over-inflated, negative mean under-inflated</t>
  </si>
  <si>
    <t>RF</t>
  </si>
  <si>
    <t>Positive camber numbers mean too little negative camber</t>
  </si>
  <si>
    <t>LR</t>
  </si>
  <si>
    <t>Negative camber numbers mean too much negative camber</t>
  </si>
  <si>
    <t>RR</t>
  </si>
  <si>
    <t>Optimum camber is 7 degrees hotter on inside edge vs. outside edge on some cars and that number is used here. you may need to lower or raise that number for your application</t>
  </si>
  <si>
    <t>FRONT</t>
  </si>
  <si>
    <t>REAR</t>
  </si>
  <si>
    <t>LEFT</t>
  </si>
  <si>
    <t>RIGHT</t>
  </si>
  <si>
    <t>LF-RR</t>
  </si>
  <si>
    <t>RF-LR</t>
  </si>
  <si>
    <t>Tire Temperature Deltas</t>
  </si>
  <si>
    <t>Front vs. Rear</t>
  </si>
  <si>
    <t>Positive numbers are front hotter, understeer…. Negative numbers are rear hotter, oversteer</t>
  </si>
  <si>
    <t>Left vs. Right</t>
  </si>
  <si>
    <t>Positive numbers are left hotter,  Negative numbers are right hotter</t>
  </si>
  <si>
    <t>Diagonal</t>
  </si>
  <si>
    <t>Positive numbers are lf-rr hotter,  Negative numbers are rf-lr hotter</t>
  </si>
  <si>
    <t>NOTES:</t>
  </si>
  <si>
    <t>Excessive front vs. rear or left vs. right delta could be from static weight distribution</t>
  </si>
  <si>
    <t>Excessive diagonal deltas could be from crossweight other than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</si>
</sst>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  <family val="2"/>
    </font>
    <font>
      <b/>
      <i/>
      <sz val="16"/>
      <color indexed="9"/>
      <name val="Arial"/>
      <family val="2"/>
    </font>
    <font>
      <b/>
      <sz val="14"/>
      <color indexed="10"/>
      <name val="Arial"/>
      <family val="2"/>
    </font>
    <font>
      <b/>
      <sz val="16"/>
      <name val="Eurostile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6"/>
      <color indexed="9"/>
      <name val="Brush Script MT"/>
      <family val="4"/>
    </font>
    <font>
      <b/>
      <sz val="16"/>
      <name val="Arial"/>
      <family val="2"/>
    </font>
    <font>
      <b/>
      <i/>
      <sz val="14"/>
      <color indexed="10"/>
      <name val="Arial"/>
      <family val="2"/>
    </font>
    <font>
      <b/>
      <sz val="12"/>
      <name val="Arial"/>
      <family val="2"/>
    </font>
    <font>
      <b/>
      <sz val="12"/>
      <color indexed="9"/>
      <name val="Arial"/>
      <family val="2"/>
    </font>
    <font>
      <b/>
      <sz val="12"/>
      <color indexed="10"/>
      <name val="Arial"/>
      <family val="2"/>
    </font>
    <font>
      <b/>
      <i/>
      <sz val="12"/>
      <color indexed="9"/>
      <name val="Arial"/>
      <family val="2"/>
    </font>
    <font>
      <b/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15"/>
        <bgColor indexed="35"/>
      </patternFill>
    </fill>
    <fill>
      <patternFill patternType="solid">
        <fgColor indexed="10"/>
        <bgColor indexed="60"/>
      </patternFill>
    </fill>
    <fill>
      <patternFill patternType="solid">
        <fgColor indexed="14"/>
        <bgColor indexed="33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</fills>
  <borders count="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3" borderId="0" xfId="0" applyFont="1" applyFill="1"/>
    <xf numFmtId="0" fontId="5" fillId="2" borderId="0" xfId="0" applyFont="1" applyFill="1"/>
    <xf numFmtId="0" fontId="6" fillId="4" borderId="1" xfId="0" applyFont="1" applyFill="1" applyBorder="1" applyAlignment="1">
      <alignment horizontal="center"/>
    </xf>
    <xf numFmtId="0" fontId="7" fillId="0" borderId="0" xfId="0" applyFont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4" borderId="0" xfId="0" applyFont="1" applyFill="1"/>
    <xf numFmtId="2" fontId="4" fillId="3" borderId="0" xfId="0" applyNumberFormat="1" applyFont="1" applyFill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11" fillId="0" borderId="0" xfId="0" applyFont="1"/>
    <xf numFmtId="0" fontId="12" fillId="2" borderId="0" xfId="0" applyFont="1" applyFill="1"/>
    <xf numFmtId="0" fontId="9" fillId="2" borderId="0" xfId="0" applyFont="1" applyFill="1"/>
    <xf numFmtId="0" fontId="10" fillId="4" borderId="0" xfId="0" applyFont="1" applyFill="1"/>
    <xf numFmtId="0" fontId="9" fillId="4" borderId="0" xfId="0" applyFont="1" applyFill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10</xdr:row>
      <xdr:rowOff>57150</xdr:rowOff>
    </xdr:from>
    <xdr:to>
      <xdr:col>6</xdr:col>
      <xdr:colOff>123825</xdr:colOff>
      <xdr:row>36</xdr:row>
      <xdr:rowOff>114300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CA1BE2A1-44EE-43BC-85EC-53F4AFFEB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2362200"/>
          <a:ext cx="1685925" cy="438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76200</xdr:colOff>
      <xdr:row>2</xdr:row>
      <xdr:rowOff>66675</xdr:rowOff>
    </xdr:from>
    <xdr:to>
      <xdr:col>5</xdr:col>
      <xdr:colOff>314325</xdr:colOff>
      <xdr:row>5</xdr:row>
      <xdr:rowOff>219075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132B599-D3F7-4407-AA42-A2C88D8E6E1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76200" y="485775"/>
          <a:ext cx="3409950" cy="8763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47583"/>
            </a:avLst>
          </a:prstTxWarp>
        </a:bodyPr>
        <a:lstStyle/>
        <a:p>
          <a:pPr algn="ctr" rtl="0">
            <a:buNone/>
          </a:pPr>
          <a:r>
            <a:rPr lang="en-US" sz="3600" i="1" kern="10" spc="0">
              <a:ln w="9360">
                <a:solidFill>
                  <a:srgbClr val="000000"/>
                </a:solidFill>
                <a:miter lim="800000"/>
                <a:headEnd/>
                <a:tailEnd/>
              </a:ln>
              <a:solidFill>
                <a:srgbClr val="FF0000"/>
              </a:solidFill>
              <a:effectLst/>
              <a:latin typeface="Arial Black" panose="020B0A04020102020204" pitchFamily="34" charset="0"/>
            </a:rPr>
            <a:t>AVERAGE </a:t>
          </a:r>
        </a:p>
        <a:p>
          <a:pPr algn="ctr" rtl="0">
            <a:buNone/>
          </a:pPr>
          <a:r>
            <a:rPr lang="en-US" sz="3600" i="1" kern="10" spc="0">
              <a:ln w="9360">
                <a:solidFill>
                  <a:srgbClr val="000000"/>
                </a:solidFill>
                <a:miter lim="800000"/>
                <a:headEnd/>
                <a:tailEnd/>
              </a:ln>
              <a:solidFill>
                <a:srgbClr val="FF0000"/>
              </a:solidFill>
              <a:effectLst/>
              <a:latin typeface="Arial Black" panose="020B0A04020102020204" pitchFamily="34" charset="0"/>
            </a:rPr>
            <a:t>TIRE TEMPERATURE </a:t>
          </a:r>
        </a:p>
        <a:p>
          <a:pPr algn="ctr" rtl="0">
            <a:buNone/>
          </a:pPr>
          <a:r>
            <a:rPr lang="en-US" sz="3600" i="1" kern="10" spc="0">
              <a:ln w="9360">
                <a:solidFill>
                  <a:srgbClr val="000000"/>
                </a:solidFill>
                <a:miter lim="800000"/>
                <a:headEnd/>
                <a:tailEnd/>
              </a:ln>
              <a:solidFill>
                <a:srgbClr val="FF0000"/>
              </a:solidFill>
              <a:effectLst/>
              <a:latin typeface="Arial Black" panose="020B0A04020102020204" pitchFamily="34" charset="0"/>
            </a:rPr>
            <a:t>CALCULATOR</a:t>
          </a:r>
        </a:p>
      </xdr:txBody>
    </xdr:sp>
    <xdr:clientData/>
  </xdr:twoCellAnchor>
  <xdr:twoCellAnchor>
    <xdr:from>
      <xdr:col>3</xdr:col>
      <xdr:colOff>276225</xdr:colOff>
      <xdr:row>16</xdr:row>
      <xdr:rowOff>9525</xdr:rowOff>
    </xdr:from>
    <xdr:to>
      <xdr:col>6</xdr:col>
      <xdr:colOff>219075</xdr:colOff>
      <xdr:row>32</xdr:row>
      <xdr:rowOff>95250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D2E1E458-AC04-4664-83A7-47B6C41CA9D0}"/>
            </a:ext>
          </a:extLst>
        </xdr:cNvPr>
        <xdr:cNvSpPr>
          <a:spLocks noChangeShapeType="1"/>
        </xdr:cNvSpPr>
      </xdr:nvSpPr>
      <xdr:spPr bwMode="auto">
        <a:xfrm flipV="1">
          <a:off x="2171700" y="3400425"/>
          <a:ext cx="1828800" cy="2676525"/>
        </a:xfrm>
        <a:prstGeom prst="line">
          <a:avLst/>
        </a:prstGeom>
        <a:noFill/>
        <a:ln w="3816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276225</xdr:colOff>
      <xdr:row>15</xdr:row>
      <xdr:rowOff>152400</xdr:rowOff>
    </xdr:from>
    <xdr:to>
      <xdr:col>6</xdr:col>
      <xdr:colOff>85725</xdr:colOff>
      <xdr:row>32</xdr:row>
      <xdr:rowOff>57150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3D97EE46-8CB9-4622-B2E5-60F5A21CFA85}"/>
            </a:ext>
          </a:extLst>
        </xdr:cNvPr>
        <xdr:cNvSpPr>
          <a:spLocks noChangeShapeType="1"/>
        </xdr:cNvSpPr>
      </xdr:nvSpPr>
      <xdr:spPr bwMode="auto">
        <a:xfrm flipH="1" flipV="1">
          <a:off x="2171700" y="3381375"/>
          <a:ext cx="1695450" cy="2657475"/>
        </a:xfrm>
        <a:prstGeom prst="line">
          <a:avLst/>
        </a:prstGeom>
        <a:noFill/>
        <a:ln w="3816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219075</xdr:colOff>
      <xdr:row>2</xdr:row>
      <xdr:rowOff>19050</xdr:rowOff>
    </xdr:from>
    <xdr:to>
      <xdr:col>12</xdr:col>
      <xdr:colOff>523875</xdr:colOff>
      <xdr:row>2</xdr:row>
      <xdr:rowOff>209550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E2E22CA-C67C-4AF7-9419-6321E4487A59}"/>
            </a:ext>
          </a:extLst>
        </xdr:cNvPr>
        <xdr:cNvSpPr>
          <a:spLocks noChangeArrowheads="1"/>
        </xdr:cNvSpPr>
      </xdr:nvSpPr>
      <xdr:spPr bwMode="auto">
        <a:xfrm>
          <a:off x="4610100" y="438150"/>
          <a:ext cx="3352800" cy="1905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209550</xdr:colOff>
      <xdr:row>1</xdr:row>
      <xdr:rowOff>0</xdr:rowOff>
    </xdr:from>
    <xdr:to>
      <xdr:col>10</xdr:col>
      <xdr:colOff>552450</xdr:colOff>
      <xdr:row>1</xdr:row>
      <xdr:rowOff>238125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90EA93BA-F940-4966-8845-F5C65D31C0DA}"/>
            </a:ext>
          </a:extLst>
        </xdr:cNvPr>
        <xdr:cNvSpPr>
          <a:spLocks noChangeArrowheads="1"/>
        </xdr:cNvSpPr>
      </xdr:nvSpPr>
      <xdr:spPr bwMode="auto">
        <a:xfrm>
          <a:off x="4600575" y="171450"/>
          <a:ext cx="2171700" cy="23812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266700</xdr:colOff>
      <xdr:row>2</xdr:row>
      <xdr:rowOff>238125</xdr:rowOff>
    </xdr:from>
    <xdr:to>
      <xdr:col>12</xdr:col>
      <xdr:colOff>523875</xdr:colOff>
      <xdr:row>3</xdr:row>
      <xdr:rowOff>161925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2E9BB68B-08EC-4D4B-8E5A-2876AE96C5C8}"/>
            </a:ext>
          </a:extLst>
        </xdr:cNvPr>
        <xdr:cNvSpPr>
          <a:spLocks noChangeArrowheads="1"/>
        </xdr:cNvSpPr>
      </xdr:nvSpPr>
      <xdr:spPr bwMode="auto">
        <a:xfrm>
          <a:off x="4657725" y="657225"/>
          <a:ext cx="3305175" cy="1714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523875</xdr:colOff>
      <xdr:row>3</xdr:row>
      <xdr:rowOff>219075</xdr:rowOff>
    </xdr:from>
    <xdr:to>
      <xdr:col>12</xdr:col>
      <xdr:colOff>504825</xdr:colOff>
      <xdr:row>5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ABF06505-5201-46E7-B7E9-49C39B9AA709}"/>
            </a:ext>
          </a:extLst>
        </xdr:cNvPr>
        <xdr:cNvSpPr>
          <a:spLocks noChangeArrowheads="1"/>
        </xdr:cNvSpPr>
      </xdr:nvSpPr>
      <xdr:spPr bwMode="auto">
        <a:xfrm>
          <a:off x="6134100" y="885825"/>
          <a:ext cx="1809750" cy="25717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123825</xdr:colOff>
      <xdr:row>5</xdr:row>
      <xdr:rowOff>28575</xdr:rowOff>
    </xdr:from>
    <xdr:to>
      <xdr:col>12</xdr:col>
      <xdr:colOff>504825</xdr:colOff>
      <xdr:row>7</xdr:row>
      <xdr:rowOff>238125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5E325C40-FF7C-456A-ABD4-C502C30382AF}"/>
            </a:ext>
          </a:extLst>
        </xdr:cNvPr>
        <xdr:cNvSpPr>
          <a:spLocks noChangeArrowheads="1"/>
        </xdr:cNvSpPr>
      </xdr:nvSpPr>
      <xdr:spPr bwMode="auto">
        <a:xfrm>
          <a:off x="5124450" y="1171575"/>
          <a:ext cx="2819400" cy="7239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57150</xdr:colOff>
      <xdr:row>0</xdr:row>
      <xdr:rowOff>28575</xdr:rowOff>
    </xdr:from>
    <xdr:to>
      <xdr:col>5</xdr:col>
      <xdr:colOff>476250</xdr:colOff>
      <xdr:row>1</xdr:row>
      <xdr:rowOff>161925</xdr:rowOff>
    </xdr:to>
    <xdr:pic>
      <xdr:nvPicPr>
        <xdr:cNvPr id="1034" name="Picture 16">
          <a:extLst>
            <a:ext uri="{FF2B5EF4-FFF2-40B4-BE49-F238E27FC236}">
              <a16:creationId xmlns:a16="http://schemas.microsoft.com/office/drawing/2014/main" id="{56F72D9D-9476-45AD-A475-AC27A3EBA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3590925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topLeftCell="A34" workbookViewId="0" xr3:uid="{AEA406A1-0E4B-5B11-9CD5-51D6E497D94C}">
      <selection activeCell="F49" sqref="F49"/>
    </sheetView>
  </sheetViews>
  <sheetFormatPr defaultRowHeight="12.75"/>
  <cols>
    <col min="1" max="1" width="8" customWidth="1"/>
    <col min="2" max="2" width="11.28515625" customWidth="1"/>
    <col min="5" max="5" width="10" customWidth="1"/>
  </cols>
  <sheetData>
    <row r="1" spans="1:10" ht="13.5" customHeight="1"/>
    <row r="2" spans="1:10" ht="19.5" customHeight="1">
      <c r="G2" s="1" t="s">
        <v>0</v>
      </c>
      <c r="H2" s="2"/>
      <c r="I2" s="2"/>
      <c r="J2" s="2"/>
    </row>
    <row r="3" spans="1:10" ht="19.5" customHeight="1">
      <c r="G3" s="1" t="s">
        <v>1</v>
      </c>
      <c r="H3" s="2"/>
      <c r="I3" s="2"/>
      <c r="J3" s="2"/>
    </row>
    <row r="4" spans="1:10" ht="18.75" customHeight="1">
      <c r="G4" s="1" t="s">
        <v>2</v>
      </c>
      <c r="H4" s="2"/>
      <c r="I4" s="2"/>
      <c r="J4" s="2"/>
    </row>
    <row r="5" spans="1:10" ht="18.75" customHeight="1">
      <c r="G5" s="1" t="s">
        <v>3</v>
      </c>
      <c r="H5" s="2"/>
      <c r="I5" s="2"/>
      <c r="J5" s="2"/>
    </row>
    <row r="6" spans="1:10" ht="20.25">
      <c r="G6" s="1" t="s">
        <v>4</v>
      </c>
      <c r="H6" s="2"/>
      <c r="I6" s="2"/>
      <c r="J6" s="2"/>
    </row>
    <row r="7" spans="1:10" ht="20.25">
      <c r="A7" s="3" t="s">
        <v>5</v>
      </c>
      <c r="G7" s="1"/>
      <c r="H7" s="2"/>
      <c r="I7" s="2"/>
      <c r="J7" s="2"/>
    </row>
    <row r="8" spans="1:10" ht="18.75" customHeight="1">
      <c r="A8" t="s">
        <v>6</v>
      </c>
      <c r="F8">
        <v>180</v>
      </c>
    </row>
    <row r="9" spans="1:10" ht="19.5">
      <c r="A9" s="4" t="s">
        <v>7</v>
      </c>
      <c r="E9" t="s">
        <v>8</v>
      </c>
      <c r="F9" t="s">
        <v>9</v>
      </c>
      <c r="H9" s="4" t="s">
        <v>10</v>
      </c>
    </row>
    <row r="10" spans="1:10">
      <c r="A10" t="s">
        <v>11</v>
      </c>
      <c r="B10" t="s">
        <v>12</v>
      </c>
      <c r="C10" t="s">
        <v>13</v>
      </c>
      <c r="E10" s="5">
        <f>SUM((B13+I13)/2)</f>
        <v>176.16666666666669</v>
      </c>
      <c r="F10" s="6">
        <f>SUM(B13-I13)</f>
        <v>1.6666666666666572</v>
      </c>
      <c r="H10" t="s">
        <v>13</v>
      </c>
      <c r="I10" t="s">
        <v>12</v>
      </c>
      <c r="J10" t="s">
        <v>11</v>
      </c>
    </row>
    <row r="11" spans="1:10" ht="21.75">
      <c r="A11" s="7">
        <v>175</v>
      </c>
      <c r="B11" s="7">
        <v>177</v>
      </c>
      <c r="C11" s="7">
        <v>179</v>
      </c>
      <c r="D11" s="8"/>
      <c r="E11" s="8"/>
      <c r="F11" s="8"/>
      <c r="G11" s="8"/>
      <c r="H11" s="7">
        <v>180</v>
      </c>
      <c r="I11" s="7">
        <v>175</v>
      </c>
      <c r="J11" s="7">
        <v>171</v>
      </c>
    </row>
    <row r="13" spans="1:10">
      <c r="A13" t="s">
        <v>14</v>
      </c>
      <c r="B13" s="9">
        <f>SUM((A11+B11+C11)/3)</f>
        <v>177</v>
      </c>
      <c r="H13" t="s">
        <v>15</v>
      </c>
      <c r="I13" s="10">
        <f>SUM((H11+I11+J11)/3)</f>
        <v>175.33333333333334</v>
      </c>
    </row>
    <row r="14" spans="1:10">
      <c r="A14" t="s">
        <v>16</v>
      </c>
      <c r="C14" s="11">
        <f>SUM(A11-(C11-7))</f>
        <v>3</v>
      </c>
      <c r="H14" t="s">
        <v>17</v>
      </c>
      <c r="J14" s="11">
        <f>SUM(J11-(H11-7))</f>
        <v>-2</v>
      </c>
    </row>
    <row r="15" spans="1:10">
      <c r="A15" t="s">
        <v>18</v>
      </c>
      <c r="C15" s="12">
        <f>SUM((B11-(A11+C11)/2))</f>
        <v>0</v>
      </c>
      <c r="H15" t="s">
        <v>19</v>
      </c>
      <c r="J15" s="12">
        <f>SUM((I11-(H11+J11)/2))</f>
        <v>-0.5</v>
      </c>
    </row>
    <row r="16" spans="1:10">
      <c r="A16" t="s">
        <v>20</v>
      </c>
      <c r="C16" s="6">
        <f>SUM(B13-F8)</f>
        <v>-3</v>
      </c>
      <c r="H16" t="s">
        <v>20</v>
      </c>
      <c r="J16" s="6">
        <f>SUM(I13-F8)</f>
        <v>-4.6666666666666572</v>
      </c>
    </row>
    <row r="17" spans="1:10">
      <c r="H17" t="s">
        <v>21</v>
      </c>
    </row>
    <row r="18" spans="1:10">
      <c r="B18" t="s">
        <v>22</v>
      </c>
      <c r="I18" s="5">
        <f>SUM((B38+I13)/2)</f>
        <v>178.5</v>
      </c>
    </row>
    <row r="19" spans="1:10">
      <c r="C19" s="5">
        <f>SUM((B13+I38)/2)</f>
        <v>182.16666666666669</v>
      </c>
    </row>
    <row r="21" spans="1:10">
      <c r="A21" t="s">
        <v>23</v>
      </c>
      <c r="H21" t="s">
        <v>24</v>
      </c>
    </row>
    <row r="22" spans="1:10">
      <c r="A22" s="6">
        <f>SUM(B13-B38)</f>
        <v>-4.6666666666666572</v>
      </c>
      <c r="H22" s="6">
        <f>SUM(I13-I38)</f>
        <v>-12</v>
      </c>
    </row>
    <row r="24" spans="1:10">
      <c r="A24" t="s">
        <v>25</v>
      </c>
      <c r="C24" s="13">
        <f>SUM((B13+B38)/2)</f>
        <v>179.33333333333331</v>
      </c>
      <c r="H24" t="s">
        <v>26</v>
      </c>
      <c r="J24" s="10">
        <f>SUM((I13+I38)/2)</f>
        <v>181.33333333333334</v>
      </c>
    </row>
    <row r="27" spans="1:10">
      <c r="A27" t="s">
        <v>27</v>
      </c>
      <c r="C27" s="6">
        <f>SUM(C24-J24)</f>
        <v>-2.0000000000000284</v>
      </c>
      <c r="H27" t="s">
        <v>28</v>
      </c>
    </row>
    <row r="28" spans="1:10">
      <c r="H28" s="14">
        <f>SUM((B13+I13+I38+B38)/4)</f>
        <v>180.33333333333334</v>
      </c>
    </row>
    <row r="29" spans="1:10">
      <c r="A29" t="s">
        <v>29</v>
      </c>
      <c r="C29" s="6">
        <f>SUM(C19-I18)</f>
        <v>3.6666666666666856</v>
      </c>
    </row>
    <row r="30" spans="1:10">
      <c r="H30" t="s">
        <v>30</v>
      </c>
    </row>
    <row r="31" spans="1:10">
      <c r="H31" s="6">
        <f>SUM(E10-E41)</f>
        <v>-8.3333333333333144</v>
      </c>
    </row>
    <row r="35" spans="1:10">
      <c r="A35" t="s">
        <v>20</v>
      </c>
      <c r="C35" s="6">
        <f>SUM(B38-F8)</f>
        <v>1.6666666666666572</v>
      </c>
      <c r="H35" t="s">
        <v>20</v>
      </c>
      <c r="J35" s="6">
        <f>SUM(I38-F8)</f>
        <v>7.3333333333333428</v>
      </c>
    </row>
    <row r="36" spans="1:10">
      <c r="A36" t="s">
        <v>31</v>
      </c>
      <c r="C36" s="12">
        <f>SUM((B39-(A39+C39)/2))</f>
        <v>0.5</v>
      </c>
      <c r="H36" t="s">
        <v>32</v>
      </c>
      <c r="J36" s="12">
        <f>SUM((I39-(H39+J39)/2))</f>
        <v>1</v>
      </c>
    </row>
    <row r="37" spans="1:10">
      <c r="A37" t="s">
        <v>33</v>
      </c>
      <c r="C37" s="11">
        <f>SUM(A39-(C39-7))</f>
        <v>4</v>
      </c>
      <c r="H37" t="s">
        <v>34</v>
      </c>
      <c r="J37" s="11">
        <f>SUM(J39-(H39-7))</f>
        <v>1</v>
      </c>
    </row>
    <row r="38" spans="1:10">
      <c r="A38" t="s">
        <v>35</v>
      </c>
      <c r="B38" s="9">
        <f>SUM((A39+B39+C39)/3)</f>
        <v>181.66666666666666</v>
      </c>
      <c r="H38" t="s">
        <v>36</v>
      </c>
      <c r="I38" s="10">
        <f>SUM((H39+I39+J39)/3)</f>
        <v>187.33333333333334</v>
      </c>
    </row>
    <row r="39" spans="1:10" ht="21.75">
      <c r="A39" s="7">
        <v>180</v>
      </c>
      <c r="B39" s="7">
        <v>182</v>
      </c>
      <c r="C39" s="7">
        <v>183</v>
      </c>
      <c r="D39" s="15"/>
      <c r="E39" s="15"/>
      <c r="F39" s="15"/>
      <c r="G39" s="15"/>
      <c r="H39" s="7">
        <v>190</v>
      </c>
      <c r="I39" s="7">
        <v>188</v>
      </c>
      <c r="J39" s="7">
        <v>184</v>
      </c>
    </row>
    <row r="40" spans="1:10">
      <c r="A40" t="s">
        <v>11</v>
      </c>
      <c r="B40" t="s">
        <v>12</v>
      </c>
      <c r="C40" t="s">
        <v>13</v>
      </c>
      <c r="E40" t="s">
        <v>37</v>
      </c>
      <c r="F40" t="s">
        <v>38</v>
      </c>
      <c r="H40" t="s">
        <v>13</v>
      </c>
      <c r="I40" t="s">
        <v>12</v>
      </c>
      <c r="J40" t="s">
        <v>11</v>
      </c>
    </row>
    <row r="41" spans="1:10" ht="19.5">
      <c r="A41" s="4" t="s">
        <v>39</v>
      </c>
      <c r="E41" s="5">
        <f>SUM((B38+I38)/2)</f>
        <v>184.5</v>
      </c>
      <c r="F41" s="6">
        <f>SUM(B38-I38)</f>
        <v>-5.6666666666666856</v>
      </c>
      <c r="H41" s="4" t="s">
        <v>40</v>
      </c>
    </row>
    <row r="43" spans="1:10" ht="18.75">
      <c r="A43" s="16" t="s">
        <v>41</v>
      </c>
    </row>
    <row r="44" spans="1:10" ht="15" customHeight="1">
      <c r="A44" s="17"/>
      <c r="B44" s="17" t="s">
        <v>42</v>
      </c>
      <c r="C44" s="17" t="s">
        <v>43</v>
      </c>
      <c r="D44" s="17" t="s">
        <v>44</v>
      </c>
      <c r="E44" s="17" t="s">
        <v>45</v>
      </c>
    </row>
    <row r="45" spans="1:10" ht="15.75">
      <c r="A45" s="18" t="s">
        <v>46</v>
      </c>
      <c r="B45" s="17">
        <f>SUM(B13)</f>
        <v>177</v>
      </c>
      <c r="C45" s="17">
        <f>SUM(C16)</f>
        <v>-3</v>
      </c>
      <c r="D45" s="17">
        <f>SUM(C15)</f>
        <v>0</v>
      </c>
      <c r="E45" s="17">
        <f>SUM(C14)</f>
        <v>3</v>
      </c>
      <c r="F45" s="19" t="s">
        <v>47</v>
      </c>
    </row>
    <row r="46" spans="1:10" ht="15.75">
      <c r="A46" s="18" t="s">
        <v>48</v>
      </c>
      <c r="B46" s="17">
        <f>SUM(I13)</f>
        <v>175.33333333333334</v>
      </c>
      <c r="C46" s="17">
        <f>SUM(J16)</f>
        <v>-4.6666666666666572</v>
      </c>
      <c r="D46" s="17">
        <f>SUM(J15)</f>
        <v>-0.5</v>
      </c>
      <c r="E46" s="17">
        <f>SUM(J14)</f>
        <v>-2</v>
      </c>
      <c r="F46" s="19" t="s">
        <v>49</v>
      </c>
    </row>
    <row r="47" spans="1:10" ht="15.75">
      <c r="A47" s="18" t="s">
        <v>50</v>
      </c>
      <c r="B47" s="17">
        <f>SUM(B38)</f>
        <v>181.66666666666666</v>
      </c>
      <c r="C47" s="17">
        <f>SUM(C35)</f>
        <v>1.6666666666666572</v>
      </c>
      <c r="D47" s="17">
        <f>SUM(C36)</f>
        <v>0.5</v>
      </c>
      <c r="E47" s="17">
        <f>SUM(C37)</f>
        <v>4</v>
      </c>
      <c r="F47" s="19" t="s">
        <v>51</v>
      </c>
    </row>
    <row r="48" spans="1:10" ht="15.75">
      <c r="A48" s="18" t="s">
        <v>52</v>
      </c>
      <c r="B48" s="17">
        <f>SUM(I38)</f>
        <v>187.33333333333334</v>
      </c>
      <c r="C48" s="17">
        <f>SUM(J35)</f>
        <v>7.3333333333333428</v>
      </c>
      <c r="D48" s="17">
        <f>SUM(J36)</f>
        <v>1</v>
      </c>
      <c r="E48" s="17">
        <f>SUM(J37)</f>
        <v>1</v>
      </c>
      <c r="F48" s="19" t="s">
        <v>53</v>
      </c>
    </row>
    <row r="49" spans="1:5" ht="15.75">
      <c r="A49" s="18" t="s">
        <v>54</v>
      </c>
      <c r="B49" s="17">
        <f>SUM(E10)</f>
        <v>176.16666666666669</v>
      </c>
      <c r="C49" s="17"/>
      <c r="D49" s="17"/>
      <c r="E49" s="17"/>
    </row>
    <row r="50" spans="1:5" ht="15.75">
      <c r="A50" s="18" t="s">
        <v>55</v>
      </c>
      <c r="B50" s="17">
        <f>SUM(E41)</f>
        <v>184.5</v>
      </c>
      <c r="C50" s="17"/>
      <c r="D50" s="17"/>
      <c r="E50" s="17"/>
    </row>
    <row r="51" spans="1:5" ht="15.75">
      <c r="A51" s="18" t="s">
        <v>56</v>
      </c>
      <c r="B51" s="17">
        <f>SUM(C24)</f>
        <v>179.33333333333331</v>
      </c>
      <c r="C51" s="17"/>
      <c r="D51" s="17"/>
      <c r="E51" s="17"/>
    </row>
    <row r="52" spans="1:5" ht="15.75">
      <c r="A52" s="18" t="s">
        <v>57</v>
      </c>
      <c r="B52" s="17">
        <f>SUM(J24)</f>
        <v>181.33333333333334</v>
      </c>
      <c r="C52" s="17"/>
      <c r="D52" s="17"/>
      <c r="E52" s="17"/>
    </row>
    <row r="53" spans="1:5" ht="15.75">
      <c r="A53" s="18" t="s">
        <v>58</v>
      </c>
      <c r="B53" s="17">
        <f>SUM(C19)</f>
        <v>182.16666666666669</v>
      </c>
      <c r="C53" s="17"/>
      <c r="D53" s="17"/>
      <c r="E53" s="17"/>
    </row>
    <row r="54" spans="1:5" ht="15.75">
      <c r="A54" s="18" t="s">
        <v>59</v>
      </c>
      <c r="B54" s="17">
        <f>SUM(I18)</f>
        <v>178.5</v>
      </c>
      <c r="C54" s="17"/>
      <c r="D54" s="17"/>
      <c r="E54" s="17"/>
    </row>
    <row r="55" spans="1:5" ht="15.75">
      <c r="A55" s="17"/>
      <c r="B55" s="17"/>
      <c r="C55" s="17"/>
      <c r="D55" s="17"/>
      <c r="E55" s="17"/>
    </row>
    <row r="56" spans="1:5" ht="15.75">
      <c r="A56" s="20" t="s">
        <v>60</v>
      </c>
      <c r="B56" s="21"/>
      <c r="C56" s="21"/>
      <c r="D56" s="21"/>
      <c r="E56" s="17"/>
    </row>
    <row r="57" spans="1:5" ht="15.75">
      <c r="A57" s="22" t="s">
        <v>61</v>
      </c>
      <c r="B57" s="23"/>
      <c r="C57" s="17">
        <f>SUM(H31)</f>
        <v>-8.3333333333333144</v>
      </c>
      <c r="D57" s="19" t="s">
        <v>62</v>
      </c>
      <c r="E57" s="17"/>
    </row>
    <row r="58" spans="1:5" ht="15.75">
      <c r="A58" s="22" t="s">
        <v>63</v>
      </c>
      <c r="B58" s="23"/>
      <c r="C58" s="17">
        <f>SUM(C27)</f>
        <v>-2.0000000000000284</v>
      </c>
      <c r="D58" s="19" t="s">
        <v>64</v>
      </c>
      <c r="E58" s="17"/>
    </row>
    <row r="59" spans="1:5" ht="15.75">
      <c r="A59" s="22" t="s">
        <v>65</v>
      </c>
      <c r="B59" s="23"/>
      <c r="C59" s="17">
        <f>SUM(C29)</f>
        <v>3.6666666666666856</v>
      </c>
      <c r="D59" s="19" t="s">
        <v>66</v>
      </c>
      <c r="E59" s="17"/>
    </row>
    <row r="60" spans="1:5" ht="15.75">
      <c r="A60" s="17"/>
      <c r="B60" s="17"/>
      <c r="C60" s="17"/>
      <c r="D60" s="17"/>
      <c r="E60" s="17"/>
    </row>
    <row r="61" spans="1:5" ht="15.75">
      <c r="A61" s="17" t="s">
        <v>67</v>
      </c>
      <c r="B61" s="17"/>
      <c r="C61" s="17"/>
      <c r="D61" s="17"/>
      <c r="E61" s="17"/>
    </row>
    <row r="62" spans="1:5">
      <c r="A62" s="24" t="s">
        <v>68</v>
      </c>
    </row>
    <row r="63" spans="1:5">
      <c r="A63" s="24" t="s">
        <v>69</v>
      </c>
    </row>
  </sheetData>
  <sheetProtection selectLockedCells="1" selectUnlockedCells="1"/>
  <pageMargins left="0.35" right="0.35972222222222222" top="0.5" bottom="0.35972222222222222" header="0.51180555555555551" footer="0.51180555555555551"/>
  <pageSetup scale="80" firstPageNumber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RowHeight="12.75"/>
  <sheetData/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2.75"/>
  <sheetData/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</cp:lastModifiedBy>
  <cp:revision/>
  <dcterms:created xsi:type="dcterms:W3CDTF">2016-11-27T18:06:49Z</dcterms:created>
  <dcterms:modified xsi:type="dcterms:W3CDTF">2016-11-27T18:10:17Z</dcterms:modified>
  <cp:category/>
  <cp:contentStatus/>
</cp:coreProperties>
</file>