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72aa14ab9544b7b6/CS_421/Reliable-Transfer-Protocol-over-UDP/"/>
    </mc:Choice>
  </mc:AlternateContent>
  <xr:revisionPtr revIDLastSave="320" documentId="11_F25DC773A252ABDACC104872619C431E5ADE58F0" xr6:coauthVersionLast="47" xr6:coauthVersionMax="47" xr10:uidLastSave="{4276EA0C-8CE8-4AA4-B3F1-56F1D4E6629D}"/>
  <bookViews>
    <workbookView xWindow="38280" yWindow="523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1" i="1"/>
  <c r="B21" i="1"/>
  <c r="B20" i="1"/>
  <c r="B19" i="1"/>
  <c r="B18" i="1"/>
  <c r="B17" i="1"/>
  <c r="B13" i="1"/>
  <c r="B12" i="1"/>
  <c r="B10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<sst xmlns="http://schemas.openxmlformats.org/spreadsheetml/2006/main" count="6" uniqueCount="4">
  <si>
    <t>Average Throughput(bps)</t>
  </si>
  <si>
    <t>Loss Rate(p)</t>
  </si>
  <si>
    <t>Window Size(N)</t>
  </si>
  <si>
    <t>Timeout(ms)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</si>
</sst>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Throughput(bps) vs Loss Rate(p)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Average Throughput(bps)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1450694.0926476838</c:v>
                </c:pt>
                <c:pt idx="1">
                  <c:v>810226.25207690476</c:v>
                </c:pt>
                <c:pt idx="2">
                  <c:v>640789.03698141535</c:v>
                </c:pt>
                <c:pt idx="3">
                  <c:v>530291.0051266118</c:v>
                </c:pt>
                <c:pt idx="4">
                  <c:v>399658.49432150804</c:v>
                </c:pt>
                <c:pt idx="5">
                  <c:v>301384.70775207487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E-4E6A-A37C-1FF4C24CC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2511"/>
        <c:axId val="96993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Loss Rate(p)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4E-4E6A-A37C-1FF4C24CCEA9}"/>
                  </c:ext>
                </c:extLst>
              </c15:ser>
            </c15:filteredLineSeries>
          </c:ext>
        </c:extLst>
      </c:lineChart>
      <c:catAx>
        <c:axId val="969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3951"/>
        <c:crosses val="autoZero"/>
        <c:auto val="1"/>
        <c:lblAlgn val="ctr"/>
        <c:lblOffset val="100"/>
        <c:noMultiLvlLbl val="0"/>
      </c:catAx>
      <c:valAx>
        <c:axId val="969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28018372703413"/>
          <c:y val="0.89473237948434758"/>
          <c:w val="0.3964468577548248"/>
          <c:h val="7.874084601016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(in bps) vs. Window Size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Average Throughput(bps)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419604.57283343578</c:v>
                </c:pt>
                <c:pt idx="1">
                  <c:v>894753.13237221492</c:v>
                </c:pt>
                <c:pt idx="2">
                  <c:v>1219972.5518227306</c:v>
                </c:pt>
                <c:pt idx="3">
                  <c:v>1469428.8420146361</c:v>
                </c:pt>
                <c:pt idx="4">
                  <c:v>1665113.756097561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C-4690-A7BA-AD495059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720447"/>
        <c:axId val="348726207"/>
      </c:lineChart>
      <c:catAx>
        <c:axId val="3487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26207"/>
        <c:crosses val="autoZero"/>
        <c:auto val="1"/>
        <c:lblAlgn val="ctr"/>
        <c:lblOffset val="100"/>
        <c:noMultiLvlLbl val="0"/>
      </c:catAx>
      <c:valAx>
        <c:axId val="3487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2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(in bps) vs Timeout(ms)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Average Throughput(bps)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Sheet1!$A$17:$A$21</c:f>
              <c:numCache>
                <c:formatCode>General</c:formatCode>
                <c:ptCount val="5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</c:numCache>
            </c:num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1397250.593532542</c:v>
                </c:pt>
                <c:pt idx="1">
                  <c:v>1102902.4878836833</c:v>
                </c:pt>
                <c:pt idx="2">
                  <c:v>957498.79382889206</c:v>
                </c:pt>
                <c:pt idx="3">
                  <c:v>880671.62022703828</c:v>
                </c:pt>
                <c:pt idx="4">
                  <c:v>714865.59162303666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8-4201-B792-8BBA7C211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023759"/>
        <c:axId val="354026159"/>
      </c:lineChart>
      <c:catAx>
        <c:axId val="35402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6159"/>
        <c:crosses val="autoZero"/>
        <c:auto val="1"/>
        <c:lblAlgn val="ctr"/>
        <c:lblOffset val="100"/>
        <c:noMultiLvlLbl val="0"/>
      </c:catAx>
      <c:valAx>
        <c:axId val="3540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1652382</xdr:colOff>
      <xdr:row>0</xdr:row>
      <xdr:rowOff>189670</xdr:rowOff>
    </xdr:from>
    <xdr:to>
      <xdr:col>10</xdr:col>
      <xdr:colOff>277468</xdr:colOff>
      <xdr:row>16</xdr:row>
      <xdr:rowOff>9110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CAA6A-B1D3-9FFB-849D-FD3E8B1B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1652381</xdr:colOff>
      <xdr:row>16</xdr:row>
      <xdr:rowOff>181389</xdr:rowOff>
    </xdr:from>
    <xdr:to>
      <xdr:col>10</xdr:col>
      <xdr:colOff>277467</xdr:colOff>
      <xdr:row>32</xdr:row>
      <xdr:rowOff>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D3FB80-EAAF-6B13-9140-EAB768C1E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708163</xdr:colOff>
      <xdr:row>23</xdr:row>
      <xdr:rowOff>164823</xdr:rowOff>
    </xdr:from>
    <xdr:to>
      <xdr:col>2</xdr:col>
      <xdr:colOff>1395620</xdr:colOff>
      <xdr:row>38</xdr:row>
      <xdr:rowOff>174762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831A10-B906-453D-9822-DBB883832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C84DB-DF3C-41D9-BA0C-EE5355928E40}" name="Table1" displayName="Table1" ref="A1:B7" totalsRowShown="0" headerRowDxfId="11" headerRowBorderDxfId="9" tableBorderDxfId="10" totalsRowBorderDxfId="8">
  <autoFilter ref="A1:B7" xr:uid="{191C84DB-DF3C-41D9-BA0C-EE5355928E40}"/>
  <tableColumns count="2">
    <tableColumn id="1" xr3:uid="{6DE91879-123F-4463-8B5F-E23EFBC80358}" name="Loss Rate(p)" dataDxfId="7"/>
    <tableColumn id="2" xr3:uid="{DD130A38-99DD-4B12-BF48-C6FD971410E3}" name="Average Throughput(bps)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BF09F2-4C9C-49D9-AD41-522F873DA272}" name="Table2" displayName="Table2" ref="A9:B14" totalsRowShown="0" headerRowDxfId="14" headerRowBorderDxfId="16" tableBorderDxfId="17" totalsRowBorderDxfId="15">
  <autoFilter ref="A9:B14" xr:uid="{09BF09F2-4C9C-49D9-AD41-522F873DA272}"/>
  <tableColumns count="2">
    <tableColumn id="1" xr3:uid="{24E0F3F9-C416-4131-BD86-48684B8754B2}" name="Window Size(N)" dataDxfId="13"/>
    <tableColumn id="2" xr3:uid="{602EE4A3-17DC-444F-9124-680FB6A9D18F}" name="Average Throughput(bps)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89EF48-788C-4672-B93B-4C2EF89F7CA6}" name="Table3" displayName="Table3" ref="A16:B21" totalsRowShown="0" headerRowDxfId="5" headerRowBorderDxfId="3" tableBorderDxfId="4" totalsRowBorderDxfId="2">
  <autoFilter ref="A16:B21" xr:uid="{E289EF48-788C-4672-B93B-4C2EF89F7CA6}"/>
  <tableColumns count="2">
    <tableColumn id="1" xr3:uid="{2DA7ED5A-A8A5-4FC6-AD0F-CE5ED823512D}" name="Timeout(ms)" dataDxfId="1"/>
    <tableColumn id="2" xr3:uid="{5DFB0260-A0A8-4B26-A0AC-2E4F6D7979B3}" name="Average Throughput(bp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85" zoomScaleNormal="85" workbookViewId="0">
      <selection activeCell="J41" sqref="J41"/>
    </sheetView>
  </sheetViews>
  <sheetFormatPr defaultRowHeight="14.25" x14ac:dyDescent="0.25"/>
  <cols>
    <col min="1" max="1" width="29.28515625" style="2" customWidth="1"/>
    <col min="2" max="2" width="29" style="2" customWidth="1"/>
    <col min="3" max="3" width="24.85546875" style="2" customWidth="1"/>
    <col min="4" max="16384" width="9.140625" style="2"/>
  </cols>
  <sheetData>
    <row r="1" spans="1:5" ht="15" x14ac:dyDescent="0.25">
      <c r="A1" s="5" t="s">
        <v>1</v>
      </c>
      <c r="B1" s="12" t="s">
        <v>0</v>
      </c>
      <c r="C1" s="13"/>
      <c r="D1" s="13"/>
      <c r="E1" s="13"/>
    </row>
    <row r="2" spans="1:5" x14ac:dyDescent="0.25">
      <c r="A2" s="4">
        <v>0</v>
      </c>
      <c r="B2" s="11">
        <f>(34134832/23.53)</f>
        <v>1450694.0926476838</v>
      </c>
      <c r="C2" s="13"/>
      <c r="D2" s="13"/>
      <c r="E2" s="13"/>
    </row>
    <row r="3" spans="1:5" x14ac:dyDescent="0.25">
      <c r="A3" s="4">
        <v>0.1</v>
      </c>
      <c r="B3" s="4">
        <f>(34134832/42.13)</f>
        <v>810226.25207690476</v>
      </c>
      <c r="C3" s="13"/>
      <c r="D3" s="13"/>
      <c r="E3" s="13"/>
    </row>
    <row r="4" spans="1:5" x14ac:dyDescent="0.25">
      <c r="A4" s="4">
        <v>0.2</v>
      </c>
      <c r="B4" s="11">
        <f>(34134832/53.27)</f>
        <v>640789.03698141535</v>
      </c>
      <c r="C4" s="13"/>
      <c r="D4" s="13"/>
      <c r="E4" s="13"/>
    </row>
    <row r="5" spans="1:5" x14ac:dyDescent="0.25">
      <c r="A5" s="4">
        <v>0.3</v>
      </c>
      <c r="B5" s="4">
        <f>(34134832/64.37)</f>
        <v>530291.0051266118</v>
      </c>
      <c r="C5" s="13"/>
      <c r="D5" s="13"/>
      <c r="E5" s="13"/>
    </row>
    <row r="6" spans="1:5" x14ac:dyDescent="0.25">
      <c r="A6" s="4">
        <v>0.4</v>
      </c>
      <c r="B6" s="11">
        <f>(34134832/85.41)</f>
        <v>399658.49432150804</v>
      </c>
      <c r="C6" s="13"/>
      <c r="D6" s="13"/>
      <c r="E6" s="13"/>
    </row>
    <row r="7" spans="1:5" x14ac:dyDescent="0.25">
      <c r="A7" s="7">
        <v>0.5</v>
      </c>
      <c r="B7" s="4">
        <f>(34134832/113.26)</f>
        <v>301384.70775207487</v>
      </c>
      <c r="C7" s="13"/>
      <c r="D7" s="13"/>
      <c r="E7" s="13"/>
    </row>
    <row r="8" spans="1:5" x14ac:dyDescent="0.25">
      <c r="C8" s="13"/>
      <c r="D8" s="13"/>
      <c r="E8" s="13"/>
    </row>
    <row r="9" spans="1:5" ht="15" x14ac:dyDescent="0.25">
      <c r="A9" s="8" t="s">
        <v>2</v>
      </c>
      <c r="B9" s="12" t="s">
        <v>0</v>
      </c>
      <c r="C9" s="13"/>
      <c r="D9" s="13"/>
      <c r="E9" s="13"/>
    </row>
    <row r="10" spans="1:5" x14ac:dyDescent="0.25">
      <c r="A10" s="9">
        <v>10</v>
      </c>
      <c r="B10" s="11">
        <f>(34134832/81.35)</f>
        <v>419604.57283343578</v>
      </c>
      <c r="C10" s="13"/>
      <c r="D10" s="13"/>
      <c r="E10" s="13"/>
    </row>
    <row r="11" spans="1:5" x14ac:dyDescent="0.25">
      <c r="A11" s="1">
        <v>30</v>
      </c>
      <c r="B11" s="4">
        <f>(34134832/38.15)</f>
        <v>894753.13237221492</v>
      </c>
      <c r="C11" s="13"/>
      <c r="D11" s="13"/>
      <c r="E11" s="13"/>
    </row>
    <row r="12" spans="1:5" x14ac:dyDescent="0.25">
      <c r="A12" s="9">
        <v>50</v>
      </c>
      <c r="B12" s="11">
        <f>(34134832/27.98)</f>
        <v>1219972.5518227306</v>
      </c>
      <c r="C12" s="13"/>
      <c r="D12" s="13"/>
      <c r="E12" s="13"/>
    </row>
    <row r="13" spans="1:5" x14ac:dyDescent="0.25">
      <c r="A13" s="1">
        <v>70</v>
      </c>
      <c r="B13" s="4">
        <f>(34134832/23.23)</f>
        <v>1469428.8420146361</v>
      </c>
      <c r="C13" s="13"/>
      <c r="D13" s="13"/>
      <c r="E13" s="13"/>
    </row>
    <row r="14" spans="1:5" x14ac:dyDescent="0.25">
      <c r="A14" s="9">
        <v>90</v>
      </c>
      <c r="B14" s="11">
        <f>(34134832/20.5)</f>
        <v>1665113.756097561</v>
      </c>
      <c r="C14" s="13"/>
      <c r="D14" s="13"/>
      <c r="E14" s="13"/>
    </row>
    <row r="15" spans="1:5" x14ac:dyDescent="0.25">
      <c r="C15" s="13"/>
      <c r="D15" s="13"/>
      <c r="E15" s="13"/>
    </row>
    <row r="16" spans="1:5" ht="15" x14ac:dyDescent="0.25">
      <c r="A16" s="5" t="s">
        <v>3</v>
      </c>
      <c r="B16" s="12" t="s">
        <v>0</v>
      </c>
      <c r="C16" s="13"/>
      <c r="D16" s="13"/>
      <c r="E16" s="13"/>
    </row>
    <row r="17" spans="1:13" x14ac:dyDescent="0.25">
      <c r="A17" s="3">
        <v>60</v>
      </c>
      <c r="B17" s="11">
        <f>(34134832/24.43)</f>
        <v>1397250.593532542</v>
      </c>
      <c r="C17" s="13"/>
      <c r="D17" s="13"/>
      <c r="E17" s="13"/>
    </row>
    <row r="18" spans="1:13" x14ac:dyDescent="0.25">
      <c r="A18" s="3">
        <v>100</v>
      </c>
      <c r="B18" s="1">
        <f>(34134832/30.95)</f>
        <v>1102902.4878836833</v>
      </c>
      <c r="D18" s="10"/>
    </row>
    <row r="19" spans="1:13" x14ac:dyDescent="0.25">
      <c r="A19" s="3">
        <v>140</v>
      </c>
      <c r="B19" s="9">
        <f>(34134832/35.65)</f>
        <v>957498.79382889206</v>
      </c>
      <c r="D19" s="1"/>
    </row>
    <row r="20" spans="1:13" x14ac:dyDescent="0.25">
      <c r="A20" s="3">
        <v>180</v>
      </c>
      <c r="B20" s="1">
        <f>(34134832/38.76)</f>
        <v>880671.62022703828</v>
      </c>
      <c r="D20" s="1"/>
    </row>
    <row r="21" spans="1:13" x14ac:dyDescent="0.25">
      <c r="A21" s="6">
        <v>220</v>
      </c>
      <c r="B21" s="9">
        <f>(34134832/47.75)</f>
        <v>714865.59162303666</v>
      </c>
      <c r="D21" s="1"/>
    </row>
    <row r="23" spans="1:13" ht="22.5" customHeight="1" x14ac:dyDescent="0.25">
      <c r="M23" s="8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Görkem Kadir Solun</dc:creator>
  <cp:lastModifiedBy>Görkem Kadir Solun</cp:lastModifiedBy>
  <dcterms:created xsi:type="dcterms:W3CDTF">2015-06-05T18:17:20Z</dcterms:created>
  <dcterms:modified xsi:type="dcterms:W3CDTF">2024-12-20T18:04:52Z</dcterms:modified>
</cp:coreProperties>
</file>