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yne\Desktop\Final\"/>
    </mc:Choice>
  </mc:AlternateContent>
  <xr:revisionPtr revIDLastSave="0" documentId="13_ncr:1_{D8083A10-1E3E-402B-B22F-60AB26D40C0F}" xr6:coauthVersionLast="44" xr6:coauthVersionMax="44" xr10:uidLastSave="{00000000-0000-0000-0000-000000000000}"/>
  <bookViews>
    <workbookView xWindow="14303" yWindow="-2460" windowWidth="19394" windowHeight="11595" activeTab="1" xr2:uid="{00000000-000D-0000-FFFF-FFFF00000000}"/>
  </bookViews>
  <sheets>
    <sheet name="Total" sheetId="1" r:id="rId1"/>
    <sheet name="Graph" sheetId="7" r:id="rId2"/>
    <sheet name="China" sheetId="2" r:id="rId3"/>
    <sheet name="Ghana" sheetId="3" r:id="rId4"/>
    <sheet name="India" sheetId="4" r:id="rId5"/>
    <sheet name="Nigeria" sheetId="5" r:id="rId6"/>
    <sheet name="Vietnam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6" l="1"/>
  <c r="C14" i="6"/>
  <c r="C13" i="6"/>
  <c r="C12" i="6"/>
  <c r="C11" i="6"/>
  <c r="C10" i="6"/>
  <c r="C9" i="6"/>
  <c r="C8" i="6"/>
  <c r="C7" i="6"/>
  <c r="C6" i="6"/>
  <c r="C5" i="6"/>
  <c r="C4" i="6"/>
  <c r="C3" i="6"/>
  <c r="C2" i="6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10" i="1"/>
  <c r="C13" i="1" s="1"/>
  <c r="C3" i="1" l="1"/>
  <c r="C7" i="1"/>
  <c r="C8" i="1"/>
  <c r="C5" i="1"/>
  <c r="C9" i="1"/>
  <c r="C12" i="1"/>
  <c r="C14" i="1"/>
  <c r="C4" i="1"/>
  <c r="C11" i="1"/>
  <c r="C15" i="1"/>
  <c r="C2" i="1"/>
  <c r="C6" i="1"/>
  <c r="C10" i="1"/>
</calcChain>
</file>

<file path=xl/sharedStrings.xml><?xml version="1.0" encoding="utf-8"?>
<sst xmlns="http://schemas.openxmlformats.org/spreadsheetml/2006/main" count="130" uniqueCount="25">
  <si>
    <t>China</t>
  </si>
  <si>
    <t>E-waste Policy &amp; Management</t>
  </si>
  <si>
    <t>E-waste Flow</t>
  </si>
  <si>
    <t>Water Pollution</t>
  </si>
  <si>
    <t>Wildlife Health</t>
  </si>
  <si>
    <t>Reports &amp; Definitions</t>
  </si>
  <si>
    <t>Vietnam</t>
  </si>
  <si>
    <t>Child Health</t>
  </si>
  <si>
    <t>Ghana</t>
  </si>
  <si>
    <t>Agricultural Impacts</t>
  </si>
  <si>
    <t>Surveys</t>
  </si>
  <si>
    <t>Nigeria</t>
  </si>
  <si>
    <t>India</t>
  </si>
  <si>
    <t>Article Code</t>
  </si>
  <si>
    <t>Number of Articles With These Themes</t>
  </si>
  <si>
    <t>Number of Articles From Each Source Country</t>
  </si>
  <si>
    <t>Air Pollution</t>
  </si>
  <si>
    <t>Neonatal &amp; Pregnancy Health</t>
  </si>
  <si>
    <t>Community Impacts</t>
  </si>
  <si>
    <t>Miscellanous</t>
  </si>
  <si>
    <t>Soil Pollution</t>
  </si>
  <si>
    <t>Worker Impacts</t>
  </si>
  <si>
    <t>TOTAL</t>
  </si>
  <si>
    <t>Percentage of Articles Relating to Each</t>
  </si>
  <si>
    <t>Total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</si>
</sst>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33" borderId="10" xfId="0" applyFill="1" applyBorder="1"/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35" borderId="17" xfId="0" applyFill="1" applyBorder="1" applyAlignment="1">
      <alignment vertical="center" wrapText="1"/>
    </xf>
    <xf numFmtId="0" fontId="0" fillId="35" borderId="18" xfId="0" applyFill="1" applyBorder="1"/>
    <xf numFmtId="164" fontId="0" fillId="0" borderId="0" xfId="1" applyNumberFormat="1" applyFont="1"/>
    <xf numFmtId="0" fontId="0" fillId="34" borderId="11" xfId="0" applyFill="1" applyBorder="1" applyAlignment="1">
      <alignment horizontal="center" wrapText="1"/>
    </xf>
    <xf numFmtId="0" fontId="0" fillId="34" borderId="12" xfId="0" applyFill="1" applyBorder="1" applyAlignment="1">
      <alignment horizontal="center" wrapText="1"/>
    </xf>
    <xf numFmtId="0" fontId="0" fillId="34" borderId="13" xfId="0" applyFill="1" applyBorder="1" applyAlignment="1">
      <alignment horizontal="center" wrapText="1"/>
    </xf>
    <xf numFmtId="0" fontId="0" fillId="34" borderId="14" xfId="0" applyFill="1" applyBorder="1" applyAlignment="1">
      <alignment horizontal="center" wrapText="1"/>
    </xf>
    <xf numFmtId="0" fontId="0" fillId="34" borderId="15" xfId="0" applyFill="1" applyBorder="1" applyAlignment="1">
      <alignment horizontal="center" wrapText="1"/>
    </xf>
    <xf numFmtId="0" fontId="0" fillId="34" borderId="16" xfId="0" applyFill="1" applyBorder="1" applyAlignment="1">
      <alignment horizont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Total!$A$2:$A$15</c:f>
              <c:strCache>
                <c:ptCount val="1"/>
                <c:pt idx="0">
                  <c:v>Air Pollution Water Pollution Soil Pollution Child Health Worker Impacts Community Impacts Wildlife Health E-waste Policy &amp; Management Neonatal &amp; Pregnancy Health Agricultural Impacts E-waste Flow Surveys Reports &amp; Definitions Miscellanous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9FA-48CE-99B1-D1F3CE4BA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2703832"/>
        <c:axId val="592704488"/>
      </c:barChart>
      <c:catAx>
        <c:axId val="5927038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04488"/>
        <c:crosses val="autoZero"/>
        <c:auto val="1"/>
        <c:lblAlgn val="ctr"/>
        <c:lblOffset val="100"/>
        <c:noMultiLvlLbl val="0"/>
      </c:catAx>
      <c:valAx>
        <c:axId val="59270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0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Themes</a:t>
            </a:r>
            <a:r>
              <a:rPr lang="en-US" sz="1800" baseline="0"/>
              <a:t> Mentioned in Relation to Across Source Countries in News Media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Graph!$A$2:$A$8</c:f>
              <c:strCache>
                <c:ptCount val="7"/>
                <c:pt idx="0">
                  <c:v>Air Pollution</c:v>
                </c:pt>
                <c:pt idx="1">
                  <c:v>Water Pollution</c:v>
                </c:pt>
                <c:pt idx="2">
                  <c:v>Soil Pollution</c:v>
                </c:pt>
                <c:pt idx="3">
                  <c:v>Child Health</c:v>
                </c:pt>
                <c:pt idx="4">
                  <c:v>Worker Impacts</c:v>
                </c:pt>
                <c:pt idx="5">
                  <c:v>Community Impacts</c:v>
                </c:pt>
                <c:pt idx="6">
                  <c:v>Wildlife Health</c:v>
                </c:pt>
              </c:strCache>
            </c:strRef>
          </c:cat>
          <c:val>
            <c:numRef>
              <c:f>Graph!$B$2:$B$8</c:f>
              <c:numCache>
                <c:formatCode>0.0%</c:formatCode>
                <c:ptCount val="7"/>
                <c:pt idx="0">
                  <c:v>0</c:v>
                </c:pt>
                <c:pt idx="1">
                  <c:v>3.7499999999999999E-2</c:v>
                </c:pt>
                <c:pt idx="2">
                  <c:v>0</c:v>
                </c:pt>
                <c:pt idx="3">
                  <c:v>0</c:v>
                </c:pt>
                <c:pt idx="4">
                  <c:v>0.27500000000000002</c:v>
                </c:pt>
                <c:pt idx="5">
                  <c:v>0.16250000000000001</c:v>
                </c:pt>
                <c:pt idx="6">
                  <c:v>1.2500000000000001E-2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1-4CB4-BC08-8573FC1E6FBB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Graph!$A$2:$A$8</c:f>
              <c:strCache>
                <c:ptCount val="7"/>
                <c:pt idx="0">
                  <c:v>Air Pollution</c:v>
                </c:pt>
                <c:pt idx="1">
                  <c:v>Water Pollution</c:v>
                </c:pt>
                <c:pt idx="2">
                  <c:v>Soil Pollution</c:v>
                </c:pt>
                <c:pt idx="3">
                  <c:v>Child Health</c:v>
                </c:pt>
                <c:pt idx="4">
                  <c:v>Worker Impacts</c:v>
                </c:pt>
                <c:pt idx="5">
                  <c:v>Community Impacts</c:v>
                </c:pt>
                <c:pt idx="6">
                  <c:v>Wildlife Health</c:v>
                </c:pt>
              </c:strCache>
            </c:strRef>
          </c:cat>
          <c:val>
            <c:numRef>
              <c:f>Graph!$C$2:$C$8</c:f>
              <c:numCache>
                <c:formatCode>0.0%</c:formatCode>
                <c:ptCount val="7"/>
                <c:pt idx="0">
                  <c:v>0</c:v>
                </c:pt>
                <c:pt idx="1">
                  <c:v>5.2631578947368418E-2</c:v>
                </c:pt>
                <c:pt idx="2">
                  <c:v>0</c:v>
                </c:pt>
                <c:pt idx="3">
                  <c:v>0</c:v>
                </c:pt>
                <c:pt idx="4">
                  <c:v>3.5087719298245612E-2</c:v>
                </c:pt>
                <c:pt idx="5">
                  <c:v>0.14035087719298245</c:v>
                </c:pt>
                <c:pt idx="6">
                  <c:v>1.7543859649122806E-2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1-4CB4-BC08-8573FC1E6FBB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Graph!$A$2:$A$8</c:f>
              <c:strCache>
                <c:ptCount val="7"/>
                <c:pt idx="0">
                  <c:v>Air Pollution</c:v>
                </c:pt>
                <c:pt idx="1">
                  <c:v>Water Pollution</c:v>
                </c:pt>
                <c:pt idx="2">
                  <c:v>Soil Pollution</c:v>
                </c:pt>
                <c:pt idx="3">
                  <c:v>Child Health</c:v>
                </c:pt>
                <c:pt idx="4">
                  <c:v>Worker Impacts</c:v>
                </c:pt>
                <c:pt idx="5">
                  <c:v>Community Impacts</c:v>
                </c:pt>
                <c:pt idx="6">
                  <c:v>Wildlife Health</c:v>
                </c:pt>
              </c:strCache>
            </c:strRef>
          </c:cat>
          <c:val>
            <c:numRef>
              <c:f>Graph!$D$2:$D$8</c:f>
              <c:numCache>
                <c:formatCode>0.0%</c:formatCode>
                <c:ptCount val="7"/>
                <c:pt idx="0">
                  <c:v>5.0847457627118647E-2</c:v>
                </c:pt>
                <c:pt idx="1">
                  <c:v>0.13559322033898305</c:v>
                </c:pt>
                <c:pt idx="2">
                  <c:v>0</c:v>
                </c:pt>
                <c:pt idx="3">
                  <c:v>8.4745762711864403E-2</c:v>
                </c:pt>
                <c:pt idx="4">
                  <c:v>0.33898305084745761</c:v>
                </c:pt>
                <c:pt idx="5">
                  <c:v>6.7796610169491525E-2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1-4CB4-BC08-8573FC1E6FBB}"/>
            </c:ext>
          </c:extLst>
        </c:ser>
        <c:ser>
          <c:idx val="3"/>
          <c:order val="3"/>
          <c:tx>
            <c:strRef>
              <c:f>Graph!$E$1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Graph!$A$2:$A$8</c:f>
              <c:strCache>
                <c:ptCount val="7"/>
                <c:pt idx="0">
                  <c:v>Air Pollution</c:v>
                </c:pt>
                <c:pt idx="1">
                  <c:v>Water Pollution</c:v>
                </c:pt>
                <c:pt idx="2">
                  <c:v>Soil Pollution</c:v>
                </c:pt>
                <c:pt idx="3">
                  <c:v>Child Health</c:v>
                </c:pt>
                <c:pt idx="4">
                  <c:v>Worker Impacts</c:v>
                </c:pt>
                <c:pt idx="5">
                  <c:v>Community Impacts</c:v>
                </c:pt>
                <c:pt idx="6">
                  <c:v>Wildlife Health</c:v>
                </c:pt>
              </c:strCache>
            </c:strRef>
          </c:cat>
          <c:val>
            <c:numRef>
              <c:f>Graph!$E$2:$E$8</c:f>
              <c:numCache>
                <c:formatCode>0.0%</c:formatCode>
                <c:ptCount val="7"/>
                <c:pt idx="0">
                  <c:v>0</c:v>
                </c:pt>
                <c:pt idx="1">
                  <c:v>0.1111111111111111</c:v>
                </c:pt>
                <c:pt idx="2">
                  <c:v>2.7777777777777776E-2</c:v>
                </c:pt>
                <c:pt idx="3">
                  <c:v>5.5555555555555552E-2</c:v>
                </c:pt>
                <c:pt idx="4">
                  <c:v>5.5555555555555552E-2</c:v>
                </c:pt>
                <c:pt idx="5">
                  <c:v>0.22222222222222221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51-4CB4-BC08-8573FC1E6FBB}"/>
            </c:ext>
          </c:extLst>
        </c:ser>
        <c:ser>
          <c:idx val="4"/>
          <c:order val="4"/>
          <c:tx>
            <c:strRef>
              <c:f>Graph!$F$1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Graph!$A$2:$A$8</c:f>
              <c:strCache>
                <c:ptCount val="7"/>
                <c:pt idx="0">
                  <c:v>Air Pollution</c:v>
                </c:pt>
                <c:pt idx="1">
                  <c:v>Water Pollution</c:v>
                </c:pt>
                <c:pt idx="2">
                  <c:v>Soil Pollution</c:v>
                </c:pt>
                <c:pt idx="3">
                  <c:v>Child Health</c:v>
                </c:pt>
                <c:pt idx="4">
                  <c:v>Worker Impacts</c:v>
                </c:pt>
                <c:pt idx="5">
                  <c:v>Community Impacts</c:v>
                </c:pt>
                <c:pt idx="6">
                  <c:v>Wildlife Health</c:v>
                </c:pt>
              </c:strCache>
            </c:strRef>
          </c:cat>
          <c:val>
            <c:numRef>
              <c:f>Graph!$F$2:$F$8</c:f>
              <c:numCache>
                <c:formatCode>0.0%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6.6666666666666666E-2</c:v>
                </c:pt>
                <c:pt idx="4">
                  <c:v>0</c:v>
                </c:pt>
                <c:pt idx="5">
                  <c:v>0.13333333333333333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51-4CB4-BC08-8573FC1E6F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93939824"/>
        <c:axId val="493940152"/>
      </c:barChart>
      <c:catAx>
        <c:axId val="4939398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Codes</a:t>
                </a:r>
                <a:r>
                  <a:rPr lang="en-US" baseline="0"/>
                  <a:t> From Content Analysis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3940152"/>
        <c:crosses val="autoZero"/>
        <c:auto val="1"/>
        <c:lblAlgn val="ctr"/>
        <c:lblOffset val="100"/>
        <c:noMultiLvlLbl val="0"/>
      </c:catAx>
      <c:valAx>
        <c:axId val="4939401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39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0" i="0" baseline="0">
                <a:effectLst/>
              </a:rPr>
              <a:t>Themes Mentioned in Relation to Across Source Countries in News Media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Graph!$A$9:$A$15</c:f>
              <c:strCache>
                <c:ptCount val="7"/>
                <c:pt idx="0">
                  <c:v>E-waste Policy &amp; Management</c:v>
                </c:pt>
                <c:pt idx="1">
                  <c:v>Neonatal &amp; Pregnancy Health</c:v>
                </c:pt>
                <c:pt idx="2">
                  <c:v>Agricultural Impacts</c:v>
                </c:pt>
                <c:pt idx="3">
                  <c:v>E-waste Flow</c:v>
                </c:pt>
                <c:pt idx="4">
                  <c:v>Surveys</c:v>
                </c:pt>
                <c:pt idx="5">
                  <c:v>Reports &amp; Definitions</c:v>
                </c:pt>
                <c:pt idx="6">
                  <c:v>Miscellanous</c:v>
                </c:pt>
              </c:strCache>
            </c:strRef>
          </c:cat>
          <c:val>
            <c:numRef>
              <c:f>Graph!$B$9:$B$15</c:f>
              <c:numCache>
                <c:formatCode>0.0%</c:formatCode>
                <c:ptCount val="7"/>
                <c:pt idx="0">
                  <c:v>0.3125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0</c:v>
                </c:pt>
                <c:pt idx="5">
                  <c:v>7.4999999999999997E-2</c:v>
                </c:pt>
                <c:pt idx="6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4-422F-A98E-00BC0F50C94E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Graph!$A$9:$A$15</c:f>
              <c:strCache>
                <c:ptCount val="7"/>
                <c:pt idx="0">
                  <c:v>E-waste Policy &amp; Management</c:v>
                </c:pt>
                <c:pt idx="1">
                  <c:v>Neonatal &amp; Pregnancy Health</c:v>
                </c:pt>
                <c:pt idx="2">
                  <c:v>Agricultural Impacts</c:v>
                </c:pt>
                <c:pt idx="3">
                  <c:v>E-waste Flow</c:v>
                </c:pt>
                <c:pt idx="4">
                  <c:v>Surveys</c:v>
                </c:pt>
                <c:pt idx="5">
                  <c:v>Reports &amp; Definitions</c:v>
                </c:pt>
                <c:pt idx="6">
                  <c:v>Miscellanous</c:v>
                </c:pt>
              </c:strCache>
            </c:strRef>
          </c:cat>
          <c:val>
            <c:numRef>
              <c:f>Graph!$C$9:$C$15</c:f>
              <c:numCache>
                <c:formatCode>0.0%</c:formatCode>
                <c:ptCount val="7"/>
                <c:pt idx="0">
                  <c:v>0.47368421052631576</c:v>
                </c:pt>
                <c:pt idx="1">
                  <c:v>1.7543859649122806E-2</c:v>
                </c:pt>
                <c:pt idx="2">
                  <c:v>7.0175438596491224E-2</c:v>
                </c:pt>
                <c:pt idx="3">
                  <c:v>3.5087719298245612E-2</c:v>
                </c:pt>
                <c:pt idx="4">
                  <c:v>3.5087719298245612E-2</c:v>
                </c:pt>
                <c:pt idx="5">
                  <c:v>0.17543859649122806</c:v>
                </c:pt>
                <c:pt idx="6">
                  <c:v>7.0175438596491224E-2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4-422F-A98E-00BC0F50C94E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Graph!$A$9:$A$15</c:f>
              <c:strCache>
                <c:ptCount val="7"/>
                <c:pt idx="0">
                  <c:v>E-waste Policy &amp; Management</c:v>
                </c:pt>
                <c:pt idx="1">
                  <c:v>Neonatal &amp; Pregnancy Health</c:v>
                </c:pt>
                <c:pt idx="2">
                  <c:v>Agricultural Impacts</c:v>
                </c:pt>
                <c:pt idx="3">
                  <c:v>E-waste Flow</c:v>
                </c:pt>
                <c:pt idx="4">
                  <c:v>Surveys</c:v>
                </c:pt>
                <c:pt idx="5">
                  <c:v>Reports &amp; Definitions</c:v>
                </c:pt>
                <c:pt idx="6">
                  <c:v>Miscellanous</c:v>
                </c:pt>
              </c:strCache>
            </c:strRef>
          </c:cat>
          <c:val>
            <c:numRef>
              <c:f>Graph!$D$9:$D$15</c:f>
              <c:numCache>
                <c:formatCode>0.0%</c:formatCode>
                <c:ptCount val="7"/>
                <c:pt idx="0">
                  <c:v>0.38983050847457629</c:v>
                </c:pt>
                <c:pt idx="1">
                  <c:v>0</c:v>
                </c:pt>
                <c:pt idx="2">
                  <c:v>0</c:v>
                </c:pt>
                <c:pt idx="3">
                  <c:v>0.38983050847457629</c:v>
                </c:pt>
                <c:pt idx="4">
                  <c:v>1.6949152542372881E-2</c:v>
                </c:pt>
                <c:pt idx="5">
                  <c:v>0.28813559322033899</c:v>
                </c:pt>
                <c:pt idx="6">
                  <c:v>0.11864406779661017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4-422F-A98E-00BC0F50C94E}"/>
            </c:ext>
          </c:extLst>
        </c:ser>
        <c:ser>
          <c:idx val="3"/>
          <c:order val="3"/>
          <c:tx>
            <c:strRef>
              <c:f>Graph!$E$1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Graph!$A$9:$A$15</c:f>
              <c:strCache>
                <c:ptCount val="7"/>
                <c:pt idx="0">
                  <c:v>E-waste Policy &amp; Management</c:v>
                </c:pt>
                <c:pt idx="1">
                  <c:v>Neonatal &amp; Pregnancy Health</c:v>
                </c:pt>
                <c:pt idx="2">
                  <c:v>Agricultural Impacts</c:v>
                </c:pt>
                <c:pt idx="3">
                  <c:v>E-waste Flow</c:v>
                </c:pt>
                <c:pt idx="4">
                  <c:v>Surveys</c:v>
                </c:pt>
                <c:pt idx="5">
                  <c:v>Reports &amp; Definitions</c:v>
                </c:pt>
                <c:pt idx="6">
                  <c:v>Miscellanous</c:v>
                </c:pt>
              </c:strCache>
            </c:strRef>
          </c:cat>
          <c:val>
            <c:numRef>
              <c:f>Graph!$E$9:$E$15</c:f>
              <c:numCache>
                <c:formatCode>0.0%</c:formatCode>
                <c:ptCount val="7"/>
                <c:pt idx="0">
                  <c:v>0.33333333333333331</c:v>
                </c:pt>
                <c:pt idx="1">
                  <c:v>2.7777777777777776E-2</c:v>
                </c:pt>
                <c:pt idx="2">
                  <c:v>0</c:v>
                </c:pt>
                <c:pt idx="3">
                  <c:v>5.5555555555555552E-2</c:v>
                </c:pt>
                <c:pt idx="4">
                  <c:v>0</c:v>
                </c:pt>
                <c:pt idx="5">
                  <c:v>0.25</c:v>
                </c:pt>
                <c:pt idx="6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4-422F-A98E-00BC0F50C94E}"/>
            </c:ext>
          </c:extLst>
        </c:ser>
        <c:ser>
          <c:idx val="4"/>
          <c:order val="4"/>
          <c:tx>
            <c:strRef>
              <c:f>Graph!$F$1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Graph!$A$9:$A$15</c:f>
              <c:strCache>
                <c:ptCount val="7"/>
                <c:pt idx="0">
                  <c:v>E-waste Policy &amp; Management</c:v>
                </c:pt>
                <c:pt idx="1">
                  <c:v>Neonatal &amp; Pregnancy Health</c:v>
                </c:pt>
                <c:pt idx="2">
                  <c:v>Agricultural Impacts</c:v>
                </c:pt>
                <c:pt idx="3">
                  <c:v>E-waste Flow</c:v>
                </c:pt>
                <c:pt idx="4">
                  <c:v>Surveys</c:v>
                </c:pt>
                <c:pt idx="5">
                  <c:v>Reports &amp; Definitions</c:v>
                </c:pt>
                <c:pt idx="6">
                  <c:v>Miscellanous</c:v>
                </c:pt>
              </c:strCache>
            </c:strRef>
          </c:cat>
          <c:val>
            <c:numRef>
              <c:f>Graph!$F$9:$F$15</c:f>
              <c:numCache>
                <c:formatCode>0.0%</c:formatCode>
                <c:ptCount val="7"/>
                <c:pt idx="0">
                  <c:v>0.2</c:v>
                </c:pt>
                <c:pt idx="1">
                  <c:v>0</c:v>
                </c:pt>
                <c:pt idx="2">
                  <c:v>6.6666666666666666E-2</c:v>
                </c:pt>
                <c:pt idx="3">
                  <c:v>0</c:v>
                </c:pt>
                <c:pt idx="4">
                  <c:v>0</c:v>
                </c:pt>
                <c:pt idx="5">
                  <c:v>0.53333333333333333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F4-422F-A98E-00BC0F50C9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93939824"/>
        <c:axId val="493940152"/>
      </c:barChart>
      <c:catAx>
        <c:axId val="4939398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Codes</a:t>
                </a:r>
                <a:r>
                  <a:rPr lang="en-US" baseline="0"/>
                  <a:t> From Content Analysis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3940152"/>
        <c:crosses val="autoZero"/>
        <c:auto val="1"/>
        <c:lblAlgn val="ctr"/>
        <c:lblOffset val="100"/>
        <c:noMultiLvlLbl val="0"/>
      </c:catAx>
      <c:valAx>
        <c:axId val="4939401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39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10</xdr:row>
      <xdr:rowOff>185737</xdr:rowOff>
    </xdr:from>
    <xdr:to>
      <xdr:col>12</xdr:col>
      <xdr:colOff>319087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DB384-A194-491A-8DDA-E3EA03982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623886</xdr:colOff>
      <xdr:row>17</xdr:row>
      <xdr:rowOff>4760</xdr:rowOff>
    </xdr:from>
    <xdr:to>
      <xdr:col>9</xdr:col>
      <xdr:colOff>533400</xdr:colOff>
      <xdr:row>59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3363D-C015-4121-9083-BAC1967CA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17</xdr:row>
      <xdr:rowOff>0</xdr:rowOff>
    </xdr:from>
    <xdr:to>
      <xdr:col>21</xdr:col>
      <xdr:colOff>9524</xdr:colOff>
      <xdr:row>59</xdr:row>
      <xdr:rowOff>23814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EF119D-CF2B-4FDA-A2C4-5EFE00194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C1" sqref="C1:C1048576"/>
    </sheetView>
  </sheetViews>
  <sheetFormatPr defaultRowHeight="15" x14ac:dyDescent="0.25"/>
  <cols>
    <col min="1" max="1" width="28.85546875" customWidth="1"/>
    <col min="2" max="2" width="37.7109375" customWidth="1"/>
    <col min="3" max="3" width="11.5703125" customWidth="1"/>
  </cols>
  <sheetData>
    <row r="1" spans="1:6" s="2" customFormat="1" x14ac:dyDescent="0.25">
      <c r="A1" s="2" t="s">
        <v>13</v>
      </c>
      <c r="B1" s="2" t="s">
        <v>14</v>
      </c>
      <c r="C1" s="2" t="s">
        <v>23</v>
      </c>
    </row>
    <row r="2" spans="1:6" ht="15" customHeight="1" x14ac:dyDescent="0.25">
      <c r="A2" s="1" t="s">
        <v>16</v>
      </c>
      <c r="B2" s="1">
        <v>7</v>
      </c>
      <c r="C2" s="11">
        <f>B2/$F$10</f>
        <v>2.8340080971659919E-2</v>
      </c>
      <c r="E2" s="12" t="s">
        <v>15</v>
      </c>
      <c r="F2" s="13"/>
    </row>
    <row r="3" spans="1:6" ht="15" customHeight="1" x14ac:dyDescent="0.25">
      <c r="A3" s="1" t="s">
        <v>3</v>
      </c>
      <c r="B3" s="1">
        <v>21</v>
      </c>
      <c r="C3" s="11">
        <f t="shared" ref="C3:C15" si="0">B3/$F$10</f>
        <v>8.5020242914979755E-2</v>
      </c>
      <c r="E3" s="14"/>
      <c r="F3" s="15"/>
    </row>
    <row r="4" spans="1:6" ht="15" customHeight="1" x14ac:dyDescent="0.25">
      <c r="A4" s="1" t="s">
        <v>20</v>
      </c>
      <c r="B4" s="1">
        <v>7</v>
      </c>
      <c r="C4" s="11">
        <f t="shared" si="0"/>
        <v>2.8340080971659919E-2</v>
      </c>
      <c r="E4" s="16"/>
      <c r="F4" s="17"/>
    </row>
    <row r="5" spans="1:6" ht="15" customHeight="1" x14ac:dyDescent="0.25">
      <c r="A5" s="1" t="s">
        <v>7</v>
      </c>
      <c r="B5" s="1">
        <v>8</v>
      </c>
      <c r="C5" s="11">
        <f t="shared" si="0"/>
        <v>3.2388663967611336E-2</v>
      </c>
      <c r="E5" s="7" t="s">
        <v>0</v>
      </c>
      <c r="F5" s="8">
        <v>80</v>
      </c>
    </row>
    <row r="6" spans="1:6" ht="15" customHeight="1" x14ac:dyDescent="0.25">
      <c r="A6" s="1" t="s">
        <v>21</v>
      </c>
      <c r="B6" s="1">
        <v>46</v>
      </c>
      <c r="C6" s="11">
        <f t="shared" si="0"/>
        <v>0.18623481781376519</v>
      </c>
      <c r="E6" s="3" t="s">
        <v>6</v>
      </c>
      <c r="F6" s="4">
        <v>15</v>
      </c>
    </row>
    <row r="7" spans="1:6" ht="15" customHeight="1" x14ac:dyDescent="0.25">
      <c r="A7" s="1" t="s">
        <v>18</v>
      </c>
      <c r="B7" s="1">
        <v>35</v>
      </c>
      <c r="C7" s="11">
        <f t="shared" si="0"/>
        <v>0.1417004048582996</v>
      </c>
      <c r="E7" s="3" t="s">
        <v>8</v>
      </c>
      <c r="F7" s="4">
        <v>57</v>
      </c>
    </row>
    <row r="8" spans="1:6" ht="15" customHeight="1" x14ac:dyDescent="0.25">
      <c r="A8" s="1" t="s">
        <v>4</v>
      </c>
      <c r="B8" s="1">
        <v>2</v>
      </c>
      <c r="C8" s="11">
        <f t="shared" si="0"/>
        <v>8.0971659919028341E-3</v>
      </c>
      <c r="E8" s="3" t="s">
        <v>11</v>
      </c>
      <c r="F8" s="4">
        <v>36</v>
      </c>
    </row>
    <row r="9" spans="1:6" ht="15" customHeight="1" x14ac:dyDescent="0.25">
      <c r="A9" s="1" t="s">
        <v>1</v>
      </c>
      <c r="B9" s="1">
        <v>90</v>
      </c>
      <c r="C9" s="11">
        <f t="shared" si="0"/>
        <v>0.36437246963562753</v>
      </c>
      <c r="E9" s="5" t="s">
        <v>12</v>
      </c>
      <c r="F9" s="6">
        <v>59</v>
      </c>
    </row>
    <row r="10" spans="1:6" ht="15" customHeight="1" x14ac:dyDescent="0.25">
      <c r="A10" s="1" t="s">
        <v>17</v>
      </c>
      <c r="B10" s="1">
        <v>2</v>
      </c>
      <c r="C10" s="11">
        <f t="shared" si="0"/>
        <v>8.0971659919028341E-3</v>
      </c>
      <c r="E10" s="9" t="s">
        <v>22</v>
      </c>
      <c r="F10" s="10">
        <f>SUM(F5:F9)</f>
        <v>247</v>
      </c>
    </row>
    <row r="11" spans="1:6" ht="15" customHeight="1" x14ac:dyDescent="0.25">
      <c r="A11" s="1" t="s">
        <v>9</v>
      </c>
      <c r="B11" s="1">
        <v>5</v>
      </c>
      <c r="C11" s="11">
        <f t="shared" si="0"/>
        <v>2.0242914979757085E-2</v>
      </c>
    </row>
    <row r="12" spans="1:6" ht="15" customHeight="1" x14ac:dyDescent="0.25">
      <c r="A12" s="1" t="s">
        <v>2</v>
      </c>
      <c r="B12" s="1">
        <v>32</v>
      </c>
      <c r="C12" s="11">
        <f t="shared" si="0"/>
        <v>0.12955465587044535</v>
      </c>
    </row>
    <row r="13" spans="1:6" ht="15" customHeight="1" x14ac:dyDescent="0.25">
      <c r="A13" s="1" t="s">
        <v>10</v>
      </c>
      <c r="B13" s="1">
        <v>3</v>
      </c>
      <c r="C13" s="11">
        <f t="shared" si="0"/>
        <v>1.2145748987854251E-2</v>
      </c>
    </row>
    <row r="14" spans="1:6" ht="15" customHeight="1" x14ac:dyDescent="0.25">
      <c r="A14" s="1" t="s">
        <v>5</v>
      </c>
      <c r="B14" s="1">
        <v>50</v>
      </c>
      <c r="C14" s="11">
        <f t="shared" si="0"/>
        <v>0.20242914979757085</v>
      </c>
    </row>
    <row r="15" spans="1:6" ht="15" customHeight="1" x14ac:dyDescent="0.25">
      <c r="A15" s="1" t="s">
        <v>19</v>
      </c>
      <c r="B15" s="1">
        <v>32</v>
      </c>
      <c r="C15" s="11">
        <f t="shared" si="0"/>
        <v>0.12955465587044535</v>
      </c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</sheetData>
  <sortState xmlns:xlrd2="http://schemas.microsoft.com/office/spreadsheetml/2017/richdata2" ref="A2:B52">
    <sortCondition ref="A1"/>
  </sortState>
  <mergeCells count="1">
    <mergeCell ref="E2:F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1525-B542-4FA7-836B-749CEA36CF51}">
  <dimension ref="A1:G33"/>
  <sheetViews>
    <sheetView tabSelected="1" zoomScale="111" workbookViewId="0">
      <selection activeCell="N15" sqref="N15"/>
    </sheetView>
  </sheetViews>
  <sheetFormatPr defaultRowHeight="15" x14ac:dyDescent="0.25"/>
  <cols>
    <col min="1" max="1" width="18.85546875" customWidth="1"/>
  </cols>
  <sheetData>
    <row r="1" spans="1:7" s="2" customFormat="1" x14ac:dyDescent="0.25">
      <c r="A1" s="2" t="s">
        <v>13</v>
      </c>
      <c r="B1" s="2" t="s">
        <v>0</v>
      </c>
      <c r="C1" s="2" t="s">
        <v>8</v>
      </c>
      <c r="D1" s="2" t="s">
        <v>12</v>
      </c>
      <c r="E1" s="2" t="s">
        <v>11</v>
      </c>
      <c r="F1" s="2" t="s">
        <v>6</v>
      </c>
      <c r="G1" s="2" t="s">
        <v>24</v>
      </c>
    </row>
    <row r="2" spans="1:7" x14ac:dyDescent="0.25">
      <c r="A2" s="1" t="s">
        <v>16</v>
      </c>
      <c r="B2" s="11">
        <v>0</v>
      </c>
      <c r="C2" s="11">
        <v>0</v>
      </c>
      <c r="D2" s="11">
        <v>5.0847457627118647E-2</v>
      </c>
      <c r="E2" s="11">
        <v>0</v>
      </c>
      <c r="F2" s="11">
        <v>0.2</v>
      </c>
      <c r="G2" s="11">
        <v>2.8340080971659919E-2</v>
      </c>
    </row>
    <row r="3" spans="1:7" x14ac:dyDescent="0.25">
      <c r="A3" s="1" t="s">
        <v>3</v>
      </c>
      <c r="B3" s="11">
        <v>3.7499999999999999E-2</v>
      </c>
      <c r="C3" s="11">
        <v>5.2631578947368418E-2</v>
      </c>
      <c r="D3" s="11">
        <v>0.13559322033898305</v>
      </c>
      <c r="E3" s="11">
        <v>0.1111111111111111</v>
      </c>
      <c r="F3" s="11">
        <v>0.2</v>
      </c>
      <c r="G3" s="11">
        <v>8.5020242914979755E-2</v>
      </c>
    </row>
    <row r="4" spans="1:7" x14ac:dyDescent="0.25">
      <c r="A4" s="1" t="s">
        <v>20</v>
      </c>
      <c r="B4" s="11">
        <v>0</v>
      </c>
      <c r="C4" s="11">
        <v>0</v>
      </c>
      <c r="D4" s="11">
        <v>0</v>
      </c>
      <c r="E4" s="11">
        <v>2.7777777777777776E-2</v>
      </c>
      <c r="F4" s="11">
        <v>0.2</v>
      </c>
      <c r="G4" s="11">
        <v>2.8340080971659919E-2</v>
      </c>
    </row>
    <row r="5" spans="1:7" x14ac:dyDescent="0.25">
      <c r="A5" s="1" t="s">
        <v>7</v>
      </c>
      <c r="B5" s="11">
        <v>0</v>
      </c>
      <c r="C5" s="11">
        <v>0</v>
      </c>
      <c r="D5" s="11">
        <v>8.4745762711864403E-2</v>
      </c>
      <c r="E5" s="11">
        <v>5.5555555555555552E-2</v>
      </c>
      <c r="F5" s="11">
        <v>6.6666666666666666E-2</v>
      </c>
      <c r="G5" s="11">
        <v>3.2388663967611336E-2</v>
      </c>
    </row>
    <row r="6" spans="1:7" x14ac:dyDescent="0.25">
      <c r="A6" s="1" t="s">
        <v>21</v>
      </c>
      <c r="B6" s="11">
        <v>0.27500000000000002</v>
      </c>
      <c r="C6" s="11">
        <v>3.5087719298245612E-2</v>
      </c>
      <c r="D6" s="11">
        <v>0.33898305084745761</v>
      </c>
      <c r="E6" s="11">
        <v>5.5555555555555552E-2</v>
      </c>
      <c r="F6" s="11">
        <v>0</v>
      </c>
      <c r="G6" s="11">
        <v>0.18623481781376519</v>
      </c>
    </row>
    <row r="7" spans="1:7" x14ac:dyDescent="0.25">
      <c r="A7" s="1" t="s">
        <v>18</v>
      </c>
      <c r="B7" s="11">
        <v>0.16250000000000001</v>
      </c>
      <c r="C7" s="11">
        <v>0.14035087719298245</v>
      </c>
      <c r="D7" s="11">
        <v>6.7796610169491525E-2</v>
      </c>
      <c r="E7" s="11">
        <v>0.22222222222222221</v>
      </c>
      <c r="F7" s="11">
        <v>0.13333333333333333</v>
      </c>
      <c r="G7" s="11">
        <v>0.1417004048582996</v>
      </c>
    </row>
    <row r="8" spans="1:7" x14ac:dyDescent="0.25">
      <c r="A8" s="1" t="s">
        <v>4</v>
      </c>
      <c r="B8" s="11">
        <v>1.2500000000000001E-2</v>
      </c>
      <c r="C8" s="11">
        <v>1.7543859649122806E-2</v>
      </c>
      <c r="D8" s="11">
        <v>0</v>
      </c>
      <c r="E8" s="11">
        <v>0</v>
      </c>
      <c r="F8" s="11">
        <v>0</v>
      </c>
      <c r="G8" s="11">
        <v>8.0971659919028341E-3</v>
      </c>
    </row>
    <row r="9" spans="1:7" x14ac:dyDescent="0.25">
      <c r="A9" s="1" t="s">
        <v>1</v>
      </c>
      <c r="B9" s="11">
        <v>0.3125</v>
      </c>
      <c r="C9" s="11">
        <v>0.47368421052631576</v>
      </c>
      <c r="D9" s="11">
        <v>0.38983050847457629</v>
      </c>
      <c r="E9" s="11">
        <v>0.33333333333333331</v>
      </c>
      <c r="F9" s="11">
        <v>0.2</v>
      </c>
      <c r="G9" s="11">
        <v>0.36437246963562753</v>
      </c>
    </row>
    <row r="10" spans="1:7" x14ac:dyDescent="0.25">
      <c r="A10" s="1" t="s">
        <v>17</v>
      </c>
      <c r="B10" s="11">
        <v>0</v>
      </c>
      <c r="C10" s="11">
        <v>1.7543859649122806E-2</v>
      </c>
      <c r="D10" s="11">
        <v>0</v>
      </c>
      <c r="E10" s="11">
        <v>2.7777777777777776E-2</v>
      </c>
      <c r="F10" s="11">
        <v>0</v>
      </c>
      <c r="G10" s="11">
        <v>8.0971659919028341E-3</v>
      </c>
    </row>
    <row r="11" spans="1:7" x14ac:dyDescent="0.25">
      <c r="A11" s="1" t="s">
        <v>9</v>
      </c>
      <c r="B11" s="11">
        <v>0</v>
      </c>
      <c r="C11" s="11">
        <v>7.0175438596491224E-2</v>
      </c>
      <c r="D11" s="11">
        <v>0</v>
      </c>
      <c r="E11" s="11">
        <v>0</v>
      </c>
      <c r="F11" s="11">
        <v>6.6666666666666666E-2</v>
      </c>
      <c r="G11" s="11">
        <v>2.0242914979757085E-2</v>
      </c>
    </row>
    <row r="12" spans="1:7" x14ac:dyDescent="0.25">
      <c r="A12" s="1" t="s">
        <v>2</v>
      </c>
      <c r="B12" s="11">
        <v>6.25E-2</v>
      </c>
      <c r="C12" s="11">
        <v>3.5087719298245612E-2</v>
      </c>
      <c r="D12" s="11">
        <v>0.38983050847457629</v>
      </c>
      <c r="E12" s="11">
        <v>5.5555555555555552E-2</v>
      </c>
      <c r="F12" s="11">
        <v>0</v>
      </c>
      <c r="G12" s="11">
        <v>0.12955465587044535</v>
      </c>
    </row>
    <row r="13" spans="1:7" x14ac:dyDescent="0.25">
      <c r="A13" s="1" t="s">
        <v>10</v>
      </c>
      <c r="B13" s="11">
        <v>0</v>
      </c>
      <c r="C13" s="11">
        <v>3.5087719298245612E-2</v>
      </c>
      <c r="D13" s="11">
        <v>1.6949152542372881E-2</v>
      </c>
      <c r="E13" s="11">
        <v>0</v>
      </c>
      <c r="F13" s="11">
        <v>0</v>
      </c>
      <c r="G13" s="11">
        <v>1.2145748987854251E-2</v>
      </c>
    </row>
    <row r="14" spans="1:7" x14ac:dyDescent="0.25">
      <c r="A14" s="1" t="s">
        <v>5</v>
      </c>
      <c r="B14" s="11">
        <v>7.4999999999999997E-2</v>
      </c>
      <c r="C14" s="11">
        <v>0.17543859649122806</v>
      </c>
      <c r="D14" s="11">
        <v>0.28813559322033899</v>
      </c>
      <c r="E14" s="11">
        <v>0.25</v>
      </c>
      <c r="F14" s="11">
        <v>0.53333333333333333</v>
      </c>
      <c r="G14" s="11">
        <v>0.20242914979757085</v>
      </c>
    </row>
    <row r="15" spans="1:7" x14ac:dyDescent="0.25">
      <c r="A15" s="1" t="s">
        <v>19</v>
      </c>
      <c r="B15" s="11">
        <v>0.1875</v>
      </c>
      <c r="C15" s="11">
        <v>7.0175438596491224E-2</v>
      </c>
      <c r="D15" s="11">
        <v>0.11864406779661017</v>
      </c>
      <c r="E15" s="11">
        <v>0.16666666666666666</v>
      </c>
      <c r="F15" s="11">
        <v>0</v>
      </c>
      <c r="G15" s="11">
        <v>0.12955465587044535</v>
      </c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C1" sqref="C1:C1048576"/>
    </sheetView>
  </sheetViews>
  <sheetFormatPr defaultRowHeight="15" x14ac:dyDescent="0.25"/>
  <cols>
    <col min="1" max="1" width="34.140625" customWidth="1"/>
    <col min="2" max="2" width="22.7109375" customWidth="1"/>
  </cols>
  <sheetData>
    <row r="1" spans="1:3" s="2" customFormat="1" x14ac:dyDescent="0.25">
      <c r="A1" s="2" t="s">
        <v>13</v>
      </c>
      <c r="B1" s="2" t="s">
        <v>14</v>
      </c>
      <c r="C1" s="2" t="s">
        <v>23</v>
      </c>
    </row>
    <row r="2" spans="1:3" x14ac:dyDescent="0.25">
      <c r="A2" t="s">
        <v>16</v>
      </c>
      <c r="B2">
        <v>0</v>
      </c>
      <c r="C2" s="11">
        <f>B2/Total!$F$5</f>
        <v>0</v>
      </c>
    </row>
    <row r="3" spans="1:3" x14ac:dyDescent="0.25">
      <c r="A3" t="s">
        <v>3</v>
      </c>
      <c r="B3">
        <v>3</v>
      </c>
      <c r="C3" s="11">
        <f>B3/Total!$F$5</f>
        <v>3.7499999999999999E-2</v>
      </c>
    </row>
    <row r="4" spans="1:3" x14ac:dyDescent="0.25">
      <c r="A4" t="s">
        <v>20</v>
      </c>
      <c r="B4">
        <v>0</v>
      </c>
      <c r="C4" s="11">
        <f>B4/Total!$F$5</f>
        <v>0</v>
      </c>
    </row>
    <row r="5" spans="1:3" x14ac:dyDescent="0.25">
      <c r="A5" t="s">
        <v>7</v>
      </c>
      <c r="B5">
        <v>0</v>
      </c>
      <c r="C5" s="11">
        <f>B5/Total!$F$5</f>
        <v>0</v>
      </c>
    </row>
    <row r="6" spans="1:3" x14ac:dyDescent="0.25">
      <c r="A6" t="s">
        <v>21</v>
      </c>
      <c r="B6">
        <v>22</v>
      </c>
      <c r="C6" s="11">
        <f>B6/Total!$F$5</f>
        <v>0.27500000000000002</v>
      </c>
    </row>
    <row r="7" spans="1:3" x14ac:dyDescent="0.25">
      <c r="A7" t="s">
        <v>18</v>
      </c>
      <c r="B7">
        <v>13</v>
      </c>
      <c r="C7" s="11">
        <f>B7/Total!$F$5</f>
        <v>0.16250000000000001</v>
      </c>
    </row>
    <row r="8" spans="1:3" x14ac:dyDescent="0.25">
      <c r="A8" t="s">
        <v>4</v>
      </c>
      <c r="B8">
        <v>1</v>
      </c>
      <c r="C8" s="11">
        <f>B8/Total!$F$5</f>
        <v>1.2500000000000001E-2</v>
      </c>
    </row>
    <row r="9" spans="1:3" x14ac:dyDescent="0.25">
      <c r="A9" t="s">
        <v>1</v>
      </c>
      <c r="B9">
        <v>25</v>
      </c>
      <c r="C9" s="11">
        <f>B9/Total!$F$5</f>
        <v>0.3125</v>
      </c>
    </row>
    <row r="10" spans="1:3" x14ac:dyDescent="0.25">
      <c r="A10" t="s">
        <v>17</v>
      </c>
      <c r="B10">
        <v>0</v>
      </c>
      <c r="C10" s="11">
        <f>B10/Total!$F$5</f>
        <v>0</v>
      </c>
    </row>
    <row r="11" spans="1:3" x14ac:dyDescent="0.25">
      <c r="A11" t="s">
        <v>9</v>
      </c>
      <c r="B11">
        <v>0</v>
      </c>
      <c r="C11" s="11">
        <f>B11/Total!$F$5</f>
        <v>0</v>
      </c>
    </row>
    <row r="12" spans="1:3" x14ac:dyDescent="0.25">
      <c r="A12" t="s">
        <v>2</v>
      </c>
      <c r="B12">
        <v>5</v>
      </c>
      <c r="C12" s="11">
        <f>B12/Total!$F$5</f>
        <v>6.25E-2</v>
      </c>
    </row>
    <row r="13" spans="1:3" x14ac:dyDescent="0.25">
      <c r="A13" t="s">
        <v>10</v>
      </c>
      <c r="B13">
        <v>0</v>
      </c>
      <c r="C13" s="11">
        <f>B13/Total!$F$5</f>
        <v>0</v>
      </c>
    </row>
    <row r="14" spans="1:3" x14ac:dyDescent="0.25">
      <c r="A14" t="s">
        <v>5</v>
      </c>
      <c r="B14">
        <v>6</v>
      </c>
      <c r="C14" s="11">
        <f>B14/Total!$F$5</f>
        <v>7.4999999999999997E-2</v>
      </c>
    </row>
    <row r="15" spans="1:3" x14ac:dyDescent="0.25">
      <c r="A15" t="s">
        <v>19</v>
      </c>
      <c r="B15">
        <v>15</v>
      </c>
      <c r="C15" s="11">
        <f>B15/Total!$F$5</f>
        <v>0.1875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C2" sqref="C2:C15"/>
    </sheetView>
  </sheetViews>
  <sheetFormatPr defaultRowHeight="15" x14ac:dyDescent="0.25"/>
  <cols>
    <col min="1" max="1" width="20.140625" customWidth="1"/>
    <col min="2" max="2" width="24.85546875" customWidth="1"/>
  </cols>
  <sheetData>
    <row r="1" spans="1:3" s="2" customFormat="1" x14ac:dyDescent="0.25">
      <c r="A1" s="2" t="s">
        <v>13</v>
      </c>
      <c r="B1" s="2" t="s">
        <v>14</v>
      </c>
      <c r="C1" s="2" t="s">
        <v>23</v>
      </c>
    </row>
    <row r="2" spans="1:3" x14ac:dyDescent="0.25">
      <c r="A2" t="s">
        <v>16</v>
      </c>
      <c r="B2">
        <v>0</v>
      </c>
      <c r="C2" s="11">
        <f>B2/Total!$F$7</f>
        <v>0</v>
      </c>
    </row>
    <row r="3" spans="1:3" x14ac:dyDescent="0.25">
      <c r="A3" t="s">
        <v>3</v>
      </c>
      <c r="B3">
        <v>3</v>
      </c>
      <c r="C3" s="11">
        <f>B3/Total!$F$7</f>
        <v>5.2631578947368418E-2</v>
      </c>
    </row>
    <row r="4" spans="1:3" x14ac:dyDescent="0.25">
      <c r="A4" t="s">
        <v>20</v>
      </c>
      <c r="B4">
        <v>0</v>
      </c>
      <c r="C4" s="11">
        <f>B4/Total!$F$7</f>
        <v>0</v>
      </c>
    </row>
    <row r="5" spans="1:3" x14ac:dyDescent="0.25">
      <c r="A5" t="s">
        <v>7</v>
      </c>
      <c r="B5">
        <v>0</v>
      </c>
      <c r="C5" s="11">
        <f>B5/Total!$F$7</f>
        <v>0</v>
      </c>
    </row>
    <row r="6" spans="1:3" x14ac:dyDescent="0.25">
      <c r="A6" t="s">
        <v>21</v>
      </c>
      <c r="B6">
        <v>2</v>
      </c>
      <c r="C6" s="11">
        <f>B6/Total!$F$7</f>
        <v>3.5087719298245612E-2</v>
      </c>
    </row>
    <row r="7" spans="1:3" x14ac:dyDescent="0.25">
      <c r="A7" t="s">
        <v>18</v>
      </c>
      <c r="B7">
        <v>8</v>
      </c>
      <c r="C7" s="11">
        <f>B7/Total!$F$7</f>
        <v>0.14035087719298245</v>
      </c>
    </row>
    <row r="8" spans="1:3" x14ac:dyDescent="0.25">
      <c r="A8" t="s">
        <v>4</v>
      </c>
      <c r="B8">
        <v>1</v>
      </c>
      <c r="C8" s="11">
        <f>B8/Total!$F$7</f>
        <v>1.7543859649122806E-2</v>
      </c>
    </row>
    <row r="9" spans="1:3" x14ac:dyDescent="0.25">
      <c r="A9" t="s">
        <v>1</v>
      </c>
      <c r="B9">
        <v>27</v>
      </c>
      <c r="C9" s="11">
        <f>B9/Total!$F$7</f>
        <v>0.47368421052631576</v>
      </c>
    </row>
    <row r="10" spans="1:3" x14ac:dyDescent="0.25">
      <c r="A10" t="s">
        <v>17</v>
      </c>
      <c r="B10">
        <v>1</v>
      </c>
      <c r="C10" s="11">
        <f>B10/Total!$F$7</f>
        <v>1.7543859649122806E-2</v>
      </c>
    </row>
    <row r="11" spans="1:3" x14ac:dyDescent="0.25">
      <c r="A11" t="s">
        <v>9</v>
      </c>
      <c r="B11">
        <v>4</v>
      </c>
      <c r="C11" s="11">
        <f>B11/Total!$F$7</f>
        <v>7.0175438596491224E-2</v>
      </c>
    </row>
    <row r="12" spans="1:3" x14ac:dyDescent="0.25">
      <c r="A12" t="s">
        <v>2</v>
      </c>
      <c r="B12">
        <v>2</v>
      </c>
      <c r="C12" s="11">
        <f>B12/Total!$F$7</f>
        <v>3.5087719298245612E-2</v>
      </c>
    </row>
    <row r="13" spans="1:3" x14ac:dyDescent="0.25">
      <c r="A13" t="s">
        <v>10</v>
      </c>
      <c r="B13">
        <v>2</v>
      </c>
      <c r="C13" s="11">
        <f>B13/Total!$F$7</f>
        <v>3.5087719298245612E-2</v>
      </c>
    </row>
    <row r="14" spans="1:3" x14ac:dyDescent="0.25">
      <c r="A14" t="s">
        <v>5</v>
      </c>
      <c r="B14">
        <v>10</v>
      </c>
      <c r="C14" s="11">
        <f>B14/Total!$F$7</f>
        <v>0.17543859649122806</v>
      </c>
    </row>
    <row r="15" spans="1:3" x14ac:dyDescent="0.25">
      <c r="A15" t="s">
        <v>19</v>
      </c>
      <c r="B15">
        <v>4</v>
      </c>
      <c r="C15" s="11">
        <f>B15/Total!$F$7</f>
        <v>7.0175438596491224E-2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C2" sqref="C2:C15"/>
    </sheetView>
  </sheetViews>
  <sheetFormatPr defaultRowHeight="15" x14ac:dyDescent="0.25"/>
  <cols>
    <col min="1" max="1" width="28.85546875" customWidth="1"/>
    <col min="2" max="2" width="22.85546875" customWidth="1"/>
    <col min="3" max="3" width="18.7109375" customWidth="1"/>
  </cols>
  <sheetData>
    <row r="1" spans="1:3" s="2" customFormat="1" x14ac:dyDescent="0.25">
      <c r="A1" s="2" t="s">
        <v>13</v>
      </c>
      <c r="B1" s="2" t="s">
        <v>14</v>
      </c>
      <c r="C1" s="2" t="s">
        <v>23</v>
      </c>
    </row>
    <row r="2" spans="1:3" x14ac:dyDescent="0.25">
      <c r="A2" t="s">
        <v>16</v>
      </c>
      <c r="B2">
        <v>3</v>
      </c>
      <c r="C2" s="11">
        <f>B2/Total!$F$9</f>
        <v>5.0847457627118647E-2</v>
      </c>
    </row>
    <row r="3" spans="1:3" x14ac:dyDescent="0.25">
      <c r="A3" t="s">
        <v>3</v>
      </c>
      <c r="B3">
        <v>8</v>
      </c>
      <c r="C3" s="11">
        <f>B3/Total!$F$9</f>
        <v>0.13559322033898305</v>
      </c>
    </row>
    <row r="4" spans="1:3" x14ac:dyDescent="0.25">
      <c r="A4" t="s">
        <v>20</v>
      </c>
      <c r="B4">
        <v>0</v>
      </c>
      <c r="C4" s="11">
        <f>B4/Total!$F$9</f>
        <v>0</v>
      </c>
    </row>
    <row r="5" spans="1:3" x14ac:dyDescent="0.25">
      <c r="A5" t="s">
        <v>7</v>
      </c>
      <c r="B5">
        <v>5</v>
      </c>
      <c r="C5" s="11">
        <f>B5/Total!$F$9</f>
        <v>8.4745762711864403E-2</v>
      </c>
    </row>
    <row r="6" spans="1:3" x14ac:dyDescent="0.25">
      <c r="A6" t="s">
        <v>21</v>
      </c>
      <c r="B6">
        <v>20</v>
      </c>
      <c r="C6" s="11">
        <f>B6/Total!$F$9</f>
        <v>0.33898305084745761</v>
      </c>
    </row>
    <row r="7" spans="1:3" x14ac:dyDescent="0.25">
      <c r="A7" t="s">
        <v>18</v>
      </c>
      <c r="B7">
        <v>4</v>
      </c>
      <c r="C7" s="11">
        <f>B7/Total!$F$9</f>
        <v>6.7796610169491525E-2</v>
      </c>
    </row>
    <row r="8" spans="1:3" x14ac:dyDescent="0.25">
      <c r="A8" t="s">
        <v>4</v>
      </c>
      <c r="B8">
        <v>0</v>
      </c>
      <c r="C8" s="11">
        <f>B8/Total!$F$9</f>
        <v>0</v>
      </c>
    </row>
    <row r="9" spans="1:3" x14ac:dyDescent="0.25">
      <c r="A9" t="s">
        <v>1</v>
      </c>
      <c r="B9">
        <v>23</v>
      </c>
      <c r="C9" s="11">
        <f>B9/Total!$F$9</f>
        <v>0.38983050847457629</v>
      </c>
    </row>
    <row r="10" spans="1:3" x14ac:dyDescent="0.25">
      <c r="A10" t="s">
        <v>17</v>
      </c>
      <c r="B10">
        <v>0</v>
      </c>
      <c r="C10" s="11">
        <f>B10/Total!$F$9</f>
        <v>0</v>
      </c>
    </row>
    <row r="11" spans="1:3" x14ac:dyDescent="0.25">
      <c r="A11" t="s">
        <v>9</v>
      </c>
      <c r="B11">
        <v>0</v>
      </c>
      <c r="C11" s="11">
        <f>B11/Total!$F$9</f>
        <v>0</v>
      </c>
    </row>
    <row r="12" spans="1:3" x14ac:dyDescent="0.25">
      <c r="A12" t="s">
        <v>2</v>
      </c>
      <c r="B12">
        <v>23</v>
      </c>
      <c r="C12" s="11">
        <f>B12/Total!$F$9</f>
        <v>0.38983050847457629</v>
      </c>
    </row>
    <row r="13" spans="1:3" x14ac:dyDescent="0.25">
      <c r="A13" t="s">
        <v>10</v>
      </c>
      <c r="B13">
        <v>1</v>
      </c>
      <c r="C13" s="11">
        <f>B13/Total!$F$9</f>
        <v>1.6949152542372881E-2</v>
      </c>
    </row>
    <row r="14" spans="1:3" x14ac:dyDescent="0.25">
      <c r="A14" t="s">
        <v>5</v>
      </c>
      <c r="B14">
        <v>17</v>
      </c>
      <c r="C14" s="11">
        <f>B14/Total!$F$9</f>
        <v>0.28813559322033899</v>
      </c>
    </row>
    <row r="15" spans="1:3" x14ac:dyDescent="0.25">
      <c r="A15" t="s">
        <v>19</v>
      </c>
      <c r="B15">
        <v>7</v>
      </c>
      <c r="C15" s="11">
        <f>B15/Total!$F$9</f>
        <v>0.11864406779661017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>
      <selection activeCell="C2" sqref="C2:C15"/>
    </sheetView>
  </sheetViews>
  <sheetFormatPr defaultRowHeight="15" x14ac:dyDescent="0.25"/>
  <cols>
    <col min="1" max="1" width="22.28515625" customWidth="1"/>
    <col min="2" max="2" width="24.5703125" customWidth="1"/>
    <col min="3" max="3" width="19.28515625" customWidth="1"/>
  </cols>
  <sheetData>
    <row r="1" spans="1:3" s="2" customFormat="1" x14ac:dyDescent="0.25">
      <c r="A1" s="2" t="s">
        <v>13</v>
      </c>
      <c r="B1" s="2" t="s">
        <v>14</v>
      </c>
      <c r="C1" s="2" t="s">
        <v>23</v>
      </c>
    </row>
    <row r="2" spans="1:3" x14ac:dyDescent="0.25">
      <c r="A2" t="s">
        <v>16</v>
      </c>
      <c r="B2">
        <v>0</v>
      </c>
      <c r="C2" s="11">
        <f>B2/Total!$F$8</f>
        <v>0</v>
      </c>
    </row>
    <row r="3" spans="1:3" x14ac:dyDescent="0.25">
      <c r="A3" t="s">
        <v>3</v>
      </c>
      <c r="B3">
        <v>4</v>
      </c>
      <c r="C3" s="11">
        <f>B3/Total!$F$8</f>
        <v>0.1111111111111111</v>
      </c>
    </row>
    <row r="4" spans="1:3" x14ac:dyDescent="0.25">
      <c r="A4" t="s">
        <v>20</v>
      </c>
      <c r="B4">
        <v>1</v>
      </c>
      <c r="C4" s="11">
        <f>B4/Total!$F$8</f>
        <v>2.7777777777777776E-2</v>
      </c>
    </row>
    <row r="5" spans="1:3" x14ac:dyDescent="0.25">
      <c r="A5" t="s">
        <v>7</v>
      </c>
      <c r="B5">
        <v>2</v>
      </c>
      <c r="C5" s="11">
        <f>B5/Total!$F$8</f>
        <v>5.5555555555555552E-2</v>
      </c>
    </row>
    <row r="6" spans="1:3" x14ac:dyDescent="0.25">
      <c r="A6" t="s">
        <v>21</v>
      </c>
      <c r="B6">
        <v>2</v>
      </c>
      <c r="C6" s="11">
        <f>B6/Total!$F$8</f>
        <v>5.5555555555555552E-2</v>
      </c>
    </row>
    <row r="7" spans="1:3" x14ac:dyDescent="0.25">
      <c r="A7" t="s">
        <v>18</v>
      </c>
      <c r="B7">
        <v>8</v>
      </c>
      <c r="C7" s="11">
        <f>B7/Total!$F$8</f>
        <v>0.22222222222222221</v>
      </c>
    </row>
    <row r="8" spans="1:3" x14ac:dyDescent="0.25">
      <c r="A8" t="s">
        <v>4</v>
      </c>
      <c r="B8">
        <v>0</v>
      </c>
      <c r="C8" s="11">
        <f>B8/Total!$F$8</f>
        <v>0</v>
      </c>
    </row>
    <row r="9" spans="1:3" x14ac:dyDescent="0.25">
      <c r="A9" t="s">
        <v>1</v>
      </c>
      <c r="B9">
        <v>12</v>
      </c>
      <c r="C9" s="11">
        <f>B9/Total!$F$8</f>
        <v>0.33333333333333331</v>
      </c>
    </row>
    <row r="10" spans="1:3" x14ac:dyDescent="0.25">
      <c r="A10" t="s">
        <v>17</v>
      </c>
      <c r="B10">
        <v>1</v>
      </c>
      <c r="C10" s="11">
        <f>B10/Total!$F$8</f>
        <v>2.7777777777777776E-2</v>
      </c>
    </row>
    <row r="11" spans="1:3" x14ac:dyDescent="0.25">
      <c r="A11" t="s">
        <v>9</v>
      </c>
      <c r="B11">
        <v>0</v>
      </c>
      <c r="C11" s="11">
        <f>B11/Total!$F$8</f>
        <v>0</v>
      </c>
    </row>
    <row r="12" spans="1:3" x14ac:dyDescent="0.25">
      <c r="A12" t="s">
        <v>2</v>
      </c>
      <c r="B12">
        <v>2</v>
      </c>
      <c r="C12" s="11">
        <f>B12/Total!$F$8</f>
        <v>5.5555555555555552E-2</v>
      </c>
    </row>
    <row r="13" spans="1:3" x14ac:dyDescent="0.25">
      <c r="A13" t="s">
        <v>10</v>
      </c>
      <c r="B13">
        <v>0</v>
      </c>
      <c r="C13" s="11">
        <f>B13/Total!$F$8</f>
        <v>0</v>
      </c>
    </row>
    <row r="14" spans="1:3" x14ac:dyDescent="0.25">
      <c r="A14" t="s">
        <v>5</v>
      </c>
      <c r="B14">
        <v>9</v>
      </c>
      <c r="C14" s="11">
        <f>B14/Total!$F$8</f>
        <v>0.25</v>
      </c>
    </row>
    <row r="15" spans="1:3" x14ac:dyDescent="0.25">
      <c r="A15" t="s">
        <v>19</v>
      </c>
      <c r="B15">
        <v>6</v>
      </c>
      <c r="C15" s="11">
        <f>B15/Total!$F$8</f>
        <v>0.16666666666666666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"/>
  <sheetViews>
    <sheetView workbookViewId="0">
      <selection activeCell="C2" sqref="C2:C15"/>
    </sheetView>
  </sheetViews>
  <sheetFormatPr defaultRowHeight="15" x14ac:dyDescent="0.25"/>
  <cols>
    <col min="1" max="1" width="24.5703125" customWidth="1"/>
    <col min="2" max="2" width="29" customWidth="1"/>
    <col min="3" max="3" width="20.42578125" customWidth="1"/>
  </cols>
  <sheetData>
    <row r="1" spans="1:3" x14ac:dyDescent="0.25">
      <c r="A1" s="2" t="s">
        <v>13</v>
      </c>
      <c r="B1" s="2" t="s">
        <v>14</v>
      </c>
      <c r="C1" s="2" t="s">
        <v>23</v>
      </c>
    </row>
    <row r="2" spans="1:3" x14ac:dyDescent="0.25">
      <c r="A2" t="s">
        <v>16</v>
      </c>
      <c r="B2">
        <v>3</v>
      </c>
      <c r="C2" s="11">
        <f>B2/Total!$F$6</f>
        <v>0.2</v>
      </c>
    </row>
    <row r="3" spans="1:3" x14ac:dyDescent="0.25">
      <c r="A3" t="s">
        <v>3</v>
      </c>
      <c r="B3">
        <v>3</v>
      </c>
      <c r="C3" s="11">
        <f>B3/Total!$F$6</f>
        <v>0.2</v>
      </c>
    </row>
    <row r="4" spans="1:3" x14ac:dyDescent="0.25">
      <c r="A4" t="s">
        <v>20</v>
      </c>
      <c r="B4">
        <v>3</v>
      </c>
      <c r="C4" s="11">
        <f>B4/Total!$F$6</f>
        <v>0.2</v>
      </c>
    </row>
    <row r="5" spans="1:3" x14ac:dyDescent="0.25">
      <c r="A5" t="s">
        <v>7</v>
      </c>
      <c r="B5">
        <v>1</v>
      </c>
      <c r="C5" s="11">
        <f>B5/Total!$F$6</f>
        <v>6.6666666666666666E-2</v>
      </c>
    </row>
    <row r="6" spans="1:3" x14ac:dyDescent="0.25">
      <c r="A6" t="s">
        <v>21</v>
      </c>
      <c r="B6">
        <v>0</v>
      </c>
      <c r="C6" s="11">
        <f>B6/Total!$F$6</f>
        <v>0</v>
      </c>
    </row>
    <row r="7" spans="1:3" x14ac:dyDescent="0.25">
      <c r="A7" t="s">
        <v>18</v>
      </c>
      <c r="B7">
        <v>2</v>
      </c>
      <c r="C7" s="11">
        <f>B7/Total!$F$6</f>
        <v>0.13333333333333333</v>
      </c>
    </row>
    <row r="8" spans="1:3" x14ac:dyDescent="0.25">
      <c r="A8" t="s">
        <v>4</v>
      </c>
      <c r="B8">
        <v>0</v>
      </c>
      <c r="C8" s="11">
        <f>B8/Total!$F$6</f>
        <v>0</v>
      </c>
    </row>
    <row r="9" spans="1:3" x14ac:dyDescent="0.25">
      <c r="A9" t="s">
        <v>1</v>
      </c>
      <c r="B9">
        <v>3</v>
      </c>
      <c r="C9" s="11">
        <f>B9/Total!$F$6</f>
        <v>0.2</v>
      </c>
    </row>
    <row r="10" spans="1:3" x14ac:dyDescent="0.25">
      <c r="A10" t="s">
        <v>17</v>
      </c>
      <c r="B10">
        <v>0</v>
      </c>
      <c r="C10" s="11">
        <f>B10/Total!$F$6</f>
        <v>0</v>
      </c>
    </row>
    <row r="11" spans="1:3" x14ac:dyDescent="0.25">
      <c r="A11" t="s">
        <v>9</v>
      </c>
      <c r="B11">
        <v>1</v>
      </c>
      <c r="C11" s="11">
        <f>B11/Total!$F$6</f>
        <v>6.6666666666666666E-2</v>
      </c>
    </row>
    <row r="12" spans="1:3" x14ac:dyDescent="0.25">
      <c r="A12" t="s">
        <v>2</v>
      </c>
      <c r="B12">
        <v>0</v>
      </c>
      <c r="C12" s="11">
        <f>B12/Total!$F$6</f>
        <v>0</v>
      </c>
    </row>
    <row r="13" spans="1:3" x14ac:dyDescent="0.25">
      <c r="A13" t="s">
        <v>10</v>
      </c>
      <c r="B13">
        <v>0</v>
      </c>
      <c r="C13" s="11">
        <f>B13/Total!$F$6</f>
        <v>0</v>
      </c>
    </row>
    <row r="14" spans="1:3" x14ac:dyDescent="0.25">
      <c r="A14" t="s">
        <v>5</v>
      </c>
      <c r="B14">
        <v>8</v>
      </c>
      <c r="C14" s="11">
        <f>B14/Total!$F$6</f>
        <v>0.53333333333333333</v>
      </c>
    </row>
    <row r="15" spans="1:3" x14ac:dyDescent="0.25">
      <c r="A15" t="s">
        <v>19</v>
      </c>
      <c r="B15">
        <v>0</v>
      </c>
      <c r="C15" s="11">
        <f>B15/Total!$F$6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Graph</vt:lpstr>
      <vt:lpstr>China</vt:lpstr>
      <vt:lpstr>Ghana</vt:lpstr>
      <vt:lpstr>India</vt:lpstr>
      <vt:lpstr>Nigeria</vt:lpstr>
      <vt:lpstr>Vietnam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Gwyneth Ormes</dc:creator>
  <cp:lastModifiedBy>Gwyneth Ormes</cp:lastModifiedBy>
  <dcterms:created xsi:type="dcterms:W3CDTF">2020-06-30T17:59:33Z</dcterms:created>
  <dcterms:modified xsi:type="dcterms:W3CDTF">2020-06-30T23:56:58Z</dcterms:modified>
</cp:coreProperties>
</file>