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gerar\Desktop\School\Thesis\Coding\Draft of Bot\"/>
    </mc:Choice>
  </mc:AlternateContent>
  <xr:revisionPtr revIDLastSave="0" documentId="13_ncr:1_{37CDA87A-3AAD-4A15-ADF8-0FD8B960D5D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1" i="1" l="1"/>
  <c r="C90" i="1"/>
  <c r="B90" i="1"/>
  <c r="E79" i="1"/>
  <c r="C78" i="1"/>
  <c r="B78" i="1"/>
  <c r="K7" i="1"/>
  <c r="K32" i="1"/>
  <c r="K19" i="1"/>
  <c r="E68" i="1"/>
  <c r="E56" i="1"/>
  <c r="K44" i="1"/>
  <c r="C67" i="1"/>
  <c r="B67" i="1"/>
  <c r="C55" i="1"/>
  <c r="B55" i="1"/>
  <c r="I7" i="1"/>
  <c r="H7" i="1"/>
  <c r="I6" i="1"/>
  <c r="I18" i="1"/>
  <c r="I43" i="1"/>
  <c r="I31" i="1"/>
  <c r="H6" i="1"/>
  <c r="H31" i="1"/>
  <c r="H43" i="1"/>
  <c r="H18" i="1"/>
  <c r="F18" i="1"/>
  <c r="G18" i="1"/>
  <c r="C6" i="1"/>
  <c r="D6" i="1"/>
  <c r="E6" i="1"/>
  <c r="F6" i="1"/>
  <c r="G6" i="1"/>
  <c r="B6" i="1"/>
  <c r="F31" i="1"/>
  <c r="G31" i="1"/>
  <c r="G43" i="1"/>
  <c r="F43" i="1"/>
  <c r="E43" i="1"/>
  <c r="D43" i="1"/>
  <c r="C43" i="1"/>
  <c r="B43" i="1"/>
  <c r="E31" i="1"/>
  <c r="D31" i="1"/>
  <c r="C31" i="1"/>
  <c r="B31" i="1"/>
  <c r="D18" i="1"/>
  <c r="E18" i="1"/>
  <c r="C18" i="1"/>
  <c r="B18" i="1"/>
</calcChain>
</file>

<file path=xl/sharedStrings.xml><?xml version="1.0" encoding="utf-8"?>
<sst xmlns="http://schemas.openxmlformats.org/spreadsheetml/2006/main" count="147" uniqueCount="32">
  <si>
    <t>Test</t>
  </si>
  <si>
    <t>Beginnning Capital</t>
  </si>
  <si>
    <t>Ending Capital</t>
  </si>
  <si>
    <t>Profit/Loss %</t>
  </si>
  <si>
    <t># of Trades</t>
  </si>
  <si>
    <t>Trade winrate</t>
  </si>
  <si>
    <t>MACD Only</t>
  </si>
  <si>
    <t>MACD + ADX</t>
  </si>
  <si>
    <t>MACD + 50 SMA</t>
  </si>
  <si>
    <t>All Three</t>
  </si>
  <si>
    <t>Approximate runtime in seconds</t>
  </si>
  <si>
    <t>SPY Daily Candles from 5/2/20 - 5/2/21</t>
  </si>
  <si>
    <t>Profit/Loss</t>
  </si>
  <si>
    <t>SPY Daily Candles from 5/2/11 - 5/2/21</t>
  </si>
  <si>
    <t>SPY Daily Candles from 5/2/01 - 5/2/21</t>
  </si>
  <si>
    <t>MACD + EMA20</t>
  </si>
  <si>
    <t>New MACD</t>
  </si>
  <si>
    <t>Old MACD + 26 SMA</t>
  </si>
  <si>
    <t>Old MACD + 12 SMA</t>
  </si>
  <si>
    <t>AUD/USD Minute 5/2/20 - 5/2/21</t>
  </si>
  <si>
    <t>TSLA Minute 5/2/21 - 5/2/21</t>
  </si>
  <si>
    <t>Underlying Asset</t>
  </si>
  <si>
    <t>Beginning</t>
  </si>
  <si>
    <t>Ending</t>
  </si>
  <si>
    <t>Percentage change</t>
  </si>
  <si>
    <t>EU/USD Minute 5/2/20 - 5/2/21</t>
  </si>
  <si>
    <t>BTC Excerpt</t>
  </si>
  <si>
    <t>SPY Minute 5/2/20 - 5/2/21</t>
  </si>
  <si>
    <t>Note:</t>
  </si>
  <si>
    <t>I implemented a new form of MACD. This did not appear to have an effect on the program. All testing is done with the old implementation of MACD unless otherwise noted.</t>
  </si>
  <si>
    <t>Note</t>
  </si>
  <si>
    <t>It should be noted that the strategy algorithm here had some changes made to it to make it more efficient vs. previous experiments. Hence, the times for this dataset to the others is not a direct 1-1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</si>
</sst>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5">
    <xf numFmtId="0" fontId="0" fillId="0" borderId="0" xfId="0"/>
    <xf numFmtId="164" fontId="0" fillId="0" borderId="0" xfId="0" applyNumberFormat="1"/>
    <xf numFmtId="10" fontId="0" fillId="0" borderId="0" xfId="0" applyNumberFormat="1"/>
    <xf numFmtId="9" fontId="0" fillId="0" borderId="0" xfId="1" applyFont="1"/>
    <xf numFmtId="0" fontId="0" fillId="0" borderId="0" xfId="0" applyAlignment="1">
      <alignment wrapText="1"/>
    </xf>
    <xf numFmtId="10" fontId="0" fillId="0" borderId="0" xfId="1" applyNumberFormat="1" applyFont="1"/>
    <xf numFmtId="0" fontId="2" fillId="0" borderId="0" xfId="0" applyFont="1"/>
    <xf numFmtId="165" fontId="0" fillId="0" borderId="0" xfId="1" applyNumberFormat="1" applyFont="1"/>
    <xf numFmtId="0" fontId="0" fillId="0" borderId="0" xfId="0" applyFont="1"/>
    <xf numFmtId="44" fontId="0" fillId="0" borderId="0" xfId="2" applyFont="1"/>
    <xf numFmtId="0" fontId="0" fillId="0" borderId="0" xfId="0" applyAlignment="1">
      <alignment horizontal="left" wrapText="1"/>
    </xf>
    <xf numFmtId="44" fontId="0" fillId="0" borderId="0" xfId="2" applyFont="1" applyAlignment="1">
      <alignment wrapText="1"/>
    </xf>
    <xf numFmtId="0" fontId="2" fillId="0" borderId="0" xfId="0" applyFont="1" applyAlignment="1">
      <alignment wrapText="1"/>
    </xf>
    <xf numFmtId="0" fontId="0" fillId="0" borderId="0" xfId="0" applyAlignment="1"/>
    <xf numFmtId="0" fontId="0" fillId="0" borderId="0" xfId="0" applyAlignment="1">
      <alignment horizontal="left" wrapText="1"/>
    </xf>
  </cellXfs>
  <cellStyles count="3">
    <cellStyle name="Currency" xfId="2"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
  <sheetViews>
    <sheetView tabSelected="1" topLeftCell="A33" zoomScale="75" zoomScaleNormal="70" workbookViewId="0">
      <selection activeCell="I54" sqref="I54"/>
    </sheetView>
  </sheetViews>
  <sheetFormatPr defaultRowHeight="14.4" x14ac:dyDescent="0.3"/>
  <cols>
    <col min="1" max="1" width="33.6640625" customWidth="1"/>
    <col min="2" max="2" width="16.77734375" customWidth="1"/>
    <col min="3" max="3" width="18.88671875" customWidth="1"/>
    <col min="4" max="4" width="23.21875" customWidth="1"/>
    <col min="5" max="5" width="16.21875" customWidth="1"/>
    <col min="6" max="6" width="27.88671875" customWidth="1"/>
    <col min="7" max="7" width="19.5546875" customWidth="1"/>
    <col min="8" max="8" width="28.5546875" customWidth="1"/>
    <col min="9" max="9" width="19.5546875" customWidth="1"/>
    <col min="10" max="10" width="20.44140625" customWidth="1"/>
    <col min="11" max="11" width="21.33203125" customWidth="1"/>
    <col min="13" max="13" width="16.77734375" customWidth="1"/>
    <col min="14" max="14" width="24.6640625" customWidth="1"/>
  </cols>
  <sheetData>
    <row r="1" spans="1:14" x14ac:dyDescent="0.3">
      <c r="A1" s="6" t="s">
        <v>26</v>
      </c>
    </row>
    <row r="3" spans="1:14" x14ac:dyDescent="0.3">
      <c r="A3" t="s">
        <v>0</v>
      </c>
      <c r="B3" t="s">
        <v>6</v>
      </c>
      <c r="C3" t="s">
        <v>7</v>
      </c>
      <c r="D3" t="s">
        <v>8</v>
      </c>
      <c r="E3" t="s">
        <v>9</v>
      </c>
      <c r="F3" t="s">
        <v>15</v>
      </c>
      <c r="G3" t="s">
        <v>16</v>
      </c>
      <c r="H3" t="s">
        <v>17</v>
      </c>
      <c r="I3" t="s">
        <v>18</v>
      </c>
      <c r="K3" t="s">
        <v>21</v>
      </c>
      <c r="M3" t="s">
        <v>28</v>
      </c>
    </row>
    <row r="4" spans="1:14" ht="31.2" customHeight="1" x14ac:dyDescent="0.3">
      <c r="A4" s="4" t="s">
        <v>1</v>
      </c>
      <c r="B4" s="1">
        <v>1000000</v>
      </c>
      <c r="C4" s="1">
        <v>1000000</v>
      </c>
      <c r="D4" s="1">
        <v>1000000</v>
      </c>
      <c r="E4" s="1">
        <v>1000000</v>
      </c>
      <c r="F4" s="1">
        <v>1000000</v>
      </c>
      <c r="G4" s="1">
        <v>1000000</v>
      </c>
      <c r="H4" s="1">
        <v>1000000</v>
      </c>
      <c r="I4">
        <v>1000000</v>
      </c>
      <c r="J4" t="s">
        <v>22</v>
      </c>
      <c r="K4">
        <v>189.65</v>
      </c>
      <c r="M4" s="14" t="s">
        <v>29</v>
      </c>
      <c r="N4" s="14"/>
    </row>
    <row r="5" spans="1:14" ht="16.8" customHeight="1" x14ac:dyDescent="0.3">
      <c r="A5" s="4" t="s">
        <v>2</v>
      </c>
      <c r="B5" s="1">
        <v>1046324.81</v>
      </c>
      <c r="C5" s="1">
        <v>1013009.06</v>
      </c>
      <c r="D5" s="1">
        <v>1046324.81</v>
      </c>
      <c r="E5" s="1">
        <v>1013009.06</v>
      </c>
      <c r="F5">
        <v>968250.85999999905</v>
      </c>
      <c r="G5">
        <v>1046324.81</v>
      </c>
      <c r="H5">
        <v>995632.30999999901</v>
      </c>
      <c r="I5">
        <v>994589.67000000097</v>
      </c>
      <c r="J5" t="s">
        <v>23</v>
      </c>
      <c r="K5">
        <v>195</v>
      </c>
      <c r="M5" s="14"/>
      <c r="N5" s="14"/>
    </row>
    <row r="6" spans="1:14" ht="16.8" customHeight="1" x14ac:dyDescent="0.3">
      <c r="A6" s="4"/>
      <c r="B6" s="1">
        <f>B5-B4</f>
        <v>46324.810000000056</v>
      </c>
      <c r="C6" s="1">
        <f t="shared" ref="C6:I6" si="0">C5-C4</f>
        <v>13009.060000000056</v>
      </c>
      <c r="D6" s="1">
        <f t="shared" si="0"/>
        <v>46324.810000000056</v>
      </c>
      <c r="E6" s="1">
        <f t="shared" si="0"/>
        <v>13009.060000000056</v>
      </c>
      <c r="F6" s="1">
        <f t="shared" si="0"/>
        <v>-31749.140000000945</v>
      </c>
      <c r="G6" s="1">
        <f t="shared" si="0"/>
        <v>46324.810000000056</v>
      </c>
      <c r="H6" s="1">
        <f t="shared" si="0"/>
        <v>-4367.6900000009919</v>
      </c>
      <c r="I6" s="1">
        <f t="shared" si="0"/>
        <v>-5410.3299999990268</v>
      </c>
      <c r="M6" s="14"/>
      <c r="N6" s="14"/>
    </row>
    <row r="7" spans="1:14" ht="14.4" customHeight="1" x14ac:dyDescent="0.3">
      <c r="A7" s="4" t="s">
        <v>3</v>
      </c>
      <c r="B7" s="2">
        <v>4.6324810000000001E-2</v>
      </c>
      <c r="C7" s="2">
        <v>1.3009059999999999E-2</v>
      </c>
      <c r="D7">
        <v>4.6324810000000003</v>
      </c>
      <c r="E7">
        <v>1.3009060000001</v>
      </c>
      <c r="F7" s="2">
        <v>-3.17491400000008E-2</v>
      </c>
      <c r="G7" s="5">
        <v>4.6324810000000001E-2</v>
      </c>
      <c r="H7" s="7">
        <f>(H5/H4) - 1</f>
        <v>-4.3676900000010344E-3</v>
      </c>
      <c r="I7" s="7">
        <f>(I5/I4) - 1</f>
        <v>-5.4103299999990195E-3</v>
      </c>
      <c r="J7" t="s">
        <v>24</v>
      </c>
      <c r="K7" s="5">
        <f>(K5-K4)/K4</f>
        <v>2.8209860268916396E-2</v>
      </c>
      <c r="M7" s="13"/>
      <c r="N7" s="13"/>
    </row>
    <row r="8" spans="1:14" ht="16.8" customHeight="1" x14ac:dyDescent="0.3">
      <c r="A8" s="4" t="s">
        <v>4</v>
      </c>
      <c r="B8">
        <v>1116</v>
      </c>
      <c r="C8">
        <v>1029</v>
      </c>
      <c r="D8">
        <v>1116</v>
      </c>
      <c r="E8">
        <v>1029</v>
      </c>
      <c r="F8">
        <v>797</v>
      </c>
      <c r="G8">
        <v>1116</v>
      </c>
      <c r="H8">
        <v>1010</v>
      </c>
      <c r="I8">
        <v>931</v>
      </c>
      <c r="M8" s="13"/>
      <c r="N8" s="13"/>
    </row>
    <row r="9" spans="1:14" ht="17.399999999999999" customHeight="1" x14ac:dyDescent="0.3">
      <c r="A9" s="4" t="s">
        <v>5</v>
      </c>
      <c r="B9" s="2">
        <v>0.39426523297491001</v>
      </c>
      <c r="C9" s="5">
        <v>0.41010689990281801</v>
      </c>
      <c r="D9" s="3">
        <v>0.39426523297491001</v>
      </c>
      <c r="E9" s="2">
        <v>0.41010689990281801</v>
      </c>
      <c r="F9" s="7">
        <v>0.37515683814303602</v>
      </c>
      <c r="G9" s="3">
        <v>0.39426523297491001</v>
      </c>
      <c r="H9" s="3">
        <v>0.38019801980197998</v>
      </c>
      <c r="I9" s="5">
        <v>0.37916219119226602</v>
      </c>
      <c r="M9" s="13"/>
      <c r="N9" s="13"/>
    </row>
    <row r="10" spans="1:14" ht="14.4" customHeight="1" x14ac:dyDescent="0.3">
      <c r="A10" s="4" t="s">
        <v>10</v>
      </c>
      <c r="B10">
        <v>20.096718549728301</v>
      </c>
      <c r="C10">
        <v>21.770681858062702</v>
      </c>
      <c r="D10">
        <v>19.964517831802301</v>
      </c>
      <c r="E10">
        <v>21.735323667526199</v>
      </c>
      <c r="F10">
        <v>28.293174505233701</v>
      </c>
      <c r="G10">
        <v>24.524011611938398</v>
      </c>
      <c r="H10">
        <v>24.313376426696699</v>
      </c>
      <c r="I10">
        <v>25.568495273589999</v>
      </c>
      <c r="M10" s="13"/>
      <c r="N10" s="13"/>
    </row>
    <row r="11" spans="1:14" x14ac:dyDescent="0.3">
      <c r="A11" s="4"/>
    </row>
    <row r="13" spans="1:14" x14ac:dyDescent="0.3">
      <c r="A13" s="6" t="s">
        <v>11</v>
      </c>
    </row>
    <row r="15" spans="1:14" ht="18.600000000000001" customHeight="1" x14ac:dyDescent="0.3">
      <c r="A15" t="s">
        <v>0</v>
      </c>
      <c r="B15" t="s">
        <v>6</v>
      </c>
      <c r="C15" t="s">
        <v>7</v>
      </c>
      <c r="D15" t="s">
        <v>8</v>
      </c>
      <c r="E15" t="s">
        <v>9</v>
      </c>
      <c r="F15" t="s">
        <v>15</v>
      </c>
      <c r="G15" t="s">
        <v>16</v>
      </c>
      <c r="H15" t="s">
        <v>17</v>
      </c>
      <c r="I15" t="s">
        <v>18</v>
      </c>
      <c r="K15" t="s">
        <v>21</v>
      </c>
    </row>
    <row r="16" spans="1:14" ht="17.399999999999999" customHeight="1" x14ac:dyDescent="0.3">
      <c r="A16" s="4" t="s">
        <v>1</v>
      </c>
      <c r="B16" s="1">
        <v>1000000</v>
      </c>
      <c r="C16" s="1">
        <v>1000000</v>
      </c>
      <c r="D16" s="1">
        <v>1000000</v>
      </c>
      <c r="E16" s="1">
        <v>1000000</v>
      </c>
      <c r="F16" s="1">
        <v>1000000</v>
      </c>
      <c r="G16" s="9">
        <v>1000000</v>
      </c>
      <c r="H16" s="1">
        <v>1000000</v>
      </c>
      <c r="I16">
        <v>1000000</v>
      </c>
      <c r="J16" t="s">
        <v>22</v>
      </c>
      <c r="K16" s="9">
        <v>282.79000000000002</v>
      </c>
    </row>
    <row r="17" spans="1:11" ht="19.8" customHeight="1" x14ac:dyDescent="0.3">
      <c r="A17" s="4" t="s">
        <v>2</v>
      </c>
      <c r="B17" s="1">
        <v>1052976.19899599</v>
      </c>
      <c r="C17" s="1">
        <v>1012110.9732529901</v>
      </c>
      <c r="D17" s="1">
        <v>1052976.19899599</v>
      </c>
      <c r="E17" s="1">
        <v>1012110.9732529901</v>
      </c>
      <c r="F17" s="9">
        <v>1035324.28894199</v>
      </c>
      <c r="G17" s="9">
        <v>1052976.19899599</v>
      </c>
      <c r="H17" s="9">
        <v>1013256.229467</v>
      </c>
      <c r="I17">
        <v>1026257.6623110001</v>
      </c>
      <c r="J17" t="s">
        <v>23</v>
      </c>
      <c r="K17" s="9">
        <v>417.3</v>
      </c>
    </row>
    <row r="18" spans="1:11" ht="19.8" customHeight="1" x14ac:dyDescent="0.3">
      <c r="A18" s="4" t="s">
        <v>12</v>
      </c>
      <c r="B18" s="1">
        <f>B17-B16</f>
        <v>52976.19899598998</v>
      </c>
      <c r="C18" s="1">
        <f>C17-C16</f>
        <v>12110.97325299005</v>
      </c>
      <c r="D18" s="1">
        <f>D17-D16</f>
        <v>52976.19899598998</v>
      </c>
      <c r="E18" s="1">
        <f>E17-E16</f>
        <v>12110.97325299005</v>
      </c>
      <c r="F18" s="1">
        <f t="shared" ref="F18:I18" si="1">F17-F16</f>
        <v>35324.288941990002</v>
      </c>
      <c r="G18" s="1">
        <f t="shared" si="1"/>
        <v>52976.19899598998</v>
      </c>
      <c r="H18" s="1">
        <f t="shared" si="1"/>
        <v>13256.229466999997</v>
      </c>
      <c r="I18" s="1">
        <f t="shared" si="1"/>
        <v>26257.662311000051</v>
      </c>
    </row>
    <row r="19" spans="1:11" ht="16.8" customHeight="1" x14ac:dyDescent="0.3">
      <c r="A19" s="4" t="s">
        <v>3</v>
      </c>
      <c r="B19" s="2">
        <v>5.2976198995999799E-2</v>
      </c>
      <c r="C19" s="2">
        <v>1.2110973252999899E-2</v>
      </c>
      <c r="D19" s="2">
        <v>5.2976198995999799E-2</v>
      </c>
      <c r="E19" s="5">
        <v>1.2110973252999899E-2</v>
      </c>
      <c r="F19" s="2">
        <v>3.53242889419998E-2</v>
      </c>
      <c r="G19" s="5">
        <v>5.2976198995999799E-2</v>
      </c>
      <c r="H19" s="2">
        <v>1.32562294670005E-2</v>
      </c>
      <c r="I19" s="3">
        <v>2.6257662311000698E-2</v>
      </c>
      <c r="J19" t="s">
        <v>24</v>
      </c>
      <c r="K19" s="5">
        <f>(K17-K16)/K16</f>
        <v>0.47565331164468327</v>
      </c>
    </row>
    <row r="20" spans="1:11" ht="17.399999999999999" customHeight="1" x14ac:dyDescent="0.3">
      <c r="A20" s="4" t="s">
        <v>4</v>
      </c>
      <c r="B20">
        <v>110</v>
      </c>
      <c r="C20">
        <v>48</v>
      </c>
      <c r="D20">
        <v>110</v>
      </c>
      <c r="E20">
        <v>48</v>
      </c>
      <c r="F20">
        <v>90</v>
      </c>
      <c r="G20">
        <v>110</v>
      </c>
      <c r="H20">
        <v>91</v>
      </c>
      <c r="I20">
        <v>83</v>
      </c>
    </row>
    <row r="21" spans="1:11" ht="18" customHeight="1" x14ac:dyDescent="0.3">
      <c r="A21" s="4" t="s">
        <v>5</v>
      </c>
      <c r="B21" s="2">
        <v>0.60909090909090902</v>
      </c>
      <c r="C21" s="7">
        <v>0.625</v>
      </c>
      <c r="D21" s="5">
        <v>0.60909090909090902</v>
      </c>
      <c r="E21" s="2">
        <v>0.625</v>
      </c>
      <c r="F21" s="7">
        <v>0.57777777777777695</v>
      </c>
      <c r="G21" s="3">
        <v>0.60909090909090902</v>
      </c>
      <c r="H21" s="3">
        <v>0.57142857142857095</v>
      </c>
      <c r="I21" s="5">
        <v>0.56626506024096301</v>
      </c>
    </row>
    <row r="22" spans="1:11" ht="12.6" customHeight="1" x14ac:dyDescent="0.3">
      <c r="A22" s="4" t="s">
        <v>10</v>
      </c>
      <c r="B22">
        <v>1.71787881851196</v>
      </c>
      <c r="C22">
        <v>2.6856560707092201</v>
      </c>
      <c r="D22">
        <v>1.7275416851043699</v>
      </c>
      <c r="E22">
        <v>2.6776971817016602</v>
      </c>
      <c r="F22">
        <v>2.2499930858611998</v>
      </c>
      <c r="G22">
        <v>2.0410411357879599</v>
      </c>
      <c r="H22">
        <v>2.2271018028259202</v>
      </c>
      <c r="I22">
        <v>2.3479874134063698</v>
      </c>
    </row>
    <row r="26" spans="1:11" x14ac:dyDescent="0.3">
      <c r="A26" s="6" t="s">
        <v>13</v>
      </c>
      <c r="B26" s="8"/>
    </row>
    <row r="28" spans="1:11" x14ac:dyDescent="0.3">
      <c r="A28" t="s">
        <v>0</v>
      </c>
      <c r="B28" t="s">
        <v>6</v>
      </c>
      <c r="C28" t="s">
        <v>7</v>
      </c>
      <c r="D28" t="s">
        <v>8</v>
      </c>
      <c r="E28" t="s">
        <v>9</v>
      </c>
      <c r="F28" t="s">
        <v>15</v>
      </c>
      <c r="G28" t="s">
        <v>16</v>
      </c>
      <c r="H28" t="s">
        <v>17</v>
      </c>
      <c r="I28" t="s">
        <v>18</v>
      </c>
      <c r="K28" t="s">
        <v>21</v>
      </c>
    </row>
    <row r="29" spans="1:11" ht="18.600000000000001" customHeight="1" x14ac:dyDescent="0.3">
      <c r="A29" s="4" t="s">
        <v>1</v>
      </c>
      <c r="B29" s="1">
        <v>1000000</v>
      </c>
      <c r="C29" s="1">
        <v>1000000</v>
      </c>
      <c r="D29" s="1">
        <v>1000000</v>
      </c>
      <c r="E29" s="1">
        <v>1000000</v>
      </c>
      <c r="F29" s="1">
        <v>1000000</v>
      </c>
      <c r="G29" s="1">
        <v>1000000</v>
      </c>
      <c r="H29">
        <v>1000000</v>
      </c>
      <c r="I29">
        <v>1000000</v>
      </c>
      <c r="J29" t="s">
        <v>22</v>
      </c>
      <c r="K29" s="9">
        <v>136.22</v>
      </c>
    </row>
    <row r="30" spans="1:11" x14ac:dyDescent="0.3">
      <c r="A30" s="4" t="s">
        <v>2</v>
      </c>
      <c r="B30" s="1">
        <v>1192677.651602</v>
      </c>
      <c r="C30" s="1">
        <v>1186453.2393449999</v>
      </c>
      <c r="D30" s="1">
        <v>1192677.651602</v>
      </c>
      <c r="E30" s="1">
        <v>1186453.2393449999</v>
      </c>
      <c r="F30" s="1">
        <v>1065803.7621559999</v>
      </c>
      <c r="G30" s="1">
        <v>1192677.651602</v>
      </c>
      <c r="H30">
        <v>1021839.72394399</v>
      </c>
      <c r="I30">
        <v>1006179.77130899</v>
      </c>
      <c r="J30" t="s">
        <v>23</v>
      </c>
      <c r="K30" s="9">
        <v>417.3</v>
      </c>
    </row>
    <row r="31" spans="1:11" s="9" customFormat="1" x14ac:dyDescent="0.3">
      <c r="A31" s="11" t="s">
        <v>12</v>
      </c>
      <c r="B31" s="9">
        <f>B30-B29</f>
        <v>192677.651602</v>
      </c>
      <c r="C31" s="9">
        <f>C30-C29</f>
        <v>186453.23934499989</v>
      </c>
      <c r="D31" s="9">
        <f>D30-D29</f>
        <v>192677.651602</v>
      </c>
      <c r="E31" s="9">
        <f>E30-E29</f>
        <v>186453.23934499989</v>
      </c>
      <c r="F31" s="9">
        <f t="shared" ref="F31:H31" si="2">F30-F29</f>
        <v>65803.762155999895</v>
      </c>
      <c r="G31" s="9">
        <f t="shared" si="2"/>
        <v>192677.651602</v>
      </c>
      <c r="H31" s="9">
        <f t="shared" si="2"/>
        <v>21839.723943989957</v>
      </c>
      <c r="I31" s="9">
        <f>I30-I29</f>
        <v>6179.7713089899626</v>
      </c>
      <c r="J31"/>
      <c r="K31"/>
    </row>
    <row r="32" spans="1:11" x14ac:dyDescent="0.3">
      <c r="A32" s="4" t="s">
        <v>3</v>
      </c>
      <c r="B32" s="2">
        <v>0.19267765160200001</v>
      </c>
      <c r="C32" s="2">
        <v>0.18645323934499999</v>
      </c>
      <c r="D32" s="2">
        <v>0.19267765160200101</v>
      </c>
      <c r="E32" s="5">
        <v>0.18645323934499999</v>
      </c>
      <c r="F32" s="2">
        <v>6.58037621560012E-2</v>
      </c>
      <c r="G32" s="3">
        <v>0.19267765160200101</v>
      </c>
      <c r="H32" s="5">
        <v>2.18397239439997E-2</v>
      </c>
      <c r="I32" s="5">
        <v>6.1797713089992998E-3</v>
      </c>
      <c r="J32" t="s">
        <v>24</v>
      </c>
      <c r="K32" s="5">
        <f>(K30-K29)/K29</f>
        <v>2.0634268095727504</v>
      </c>
    </row>
    <row r="33" spans="1:11" x14ac:dyDescent="0.3">
      <c r="A33" s="4" t="s">
        <v>4</v>
      </c>
      <c r="B33">
        <v>1243</v>
      </c>
      <c r="C33">
        <v>600</v>
      </c>
      <c r="D33">
        <v>1243</v>
      </c>
      <c r="E33">
        <v>600</v>
      </c>
      <c r="F33">
        <v>905</v>
      </c>
      <c r="G33">
        <v>1243</v>
      </c>
      <c r="H33">
        <v>895</v>
      </c>
      <c r="I33">
        <v>861</v>
      </c>
    </row>
    <row r="34" spans="1:11" x14ac:dyDescent="0.3">
      <c r="A34" s="4" t="s">
        <v>5</v>
      </c>
      <c r="B34" s="2">
        <v>0.54545454545454497</v>
      </c>
      <c r="C34" s="7">
        <v>0.55500000000000005</v>
      </c>
      <c r="D34" s="5">
        <v>0.54545454545454497</v>
      </c>
      <c r="E34" s="2">
        <v>0.55500000000000005</v>
      </c>
      <c r="F34">
        <v>0.53370165745856302</v>
      </c>
      <c r="G34" s="3">
        <v>0.54545454545454497</v>
      </c>
      <c r="H34">
        <v>51.508379888268102</v>
      </c>
      <c r="I34">
        <v>0.50638792102206698</v>
      </c>
    </row>
    <row r="35" spans="1:11" x14ac:dyDescent="0.3">
      <c r="A35" s="4" t="s">
        <v>10</v>
      </c>
      <c r="B35">
        <v>19.312685251235902</v>
      </c>
      <c r="C35">
        <v>29.387397050857501</v>
      </c>
      <c r="D35">
        <v>19.3568370342254</v>
      </c>
      <c r="E35">
        <v>29.353331804275498</v>
      </c>
      <c r="F35">
        <v>27.239545583724901</v>
      </c>
      <c r="G35">
        <v>23.236688137054401</v>
      </c>
      <c r="H35">
        <v>27.729909181594799</v>
      </c>
      <c r="I35">
        <v>28.259250402450501</v>
      </c>
    </row>
    <row r="38" spans="1:11" x14ac:dyDescent="0.3">
      <c r="A38" s="6" t="s">
        <v>14</v>
      </c>
    </row>
    <row r="40" spans="1:11" x14ac:dyDescent="0.3">
      <c r="A40" t="s">
        <v>0</v>
      </c>
      <c r="B40" t="s">
        <v>6</v>
      </c>
      <c r="C40" t="s">
        <v>7</v>
      </c>
      <c r="D40" t="s">
        <v>8</v>
      </c>
      <c r="E40" t="s">
        <v>9</v>
      </c>
      <c r="F40" t="s">
        <v>15</v>
      </c>
      <c r="G40" t="s">
        <v>16</v>
      </c>
      <c r="H40" t="s">
        <v>17</v>
      </c>
      <c r="I40" t="s">
        <v>18</v>
      </c>
      <c r="K40" t="s">
        <v>21</v>
      </c>
    </row>
    <row r="41" spans="1:11" x14ac:dyDescent="0.3">
      <c r="A41" s="4" t="s">
        <v>1</v>
      </c>
      <c r="B41" s="1">
        <v>1000000</v>
      </c>
      <c r="C41" s="1">
        <v>1000000</v>
      </c>
      <c r="D41" s="1">
        <v>1000000</v>
      </c>
      <c r="E41" s="1">
        <v>1000000</v>
      </c>
      <c r="F41" s="1">
        <v>1000000</v>
      </c>
      <c r="G41" s="1">
        <v>1000000</v>
      </c>
      <c r="H41" s="1">
        <v>1000000</v>
      </c>
      <c r="I41" s="1">
        <v>1000000</v>
      </c>
      <c r="J41" t="s">
        <v>22</v>
      </c>
      <c r="K41" s="9">
        <v>126.82</v>
      </c>
    </row>
    <row r="42" spans="1:11" x14ac:dyDescent="0.3">
      <c r="A42" s="4" t="s">
        <v>2</v>
      </c>
      <c r="B42" s="1">
        <v>1199684.18209199</v>
      </c>
      <c r="C42" s="1">
        <v>1185488.550508</v>
      </c>
      <c r="D42" s="1">
        <v>1199684.18209199</v>
      </c>
      <c r="E42" s="1">
        <v>1185488.550508</v>
      </c>
      <c r="F42" s="1">
        <v>1062082.20621199</v>
      </c>
      <c r="G42" s="1">
        <v>1199684.18209199</v>
      </c>
      <c r="H42" s="9">
        <v>964014.31205500104</v>
      </c>
      <c r="I42" s="9">
        <v>938093.55374799902</v>
      </c>
      <c r="J42" t="s">
        <v>23</v>
      </c>
      <c r="K42" s="9">
        <v>417.3</v>
      </c>
    </row>
    <row r="43" spans="1:11" s="9" customFormat="1" x14ac:dyDescent="0.3">
      <c r="A43" s="11" t="s">
        <v>12</v>
      </c>
      <c r="B43" s="9">
        <f t="shared" ref="B43:G43" si="3">B42-B41</f>
        <v>199684.18209199002</v>
      </c>
      <c r="C43" s="9">
        <f t="shared" si="3"/>
        <v>185488.55050799996</v>
      </c>
      <c r="D43" s="9">
        <f t="shared" si="3"/>
        <v>199684.18209199002</v>
      </c>
      <c r="E43" s="9">
        <f t="shared" si="3"/>
        <v>185488.55050799996</v>
      </c>
      <c r="F43" s="9">
        <f t="shared" si="3"/>
        <v>62082.206211989978</v>
      </c>
      <c r="G43" s="9">
        <f t="shared" si="3"/>
        <v>199684.18209199002</v>
      </c>
      <c r="H43" s="9">
        <f t="shared" ref="H43:I43" si="4">H42-H41</f>
        <v>-35985.687944998965</v>
      </c>
      <c r="I43" s="9">
        <f t="shared" si="4"/>
        <v>-61906.446252000984</v>
      </c>
      <c r="J43"/>
      <c r="K43"/>
    </row>
    <row r="44" spans="1:11" x14ac:dyDescent="0.3">
      <c r="A44" s="4" t="s">
        <v>3</v>
      </c>
      <c r="B44" s="2">
        <v>0.19968418209198999</v>
      </c>
      <c r="C44" s="2">
        <v>0.185488550508001</v>
      </c>
      <c r="D44" s="2">
        <v>0.19968418209199801</v>
      </c>
      <c r="E44" s="5">
        <v>0.54897119341563705</v>
      </c>
      <c r="F44" s="5">
        <v>6.2082206211999398E-2</v>
      </c>
      <c r="G44" s="5">
        <v>0.19968418209199801</v>
      </c>
      <c r="H44" s="5">
        <v>-3.59856879449982E-2</v>
      </c>
      <c r="I44" s="3">
        <v>-6.1906446252001E-2</v>
      </c>
      <c r="J44" t="s">
        <v>24</v>
      </c>
      <c r="K44" s="5">
        <f>(K42-K41)/K41</f>
        <v>2.2904904589181521</v>
      </c>
    </row>
    <row r="45" spans="1:11" x14ac:dyDescent="0.3">
      <c r="A45" s="4" t="s">
        <v>4</v>
      </c>
      <c r="B45">
        <v>2500</v>
      </c>
      <c r="C45">
        <v>1215</v>
      </c>
      <c r="D45">
        <v>2500</v>
      </c>
      <c r="E45">
        <v>1215</v>
      </c>
      <c r="F45">
        <v>1683</v>
      </c>
      <c r="G45">
        <v>2500</v>
      </c>
      <c r="H45">
        <v>1674</v>
      </c>
      <c r="I45">
        <v>1637</v>
      </c>
    </row>
    <row r="46" spans="1:11" x14ac:dyDescent="0.3">
      <c r="A46" s="4" t="s">
        <v>5</v>
      </c>
      <c r="B46" s="2">
        <v>0.53800000000000003</v>
      </c>
      <c r="C46" s="7">
        <v>0.54897119341563705</v>
      </c>
      <c r="D46" s="5">
        <v>0.53800000000000003</v>
      </c>
      <c r="E46" s="2">
        <v>0.185488550508001</v>
      </c>
      <c r="F46" s="3">
        <v>0.53119429590017797</v>
      </c>
      <c r="G46" s="3">
        <v>0.53800000000000003</v>
      </c>
      <c r="H46" s="3">
        <v>0.52031063321385895</v>
      </c>
      <c r="I46" s="3">
        <v>0.507025045815516</v>
      </c>
    </row>
    <row r="47" spans="1:11" x14ac:dyDescent="0.3">
      <c r="A47" s="4" t="s">
        <v>10</v>
      </c>
      <c r="B47">
        <v>38.9403362274169</v>
      </c>
      <c r="C47">
        <v>59.035649776458698</v>
      </c>
      <c r="D47">
        <v>38.844748020172098</v>
      </c>
      <c r="E47">
        <v>59.052790164947503</v>
      </c>
      <c r="F47">
        <v>52.046803474426198</v>
      </c>
      <c r="G47">
        <v>46.936007738113403</v>
      </c>
      <c r="H47">
        <v>58.032527208328197</v>
      </c>
      <c r="I47">
        <v>58.564566612243603</v>
      </c>
    </row>
    <row r="50" spans="1:11" x14ac:dyDescent="0.3">
      <c r="A50" s="12" t="s">
        <v>19</v>
      </c>
    </row>
    <row r="51" spans="1:11" x14ac:dyDescent="0.3">
      <c r="G51" t="s">
        <v>30</v>
      </c>
    </row>
    <row r="52" spans="1:11" ht="14.4" customHeight="1" x14ac:dyDescent="0.3">
      <c r="A52" t="s">
        <v>0</v>
      </c>
      <c r="B52" t="s">
        <v>6</v>
      </c>
      <c r="C52" t="s">
        <v>7</v>
      </c>
      <c r="E52" t="s">
        <v>21</v>
      </c>
      <c r="F52" s="13"/>
      <c r="G52" s="14" t="s">
        <v>31</v>
      </c>
      <c r="H52" s="14"/>
      <c r="J52" s="13"/>
      <c r="K52" s="13"/>
    </row>
    <row r="53" spans="1:11" x14ac:dyDescent="0.3">
      <c r="A53" s="4" t="s">
        <v>1</v>
      </c>
      <c r="B53" s="1">
        <v>1000000</v>
      </c>
      <c r="C53" s="1">
        <v>1000000</v>
      </c>
      <c r="D53" t="s">
        <v>22</v>
      </c>
      <c r="E53">
        <v>0.64149</v>
      </c>
      <c r="F53" s="13"/>
      <c r="G53" s="14"/>
      <c r="H53" s="14"/>
      <c r="J53" s="13"/>
      <c r="K53" s="13"/>
    </row>
    <row r="54" spans="1:11" x14ac:dyDescent="0.3">
      <c r="A54" s="4" t="s">
        <v>2</v>
      </c>
      <c r="B54" s="1">
        <v>993394.99093999295</v>
      </c>
      <c r="C54" s="9">
        <v>1008384.76339998</v>
      </c>
      <c r="D54" t="s">
        <v>23</v>
      </c>
      <c r="E54">
        <v>0.77242999999999995</v>
      </c>
      <c r="F54" s="13"/>
      <c r="G54" s="14"/>
      <c r="H54" s="14"/>
      <c r="J54" s="13"/>
      <c r="K54" s="13"/>
    </row>
    <row r="55" spans="1:11" x14ac:dyDescent="0.3">
      <c r="A55" s="4" t="s">
        <v>12</v>
      </c>
      <c r="B55" s="9">
        <f t="shared" ref="B55:C55" si="5">B54-B53</f>
        <v>-6605.0090600070544</v>
      </c>
      <c r="C55" s="9">
        <f t="shared" si="5"/>
        <v>8384.763399980031</v>
      </c>
      <c r="F55" s="13"/>
      <c r="G55" s="14"/>
      <c r="H55" s="14"/>
      <c r="I55" s="1"/>
      <c r="J55" s="13"/>
      <c r="K55" s="13"/>
    </row>
    <row r="56" spans="1:11" x14ac:dyDescent="0.3">
      <c r="A56" s="4" t="s">
        <v>3</v>
      </c>
      <c r="B56" s="2">
        <v>-6.6050090600070603E-3</v>
      </c>
      <c r="C56" s="2">
        <v>8.38476339998479E-3</v>
      </c>
      <c r="D56" t="s">
        <v>24</v>
      </c>
      <c r="E56" s="5">
        <f>(E54-E53)/E53</f>
        <v>0.20411853653213605</v>
      </c>
      <c r="F56" s="13"/>
      <c r="G56" s="13"/>
      <c r="J56" s="13"/>
      <c r="K56" s="13"/>
    </row>
    <row r="57" spans="1:11" x14ac:dyDescent="0.3">
      <c r="A57" s="4" t="s">
        <v>4</v>
      </c>
      <c r="B57">
        <v>0.32849596211063198</v>
      </c>
      <c r="C57">
        <v>178442</v>
      </c>
      <c r="J57" s="13"/>
      <c r="K57" s="13"/>
    </row>
    <row r="58" spans="1:11" x14ac:dyDescent="0.3">
      <c r="A58" s="4" t="s">
        <v>5</v>
      </c>
      <c r="B58" s="2">
        <v>0.53800000000000003</v>
      </c>
      <c r="C58" s="5">
        <v>0.26358704789231202</v>
      </c>
      <c r="J58" s="13"/>
      <c r="K58" s="13"/>
    </row>
    <row r="59" spans="1:11" x14ac:dyDescent="0.3">
      <c r="A59" s="4" t="s">
        <v>10</v>
      </c>
      <c r="B59">
        <v>615.58053207397404</v>
      </c>
      <c r="C59">
        <v>4488.4727442264502</v>
      </c>
      <c r="J59" s="13"/>
      <c r="K59" s="13"/>
    </row>
    <row r="60" spans="1:11" x14ac:dyDescent="0.3">
      <c r="A60" s="4"/>
      <c r="J60" s="10"/>
      <c r="K60" s="10"/>
    </row>
    <row r="62" spans="1:11" x14ac:dyDescent="0.3">
      <c r="A62" s="12" t="s">
        <v>20</v>
      </c>
    </row>
    <row r="64" spans="1:11" x14ac:dyDescent="0.3">
      <c r="A64" t="s">
        <v>0</v>
      </c>
      <c r="B64" t="s">
        <v>6</v>
      </c>
      <c r="C64" t="s">
        <v>7</v>
      </c>
      <c r="E64" t="s">
        <v>21</v>
      </c>
    </row>
    <row r="65" spans="1:5" x14ac:dyDescent="0.3">
      <c r="A65" s="4" t="s">
        <v>1</v>
      </c>
      <c r="B65" s="1">
        <v>1000000</v>
      </c>
      <c r="C65" s="1">
        <v>1000000</v>
      </c>
      <c r="D65" t="s">
        <v>22</v>
      </c>
      <c r="E65">
        <v>700.51800000000003</v>
      </c>
    </row>
    <row r="66" spans="1:5" x14ac:dyDescent="0.3">
      <c r="A66" s="4" t="s">
        <v>2</v>
      </c>
      <c r="B66" s="9">
        <v>1035440.07199999</v>
      </c>
      <c r="C66" s="9">
        <v>1344164.1169999701</v>
      </c>
      <c r="D66" t="s">
        <v>23</v>
      </c>
      <c r="E66">
        <v>709.54600000000005</v>
      </c>
    </row>
    <row r="67" spans="1:5" x14ac:dyDescent="0.3">
      <c r="A67" s="4" t="s">
        <v>12</v>
      </c>
      <c r="B67" s="9">
        <f>B66-B65</f>
        <v>35440.071999990032</v>
      </c>
      <c r="C67" s="9">
        <f>C66-C65</f>
        <v>344164.11699997005</v>
      </c>
    </row>
    <row r="68" spans="1:5" x14ac:dyDescent="0.3">
      <c r="A68" s="4" t="s">
        <v>3</v>
      </c>
      <c r="B68" s="5">
        <v>9.2123838727305798E-2</v>
      </c>
      <c r="C68" s="3">
        <v>0.34416411699997901</v>
      </c>
      <c r="D68" t="s">
        <v>24</v>
      </c>
      <c r="E68" s="5">
        <f>(E66-E65)/E65</f>
        <v>1.2887606028681661E-2</v>
      </c>
    </row>
    <row r="69" spans="1:5" x14ac:dyDescent="0.3">
      <c r="A69" s="4" t="s">
        <v>4</v>
      </c>
      <c r="B69">
        <v>263504</v>
      </c>
      <c r="C69">
        <v>240857</v>
      </c>
    </row>
    <row r="70" spans="1:5" x14ac:dyDescent="0.3">
      <c r="A70" s="4" t="s">
        <v>5</v>
      </c>
      <c r="B70" s="5">
        <v>3.5440071999990698E-2</v>
      </c>
      <c r="C70" s="5">
        <v>5.6568835450080297E-2</v>
      </c>
    </row>
    <row r="71" spans="1:5" x14ac:dyDescent="0.3">
      <c r="A71" s="4" t="s">
        <v>10</v>
      </c>
      <c r="B71">
        <v>598.69124436378399</v>
      </c>
      <c r="C71">
        <v>2827.0302817821498</v>
      </c>
    </row>
    <row r="73" spans="1:5" x14ac:dyDescent="0.3">
      <c r="A73" s="12" t="s">
        <v>25</v>
      </c>
    </row>
    <row r="75" spans="1:5" x14ac:dyDescent="0.3">
      <c r="A75" t="s">
        <v>0</v>
      </c>
      <c r="B75" t="s">
        <v>6</v>
      </c>
      <c r="C75" t="s">
        <v>7</v>
      </c>
      <c r="E75" t="s">
        <v>21</v>
      </c>
    </row>
    <row r="76" spans="1:5" x14ac:dyDescent="0.3">
      <c r="A76" s="4" t="s">
        <v>1</v>
      </c>
      <c r="B76" s="1">
        <v>1000000</v>
      </c>
      <c r="C76" s="1">
        <v>1000000</v>
      </c>
      <c r="D76" t="s">
        <v>22</v>
      </c>
      <c r="E76">
        <v>1.0977699999999999</v>
      </c>
    </row>
    <row r="77" spans="1:5" x14ac:dyDescent="0.3">
      <c r="A77" s="4" t="s">
        <v>2</v>
      </c>
      <c r="B77" s="9">
        <v>992565.08755999897</v>
      </c>
      <c r="C77" s="9">
        <v>1017670.54625</v>
      </c>
      <c r="D77" t="s">
        <v>23</v>
      </c>
      <c r="E77">
        <v>1.2022299999999999</v>
      </c>
    </row>
    <row r="78" spans="1:5" x14ac:dyDescent="0.3">
      <c r="A78" s="4" t="s">
        <v>12</v>
      </c>
      <c r="B78" s="9">
        <f>B77-B76</f>
        <v>-7434.9124400010332</v>
      </c>
      <c r="C78" s="9">
        <f>C77-C76</f>
        <v>17670.546250000014</v>
      </c>
    </row>
    <row r="79" spans="1:5" x14ac:dyDescent="0.3">
      <c r="A79" s="4" t="s">
        <v>3</v>
      </c>
      <c r="B79" s="5">
        <v>-7.4349124400008198E-3</v>
      </c>
      <c r="C79" s="5">
        <v>1.7670546250005501E-2</v>
      </c>
      <c r="D79" t="s">
        <v>24</v>
      </c>
      <c r="E79" s="5">
        <f>(E77-E76)/E76</f>
        <v>9.5156544631389089E-2</v>
      </c>
    </row>
    <row r="80" spans="1:5" x14ac:dyDescent="0.3">
      <c r="A80" s="4" t="s">
        <v>4</v>
      </c>
      <c r="B80">
        <v>263504</v>
      </c>
      <c r="C80">
        <v>178838</v>
      </c>
    </row>
    <row r="81" spans="1:5" x14ac:dyDescent="0.3">
      <c r="A81" s="4" t="s">
        <v>5</v>
      </c>
      <c r="B81" s="5">
        <v>0.327239814196368</v>
      </c>
      <c r="C81" s="5">
        <v>0.26495487536205897</v>
      </c>
    </row>
    <row r="82" spans="1:5" x14ac:dyDescent="0.3">
      <c r="A82" s="4" t="s">
        <v>10</v>
      </c>
      <c r="B82">
        <v>608.83804368972699</v>
      </c>
      <c r="C82">
        <v>2252.8881547451001</v>
      </c>
    </row>
    <row r="85" spans="1:5" x14ac:dyDescent="0.3">
      <c r="A85" s="6" t="s">
        <v>27</v>
      </c>
    </row>
    <row r="87" spans="1:5" x14ac:dyDescent="0.3">
      <c r="A87" t="s">
        <v>0</v>
      </c>
      <c r="B87" t="s">
        <v>6</v>
      </c>
      <c r="C87" t="s">
        <v>7</v>
      </c>
      <c r="E87" t="s">
        <v>21</v>
      </c>
    </row>
    <row r="88" spans="1:5" x14ac:dyDescent="0.3">
      <c r="A88" s="4" t="s">
        <v>1</v>
      </c>
      <c r="B88" s="1">
        <v>1000000</v>
      </c>
      <c r="C88" s="1">
        <v>1000000</v>
      </c>
      <c r="D88" t="s">
        <v>22</v>
      </c>
      <c r="E88" s="9">
        <v>282.697</v>
      </c>
    </row>
    <row r="89" spans="1:5" x14ac:dyDescent="0.3">
      <c r="A89" s="4" t="s">
        <v>2</v>
      </c>
      <c r="B89" s="9">
        <v>986890.72600000305</v>
      </c>
      <c r="C89" s="9">
        <v>1043853.6069999899</v>
      </c>
      <c r="D89" t="s">
        <v>23</v>
      </c>
      <c r="E89" s="9">
        <v>417.30599999999998</v>
      </c>
    </row>
    <row r="90" spans="1:5" x14ac:dyDescent="0.3">
      <c r="A90" s="4" t="s">
        <v>12</v>
      </c>
      <c r="B90" s="9">
        <f>B89-B88</f>
        <v>-13109.273999996949</v>
      </c>
      <c r="C90" s="9">
        <f>C89-C88</f>
        <v>43853.606999989948</v>
      </c>
    </row>
    <row r="91" spans="1:5" x14ac:dyDescent="0.3">
      <c r="A91" s="4" t="s">
        <v>3</v>
      </c>
      <c r="B91" s="5">
        <v>-1.3109273999996699E-2</v>
      </c>
      <c r="C91" s="5">
        <v>4.3853606999995499E-2</v>
      </c>
      <c r="D91" t="s">
        <v>24</v>
      </c>
      <c r="E91" s="5">
        <f>(E89-E88)/E88</f>
        <v>0.47615998754850591</v>
      </c>
    </row>
    <row r="92" spans="1:5" x14ac:dyDescent="0.3">
      <c r="A92" s="4" t="s">
        <v>4</v>
      </c>
      <c r="B92">
        <v>263504</v>
      </c>
      <c r="C92">
        <v>241461</v>
      </c>
    </row>
    <row r="93" spans="1:5" x14ac:dyDescent="0.3">
      <c r="A93" s="4" t="s">
        <v>5</v>
      </c>
      <c r="B93" s="5">
        <v>9.0871485821847106E-2</v>
      </c>
      <c r="C93" s="5">
        <v>5.72473401501691E-2</v>
      </c>
    </row>
    <row r="94" spans="1:5" x14ac:dyDescent="0.3">
      <c r="A94" s="4" t="s">
        <v>10</v>
      </c>
      <c r="B94">
        <v>1153.30214786529</v>
      </c>
      <c r="C94">
        <v>1916.3773806095101</v>
      </c>
    </row>
  </sheetData>
  <mergeCells count="2">
    <mergeCell ref="M4:N6"/>
    <mergeCell ref="G52:H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O'Rourke</dc:creator>
  <cp:lastModifiedBy>Gerard O'Rourke</cp:lastModifiedBy>
  <dcterms:created xsi:type="dcterms:W3CDTF">2015-06-05T18:17:20Z</dcterms:created>
  <dcterms:modified xsi:type="dcterms:W3CDTF">2021-05-10T23:29:14Z</dcterms:modified>
</cp:coreProperties>
</file>