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wmf" ContentType="image/x-wmf"/>
  <Override PartName="/xl/media/image1.wmf" ContentType="image/x-wmf"/>
  <Override PartName="/xl/media/image2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<sst xmlns="http://schemas.openxmlformats.org/spreadsheetml/2006/main" count="27" uniqueCount="23">
  <si>
    <t xml:space="preserve">Xk-1</t>
  </si>
  <si>
    <t xml:space="preserve">Xk</t>
  </si>
  <si>
    <t xml:space="preserve">Mi</t>
  </si>
  <si>
    <t xml:space="preserve">Wi</t>
  </si>
  <si>
    <t xml:space="preserve">Xi</t>
  </si>
  <si>
    <t xml:space="preserve">Wi*Xi</t>
  </si>
  <si>
    <t xml:space="preserve">Сумма накопленных частот</t>
  </si>
  <si>
    <t xml:space="preserve">Всего</t>
  </si>
  <si>
    <t xml:space="preserve">В млн рублях</t>
  </si>
  <si>
    <t xml:space="preserve">средний уставной капитал страховых компаний  в РФ в 2016 г. составил</t>
  </si>
  <si>
    <t xml:space="preserve">В 2016 г. наиболее часто встечающийся размер уставного капитла у страховых компаний было</t>
  </si>
  <si>
    <t xml:space="preserve">В 2016 г. половина страховых компаний имела уставной капитал больше данного значения и  другая половина меньше</t>
  </si>
  <si>
    <t xml:space="preserve">Распределение  предприятий по объему товарооборота          в тыс. руб.(Xk-1 _ Xk)</t>
  </si>
  <si>
    <t xml:space="preserve">Количество   предприятий(Mi)</t>
  </si>
  <si>
    <t xml:space="preserve">До 400</t>
  </si>
  <si>
    <t xml:space="preserve">400—500</t>
  </si>
  <si>
    <t xml:space="preserve">500—600</t>
  </si>
  <si>
    <t xml:space="preserve">600—700</t>
  </si>
  <si>
    <t xml:space="preserve">Свыше 700</t>
  </si>
  <si>
    <t xml:space="preserve">Итого</t>
  </si>
  <si>
    <t xml:space="preserve">Средний объём товарооборота предприятий в тыс. руб</t>
  </si>
  <si>
    <t xml:space="preserve">наиболее часто встечающийся объём товарооборота у предприятий</t>
  </si>
  <si>
    <t xml:space="preserve">половина предприятий имела товарооборот больше данного значения и  другая половина меньше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</si>
</sst>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204"/>
    </font>
    <font>
      <sz val="11"/>
      <color rgb="FFFF0000"/>
      <name val="Calibri"/>
      <family val="0"/>
      <charset val="204"/>
    </font>
    <font>
      <b val="true"/>
      <sz val="18"/>
      <color rgb="FF000000"/>
      <name val="Calibri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4F81BD"/>
        <bgColor rgb="FF808080"/>
      </patternFill>
    </fill>
    <fill>
      <patternFill patternType="solid">
        <fgColor rgb="FF8EB4E3"/>
        <bgColor rgb="FF9999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45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66600</xdr:colOff>
      <xdr:row>8</xdr:row>
      <xdr:rowOff>9360</xdr:rowOff>
    </xdr:from>
    <xdr:to>
      <xdr:col>13</xdr:col>
      <xdr:colOff>314280</xdr:colOff>
      <xdr:row>8</xdr:row>
      <xdr:rowOff>495360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4163480" y="2104560"/>
          <a:ext cx="1047600" cy="48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57240</xdr:colOff>
      <xdr:row>9</xdr:row>
      <xdr:rowOff>257040</xdr:rowOff>
    </xdr:from>
    <xdr:to>
      <xdr:col>16</xdr:col>
      <xdr:colOff>95400</xdr:colOff>
      <xdr:row>9</xdr:row>
      <xdr:rowOff>685800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4154120" y="2962080"/>
          <a:ext cx="3238560" cy="428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285840</xdr:colOff>
      <xdr:row>10</xdr:row>
      <xdr:rowOff>171360</xdr:rowOff>
    </xdr:from>
    <xdr:to>
      <xdr:col>15</xdr:col>
      <xdr:colOff>390600</xdr:colOff>
      <xdr:row>10</xdr:row>
      <xdr:rowOff>781200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4382720" y="3752640"/>
          <a:ext cx="2504880" cy="609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6" activeCellId="0" sqref="L6"/>
    </sheetView>
  </sheetViews>
  <sheetFormatPr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16.14"/>
    <col collapsed="false" customWidth="true" hidden="false" outlineLevel="0" max="3" min="3" style="0" width="12.85"/>
    <col collapsed="false" customWidth="true" hidden="false" outlineLevel="0" max="4" min="4" style="0" width="13.28"/>
    <col collapsed="false" customWidth="true" hidden="false" outlineLevel="0" max="6" min="5" style="0" width="9"/>
    <col collapsed="false" customWidth="true" hidden="false" outlineLevel="0" max="7" min="7" style="0" width="12.85"/>
    <col collapsed="false" customWidth="true" hidden="false" outlineLevel="0" max="8" min="8" style="0" width="9"/>
    <col collapsed="false" customWidth="true" hidden="false" outlineLevel="0" max="9" min="9" style="0" width="12.28"/>
    <col collapsed="false" customWidth="true" hidden="false" outlineLevel="0" max="10" min="10" style="0" width="9"/>
    <col collapsed="false" customWidth="true" hidden="false" outlineLevel="0" max="12" min="11" style="0" width="12.85"/>
    <col collapsed="false" customWidth="true" hidden="false" outlineLevel="0" max="1025" min="13" style="0" width="9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4" t="s">
        <v>6</v>
      </c>
      <c r="I1" s="5"/>
      <c r="J1" s="6"/>
      <c r="K1" s="7"/>
      <c r="L1" s="7"/>
    </row>
    <row r="2" customFormat="false" ht="15" hidden="false" customHeight="false" outlineLevel="0" collapsed="false">
      <c r="A2" s="8" t="n">
        <v>20</v>
      </c>
      <c r="B2" s="9" t="n">
        <v>40</v>
      </c>
      <c r="C2" s="10" t="n">
        <v>2</v>
      </c>
      <c r="D2" s="10" t="n">
        <v>0.6</v>
      </c>
      <c r="E2" s="10" t="n">
        <v>30</v>
      </c>
      <c r="F2" s="10"/>
      <c r="G2" s="10" t="n">
        <f aca="false">E2*D2</f>
        <v>18</v>
      </c>
      <c r="H2" s="10" t="n">
        <f aca="false">D2</f>
        <v>0.6</v>
      </c>
    </row>
    <row r="3" customFormat="false" ht="15" hidden="false" customHeight="false" outlineLevel="0" collapsed="false">
      <c r="A3" s="8" t="n">
        <v>40</v>
      </c>
      <c r="B3" s="9" t="n">
        <v>60</v>
      </c>
      <c r="C3" s="10" t="n">
        <v>19</v>
      </c>
      <c r="D3" s="10" t="n">
        <v>5.4</v>
      </c>
      <c r="E3" s="10" t="n">
        <v>50</v>
      </c>
      <c r="F3" s="10"/>
      <c r="G3" s="10" t="n">
        <f aca="false">E3*D3</f>
        <v>270</v>
      </c>
      <c r="H3" s="10" t="n">
        <f aca="false">D2+D3</f>
        <v>6</v>
      </c>
    </row>
    <row r="4" customFormat="false" ht="15" hidden="false" customHeight="false" outlineLevel="0" collapsed="false">
      <c r="A4" s="8" t="n">
        <v>60</v>
      </c>
      <c r="B4" s="9" t="n">
        <v>80</v>
      </c>
      <c r="C4" s="10" t="n">
        <v>25</v>
      </c>
      <c r="D4" s="10" t="n">
        <v>7.1</v>
      </c>
      <c r="E4" s="10" t="n">
        <v>70</v>
      </c>
      <c r="F4" s="10"/>
      <c r="G4" s="10" t="n">
        <f aca="false">E4*D4</f>
        <v>497</v>
      </c>
      <c r="H4" s="10" t="n">
        <f aca="false">H3+D4</f>
        <v>13.1</v>
      </c>
    </row>
    <row r="5" customFormat="false" ht="15" hidden="false" customHeight="false" outlineLevel="0" collapsed="false">
      <c r="A5" s="8" t="n">
        <v>80</v>
      </c>
      <c r="B5" s="9" t="n">
        <v>100</v>
      </c>
      <c r="C5" s="10" t="n">
        <v>5</v>
      </c>
      <c r="D5" s="10" t="n">
        <v>1.4</v>
      </c>
      <c r="E5" s="10" t="n">
        <v>90</v>
      </c>
      <c r="F5" s="10"/>
      <c r="G5" s="10" t="n">
        <f aca="false">E5*D5</f>
        <v>126</v>
      </c>
      <c r="H5" s="10" t="n">
        <f aca="false">H4+D5</f>
        <v>14.5</v>
      </c>
    </row>
    <row r="6" customFormat="false" ht="15" hidden="false" customHeight="false" outlineLevel="0" collapsed="false">
      <c r="A6" s="11" t="n">
        <v>100</v>
      </c>
      <c r="B6" s="12" t="n">
        <v>120</v>
      </c>
      <c r="C6" s="13" t="n">
        <v>299</v>
      </c>
      <c r="D6" s="13" t="n">
        <v>85.4</v>
      </c>
      <c r="E6" s="13" t="n">
        <v>110</v>
      </c>
      <c r="F6" s="10"/>
      <c r="G6" s="10" t="n">
        <f aca="false">E6*D6</f>
        <v>9394</v>
      </c>
      <c r="H6" s="10" t="n">
        <f aca="false">H5+D6</f>
        <v>99.9</v>
      </c>
    </row>
    <row r="7" customFormat="false" ht="15" hidden="false" customHeight="false" outlineLevel="0" collapsed="false">
      <c r="A7" s="10" t="s">
        <v>7</v>
      </c>
      <c r="B7" s="14"/>
      <c r="C7" s="14"/>
      <c r="D7" s="10" t="n">
        <v>100</v>
      </c>
      <c r="E7" s="10"/>
      <c r="F7" s="10"/>
      <c r="G7" s="10" t="n">
        <f aca="false">SUM(G2:G6)</f>
        <v>10305</v>
      </c>
      <c r="H7" s="10"/>
    </row>
    <row r="8" customFormat="false" ht="15" hidden="false" customHeight="false" outlineLevel="0" collapsed="false">
      <c r="I8" s="15"/>
      <c r="J8" s="15"/>
      <c r="K8" s="15"/>
      <c r="L8" s="10" t="s">
        <v>8</v>
      </c>
    </row>
    <row r="9" customFormat="false" ht="48" hidden="false" customHeight="true" outlineLevel="0" collapsed="false">
      <c r="E9" s="16"/>
      <c r="I9" s="4" t="s">
        <v>9</v>
      </c>
      <c r="J9" s="4"/>
      <c r="K9" s="4"/>
      <c r="L9" s="4" t="n">
        <f aca="false">G7/100</f>
        <v>103.05</v>
      </c>
    </row>
    <row r="10" customFormat="false" ht="69" hidden="false" customHeight="true" outlineLevel="0" collapsed="false">
      <c r="I10" s="4" t="s">
        <v>10</v>
      </c>
      <c r="J10" s="4"/>
      <c r="K10" s="4"/>
      <c r="L10" s="4" t="n">
        <f aca="false">A6+(B6-A6)*((C6-C5-1)/((C6-C5)+(C6-C5+1)))</f>
        <v>109.949066213922</v>
      </c>
    </row>
    <row r="11" customFormat="false" ht="78" hidden="false" customHeight="true" outlineLevel="0" collapsed="false">
      <c r="I11" s="4" t="s">
        <v>11</v>
      </c>
      <c r="J11" s="4"/>
      <c r="K11" s="4"/>
      <c r="L11" s="4" t="n">
        <f aca="false">(((50-14.5)/299)*20)+100</f>
        <v>102.374581939799</v>
      </c>
    </row>
    <row r="13" customFormat="false" ht="15" hidden="false" customHeight="true" outlineLevel="0" collapsed="false">
      <c r="A13" s="17" t="s">
        <v>12</v>
      </c>
      <c r="B13" s="17" t="s">
        <v>13</v>
      </c>
      <c r="C13" s="18" t="s">
        <v>3</v>
      </c>
      <c r="D13" s="18" t="s">
        <v>4</v>
      </c>
      <c r="E13" s="18" t="s">
        <v>5</v>
      </c>
      <c r="F13" s="19" t="s">
        <v>6</v>
      </c>
    </row>
    <row r="14" customFormat="false" ht="15" hidden="false" customHeight="false" outlineLevel="0" collapsed="false">
      <c r="A14" s="17"/>
      <c r="B14" s="17"/>
      <c r="C14" s="18"/>
      <c r="D14" s="18"/>
      <c r="E14" s="18"/>
      <c r="F14" s="19"/>
    </row>
    <row r="15" customFormat="false" ht="30" hidden="false" customHeight="true" outlineLevel="0" collapsed="false">
      <c r="A15" s="17"/>
      <c r="B15" s="17"/>
      <c r="C15" s="18"/>
      <c r="D15" s="18"/>
      <c r="E15" s="18"/>
      <c r="F15" s="19"/>
    </row>
    <row r="16" customFormat="false" ht="15" hidden="false" customHeight="false" outlineLevel="0" collapsed="false">
      <c r="A16" s="20" t="s">
        <v>14</v>
      </c>
      <c r="B16" s="20" t="n">
        <v>9</v>
      </c>
      <c r="C16" s="10" t="n">
        <f aca="false">(B16/$B21)*100</f>
        <v>22.5</v>
      </c>
      <c r="D16" s="10" t="n">
        <v>350</v>
      </c>
      <c r="E16" s="10" t="n">
        <f aca="false">C16*D16</f>
        <v>7875</v>
      </c>
      <c r="F16" s="10" t="n">
        <f aca="false">C16</f>
        <v>22.5</v>
      </c>
    </row>
    <row r="17" customFormat="false" ht="15" hidden="false" customHeight="false" outlineLevel="0" collapsed="false">
      <c r="A17" s="20" t="s">
        <v>15</v>
      </c>
      <c r="B17" s="20" t="n">
        <v>12</v>
      </c>
      <c r="C17" s="10" t="n">
        <f aca="false">(B17/$B21)*100</f>
        <v>30</v>
      </c>
      <c r="D17" s="10" t="n">
        <v>450</v>
      </c>
      <c r="E17" s="10" t="n">
        <f aca="false">C17*D17</f>
        <v>13500</v>
      </c>
      <c r="F17" s="10" t="n">
        <f aca="false">F16+C17</f>
        <v>52.5</v>
      </c>
    </row>
    <row r="18" customFormat="false" ht="33" hidden="false" customHeight="true" outlineLevel="0" collapsed="false">
      <c r="A18" s="20" t="s">
        <v>16</v>
      </c>
      <c r="B18" s="20" t="n">
        <v>8</v>
      </c>
      <c r="C18" s="10" t="n">
        <f aca="false">(B18/$B21)*100</f>
        <v>20</v>
      </c>
      <c r="D18" s="10" t="n">
        <v>550</v>
      </c>
      <c r="E18" s="10" t="n">
        <f aca="false">C18*D18</f>
        <v>11000</v>
      </c>
      <c r="F18" s="10" t="n">
        <f aca="false">F17+C18</f>
        <v>72.5</v>
      </c>
    </row>
    <row r="19" customFormat="false" ht="39.95" hidden="false" customHeight="true" outlineLevel="0" collapsed="false">
      <c r="A19" s="20" t="s">
        <v>17</v>
      </c>
      <c r="B19" s="20" t="n">
        <v>9</v>
      </c>
      <c r="C19" s="10" t="n">
        <f aca="false">(B19/$B21)*100</f>
        <v>22.5</v>
      </c>
      <c r="D19" s="10" t="n">
        <v>650</v>
      </c>
      <c r="E19" s="10" t="n">
        <f aca="false">C19*D19</f>
        <v>14625</v>
      </c>
      <c r="F19" s="10" t="n">
        <f aca="false">F18+C19</f>
        <v>95</v>
      </c>
    </row>
    <row r="20" customFormat="false" ht="15" hidden="false" customHeight="false" outlineLevel="0" collapsed="false">
      <c r="A20" s="20" t="s">
        <v>18</v>
      </c>
      <c r="B20" s="20" t="n">
        <v>2</v>
      </c>
      <c r="C20" s="10" t="n">
        <f aca="false">(B20/$B21)*100</f>
        <v>5</v>
      </c>
      <c r="D20" s="10" t="n">
        <v>750</v>
      </c>
      <c r="E20" s="10" t="n">
        <f aca="false">C20*D20</f>
        <v>3750</v>
      </c>
      <c r="F20" s="10" t="n">
        <f aca="false">F19+C20</f>
        <v>100</v>
      </c>
    </row>
    <row r="21" customFormat="false" ht="15" hidden="false" customHeight="false" outlineLevel="0" collapsed="false">
      <c r="A21" s="20" t="s">
        <v>19</v>
      </c>
      <c r="B21" s="20" t="n">
        <v>40</v>
      </c>
      <c r="C21" s="10" t="n">
        <f aca="false">SUM(C16:C20)</f>
        <v>100</v>
      </c>
      <c r="D21" s="10"/>
      <c r="E21" s="10" t="n">
        <f aca="false">SUM(E16:E20)</f>
        <v>50750</v>
      </c>
      <c r="F21" s="10"/>
    </row>
    <row r="23" customFormat="false" ht="225" hidden="false" customHeight="false" outlineLevel="0" collapsed="false">
      <c r="F23" s="4" t="s">
        <v>20</v>
      </c>
      <c r="G23" s="3" t="n">
        <f aca="false">E21/C21</f>
        <v>507.5</v>
      </c>
      <c r="H23" s="4" t="s">
        <v>21</v>
      </c>
      <c r="I23" s="3" t="n">
        <f aca="false">400+100*(B17-B16)/((B17-B16)+(B17-B18))</f>
        <v>442.857142857143</v>
      </c>
      <c r="J23" s="4" t="s">
        <v>22</v>
      </c>
      <c r="K23" s="3" t="n">
        <f aca="false">400+100*((50-F16)/C17)</f>
        <v>491.666666666667</v>
      </c>
    </row>
  </sheetData>
  <mergeCells count="9">
    <mergeCell ref="I9:K9"/>
    <mergeCell ref="I10:K10"/>
    <mergeCell ref="I11:K11"/>
    <mergeCell ref="A13:A15"/>
    <mergeCell ref="B13:B15"/>
    <mergeCell ref="C13:C15"/>
    <mergeCell ref="D13:D15"/>
    <mergeCell ref="E13:E15"/>
    <mergeCell ref="F13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2019-01-04T05:20:00Z</dcterms:created>
  <dc:creator>user</dc:creator>
  <dc:description/>
  <dc:language>ru-RU</dc:language>
  <cp:lastModifiedBy/>
  <dcterms:modified xsi:type="dcterms:W3CDTF">2020-08-07T14:52:33Z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1033-11.2.0.9031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