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 lin.ST\Desktop\New folder (2)\MB1312\"/>
    </mc:Choice>
  </mc:AlternateContent>
  <bookViews>
    <workbookView xWindow="0" yWindow="0" windowWidth="9390" windowHeight="5595"/>
  </bookViews>
  <sheets>
    <sheet name="BOM Report " sheetId="6" r:id="rId1"/>
    <sheet name="Assembly req." sheetId="5" r:id="rId2"/>
    <sheet name="Classified as UnClassified" sheetId="4" state="hidden" r:id="rId3"/>
    <sheet name="xl_DCF_History" sheetId="3" state="veryHidden" r:id="rId4"/>
  </sheets>
  <definedNames>
    <definedName name="_xlnm._FilterDatabase" localSheetId="1" hidden="1">'Assembly req.'!$A$12:$GJ$18</definedName>
    <definedName name="_xlnm._FilterDatabase" localSheetId="0" hidden="1">'BOM Report '!$A$17:$FZ$126</definedName>
    <definedName name="_xlnm.Print_Area" localSheetId="1">'Assembly req.'!#REF!</definedName>
  </definedNames>
  <calcPr calcId="152511"/>
</workbook>
</file>

<file path=xl/calcChain.xml><?xml version="1.0" encoding="utf-8"?>
<calcChain xmlns="http://schemas.openxmlformats.org/spreadsheetml/2006/main">
  <c r="H111" i="6" l="1"/>
  <c r="J111" i="6"/>
  <c r="A111" i="6"/>
  <c r="E120" i="6" l="1"/>
  <c r="E119" i="6" l="1"/>
  <c r="A16" i="6"/>
  <c r="E111" i="6"/>
  <c r="C8" i="6" l="1"/>
  <c r="B8" i="6"/>
  <c r="C8" i="5" l="1"/>
  <c r="B8" i="5"/>
</calcChain>
</file>

<file path=xl/sharedStrings.xml><?xml version="1.0" encoding="utf-8"?>
<sst xmlns="http://schemas.openxmlformats.org/spreadsheetml/2006/main" count="874" uniqueCount="487">
  <si>
    <t>Creation Date:</t>
  </si>
  <si>
    <t>Print Date:</t>
  </si>
  <si>
    <t>Source Data From:</t>
  </si>
  <si>
    <t>Variant:</t>
  </si>
  <si>
    <t>Project:</t>
  </si>
  <si>
    <t>Bill of Materials</t>
  </si>
  <si>
    <t>Ordered by</t>
  </si>
  <si>
    <t>Assembly</t>
  </si>
  <si>
    <t>Comments</t>
  </si>
  <si>
    <t>CLINAME</t>
  </si>
  <si>
    <t>DATETIME</t>
  </si>
  <si>
    <t>DONEBY</t>
  </si>
  <si>
    <t>IPADDRESS</t>
  </si>
  <si>
    <t>APPVER</t>
  </si>
  <si>
    <t>RANDOM</t>
  </si>
  <si>
    <t>CHECKSUM</t>
  </si>
  <si>
    <t>ᥫᦄᥙᦂ᥷ᦉᦉ᥿᥼᥿᥻᥺</t>
  </si>
  <si>
    <t>᥇᥈᥅᥈᥆᥅᥈᥆᥇᥇ᤶᤶ᥇᥆ᥐ᥇᥋ᥗᥣᤶ᤾ᥝᥣᥪ᥁᥎ᥐ᥆᤿</t>
  </si>
  <si>
    <t>ᥩᥪᥲᥙᦏᦈ᥿ᦂᤶᦏ᥷ᦄ᥽</t>
  </si>
  <si>
    <t>ᥩᥞᥰ᥇᥆᥋᥍᥌</t>
  </si>
  <si>
    <t>᥉᥄᥈᥄᥇᥄᥆</t>
  </si>
  <si>
    <t>᥊᥊᥋᥇</t>
  </si>
  <si>
    <t>None</t>
  </si>
  <si>
    <t>Comment</t>
  </si>
  <si>
    <t>100nF</t>
  </si>
  <si>
    <t>BEAD</t>
  </si>
  <si>
    <t>10K</t>
  </si>
  <si>
    <t>100K</t>
  </si>
  <si>
    <t>Designator</t>
  </si>
  <si>
    <t>B1</t>
  </si>
  <si>
    <t>U3</t>
  </si>
  <si>
    <t>Footprint</t>
  </si>
  <si>
    <t>0603L</t>
  </si>
  <si>
    <t>Quantity</t>
  </si>
  <si>
    <t>STM</t>
  </si>
  <si>
    <t>1K5</t>
  </si>
  <si>
    <t>13:33:45</t>
  </si>
  <si>
    <t>B2</t>
  </si>
  <si>
    <t>0603C</t>
  </si>
  <si>
    <t>Green</t>
  </si>
  <si>
    <t>Blue</t>
  </si>
  <si>
    <t>0603R</t>
  </si>
  <si>
    <t>Black</t>
  </si>
  <si>
    <t>Subcon</t>
  </si>
  <si>
    <t>BAT60JFILM</t>
  </si>
  <si>
    <t>08/27/2012</t>
  </si>
  <si>
    <t>1K</t>
  </si>
  <si>
    <t>CN5</t>
  </si>
  <si>
    <t>USER (Blue)</t>
  </si>
  <si>
    <t>TD-0341 [RESET/Black]</t>
  </si>
  <si>
    <t>1uF_X5R_0603</t>
  </si>
  <si>
    <t>10nF_X7R_0603</t>
  </si>
  <si>
    <t>Header 6X1</t>
  </si>
  <si>
    <t>Header 4</t>
  </si>
  <si>
    <t>LD_BICOLOR_CMS</t>
  </si>
  <si>
    <t>HSMF-A201</t>
  </si>
  <si>
    <t>4K7</t>
  </si>
  <si>
    <t>SOT-23-5L</t>
  </si>
  <si>
    <t>X2</t>
  </si>
  <si>
    <t>10uF</t>
  </si>
  <si>
    <t>TAN-A</t>
  </si>
  <si>
    <t>U2</t>
  </si>
  <si>
    <t>SOT-223</t>
  </si>
  <si>
    <t>U5</t>
  </si>
  <si>
    <t>[N/A]</t>
  </si>
  <si>
    <t>36K</t>
  </si>
  <si>
    <t>SOT-23</t>
  </si>
  <si>
    <t>LD39050PU33R</t>
  </si>
  <si>
    <t>U4</t>
  </si>
  <si>
    <t>long headers on bottom layer</t>
  </si>
  <si>
    <t>2K7</t>
  </si>
  <si>
    <t>X3</t>
  </si>
  <si>
    <t>X1</t>
  </si>
  <si>
    <t>10uF(25V)</t>
  </si>
  <si>
    <t>TAN-B</t>
  </si>
  <si>
    <t>Stick for Board name</t>
  </si>
  <si>
    <t>20pF[N/A]</t>
  </si>
  <si>
    <t>MCU socket</t>
  </si>
  <si>
    <t>Info source</t>
  </si>
  <si>
    <t>Description</t>
  </si>
  <si>
    <t>Manufacturer 1</t>
  </si>
  <si>
    <t>Part#1</t>
  </si>
  <si>
    <t>Manufacturer 2</t>
  </si>
  <si>
    <t>Part#2</t>
  </si>
  <si>
    <t>4.7uF</t>
  </si>
  <si>
    <t>SOD-323</t>
  </si>
  <si>
    <t>D6</t>
  </si>
  <si>
    <t>100[N/A]</t>
  </si>
  <si>
    <t>10K[N/A]</t>
  </si>
  <si>
    <t>220K</t>
  </si>
  <si>
    <t>47K</t>
  </si>
  <si>
    <t>Closed</t>
  </si>
  <si>
    <t>SB_0603</t>
  </si>
  <si>
    <t>Open</t>
  </si>
  <si>
    <t>T1, T2</t>
  </si>
  <si>
    <t>TSV631AILT</t>
  </si>
  <si>
    <t>STM32F103CBT6</t>
  </si>
  <si>
    <t>ST890CDR</t>
  </si>
  <si>
    <t>U6</t>
  </si>
  <si>
    <t>SOIC8_1R27_4R9X6</t>
  </si>
  <si>
    <t>U7</t>
  </si>
  <si>
    <t>STMPS2151STR</t>
  </si>
  <si>
    <t>U8</t>
  </si>
  <si>
    <t>XTAL_2SM_3R2X1R5</t>
  </si>
  <si>
    <t>Header 10X2_Female</t>
  </si>
  <si>
    <t>CN1</t>
  </si>
  <si>
    <t>Header 8X2_Female</t>
  </si>
  <si>
    <t>Header 17X2_Female</t>
  </si>
  <si>
    <t>Header 15X2_Female</t>
  </si>
  <si>
    <t>CN6</t>
  </si>
  <si>
    <t>JP3</t>
  </si>
  <si>
    <t>22K</t>
  </si>
  <si>
    <t>USB_SOF</t>
  </si>
  <si>
    <t>TP1</t>
  </si>
  <si>
    <t>TP</t>
  </si>
  <si>
    <t>U9</t>
  </si>
  <si>
    <t>U10</t>
  </si>
  <si>
    <t>SOT23-6L</t>
  </si>
  <si>
    <t>USBLC6-2SC6</t>
  </si>
  <si>
    <t>U11</t>
  </si>
  <si>
    <t>U12</t>
  </si>
  <si>
    <t>USB Micro-B Connector</t>
  </si>
  <si>
    <t>USB Micro-AB Connector</t>
  </si>
  <si>
    <t>D1, D2, D3, D4, D5</t>
  </si>
  <si>
    <t>NX3215SA-32.768KHZ-EXS00A-MU00525</t>
  </si>
  <si>
    <t>10pF</t>
  </si>
  <si>
    <t>NX3225GD-8.000M-EXS00A-CG04874</t>
  </si>
  <si>
    <t>PB-6X6mm-Blue</t>
  </si>
  <si>
    <t>PB-6X6mm-Black</t>
  </si>
  <si>
    <t>C15</t>
  </si>
  <si>
    <t>C17</t>
  </si>
  <si>
    <t>Molex_1050170001</t>
  </si>
  <si>
    <t>CN2, CN3</t>
  </si>
  <si>
    <t>HDR_1x2_2R54_V_M</t>
  </si>
  <si>
    <t>CN4</t>
  </si>
  <si>
    <t>HDR_1x4_2R54_V_M</t>
  </si>
  <si>
    <t>HDR_1x6_2R54_V_M</t>
  </si>
  <si>
    <t>HDR_1x2_2R54_V_M_S</t>
  </si>
  <si>
    <t>CN7</t>
  </si>
  <si>
    <t>HDR_10x2_2R54_V_F</t>
  </si>
  <si>
    <t>CN8</t>
  </si>
  <si>
    <t>HDR_8x2_2R54_V_F</t>
  </si>
  <si>
    <t>CN9</t>
  </si>
  <si>
    <t>HDR_15x2_2R54_V_F</t>
  </si>
  <si>
    <t>CN10</t>
  </si>
  <si>
    <t>HDR_17x2_2R54_V_F</t>
  </si>
  <si>
    <t>CN11, CN12</t>
  </si>
  <si>
    <t>CN13</t>
  </si>
  <si>
    <t>CN14</t>
  </si>
  <si>
    <t>0603D-G</t>
  </si>
  <si>
    <t>Red</t>
  </si>
  <si>
    <t>0603D-R</t>
  </si>
  <si>
    <t>0603D-B</t>
  </si>
  <si>
    <t>LD4</t>
  </si>
  <si>
    <t>R32</t>
  </si>
  <si>
    <t>LQFP48_0R5_7x7</t>
  </si>
  <si>
    <t>DFN6_0R95_3x3_TP</t>
  </si>
  <si>
    <t>LQFP144_0R5_SKT</t>
  </si>
  <si>
    <t>OSC_2SM_3R2x2R5</t>
  </si>
  <si>
    <t>CN2,CN3 long headers on bottom layer same as CN7-10</t>
  </si>
  <si>
    <t>JP2</t>
  </si>
  <si>
    <t>JP1</t>
  </si>
  <si>
    <t>JP4</t>
  </si>
  <si>
    <t>JP5</t>
  </si>
  <si>
    <t>JP6</t>
  </si>
  <si>
    <t>GOUND PINS</t>
  </si>
  <si>
    <t>open</t>
  </si>
  <si>
    <t>PWR_EXT not connected to 3.3V STLINK</t>
  </si>
  <si>
    <t>3&lt;-&gt;4</t>
  </si>
  <si>
    <t>close</t>
  </si>
  <si>
    <t>Idd measurment disable</t>
  </si>
  <si>
    <t>Closed by default</t>
  </si>
  <si>
    <t>C5, C6</t>
  </si>
  <si>
    <t>C7</t>
  </si>
  <si>
    <t>4.7uF_X5R_0603</t>
  </si>
  <si>
    <t>C35, C36</t>
  </si>
  <si>
    <t>C37, C38</t>
  </si>
  <si>
    <t>Header 36X2</t>
  </si>
  <si>
    <t>HDR_2x36_2R54_V_M</t>
  </si>
  <si>
    <t>LD1, LD6, LD8</t>
  </si>
  <si>
    <t>LD2</t>
  </si>
  <si>
    <t>LD3, LD5, LD7</t>
  </si>
  <si>
    <t>R31</t>
  </si>
  <si>
    <t>200K</t>
  </si>
  <si>
    <t>R33</t>
  </si>
  <si>
    <t>430K</t>
  </si>
  <si>
    <t>620K</t>
  </si>
  <si>
    <t>Nucleo selected</t>
  </si>
  <si>
    <t>Pin71,72 closed</t>
  </si>
  <si>
    <t>close on bottom side</t>
  </si>
  <si>
    <t>GOUND PINS, as CN2,CN3</t>
  </si>
  <si>
    <t>Select MCU Reference in follow list:</t>
  </si>
  <si>
    <t>Select Socket option:</t>
  </si>
  <si>
    <t>blister</t>
  </si>
  <si>
    <t>R35</t>
  </si>
  <si>
    <t>L2</t>
  </si>
  <si>
    <t>[N/A], Pin 71-72 long headers as CN2/CN3</t>
  </si>
  <si>
    <t>C9, C14, C19, C27, C60</t>
  </si>
  <si>
    <t>C16, C42</t>
  </si>
  <si>
    <t>C18</t>
  </si>
  <si>
    <t>2.7pF</t>
  </si>
  <si>
    <t>4.3pF[N/A]</t>
  </si>
  <si>
    <t>1nF</t>
  </si>
  <si>
    <t>C39, C55</t>
  </si>
  <si>
    <t>C40, C45</t>
  </si>
  <si>
    <t>CC0603KRX7R7BB104</t>
  </si>
  <si>
    <t>C43, C44</t>
  </si>
  <si>
    <t>10uF[N/A]</t>
  </si>
  <si>
    <t>C46</t>
  </si>
  <si>
    <t>C52, C54</t>
  </si>
  <si>
    <t>TAJA105K016R</t>
  </si>
  <si>
    <t>C56, C59</t>
  </si>
  <si>
    <t>Header 4X2[N/A]</t>
  </si>
  <si>
    <t>HDR_4x2_2R54_V_M</t>
  </si>
  <si>
    <t>Micro-AB or MicroB</t>
  </si>
  <si>
    <t>ESDALC6V1-1U2</t>
  </si>
  <si>
    <t>Header 4X2</t>
  </si>
  <si>
    <t>2.2uH[VLS252010HBX-2R2M-1]</t>
  </si>
  <si>
    <t>L1008_L0805_CPT</t>
  </si>
  <si>
    <t>L3</t>
  </si>
  <si>
    <t>R2, R3, R11, R26, R37, R38, R52, R54</t>
  </si>
  <si>
    <t>R4</t>
  </si>
  <si>
    <t>R5, R7, R10</t>
  </si>
  <si>
    <t>R6, R23, R24</t>
  </si>
  <si>
    <t>R8, R27</t>
  </si>
  <si>
    <t>R12, R16, R18, R21, R44</t>
  </si>
  <si>
    <t>R14, R15, R19, R20</t>
  </si>
  <si>
    <t>R17</t>
  </si>
  <si>
    <t>R22, R28, R29</t>
  </si>
  <si>
    <t>R30</t>
  </si>
  <si>
    <t>33K</t>
  </si>
  <si>
    <t>1M</t>
  </si>
  <si>
    <t>R34</t>
  </si>
  <si>
    <t>19.6K[1%]</t>
  </si>
  <si>
    <t>R36</t>
  </si>
  <si>
    <t>R41, R43</t>
  </si>
  <si>
    <t>R42</t>
  </si>
  <si>
    <t>R45</t>
  </si>
  <si>
    <t>R46</t>
  </si>
  <si>
    <t>R47</t>
  </si>
  <si>
    <t>R48</t>
  </si>
  <si>
    <t>R49, R51</t>
  </si>
  <si>
    <t>11.8K[1%]</t>
  </si>
  <si>
    <t>R53</t>
  </si>
  <si>
    <t>U1, U13</t>
  </si>
  <si>
    <t>LDK120M33R</t>
  </si>
  <si>
    <t>SOT23-5</t>
  </si>
  <si>
    <t>QFN40P180X140X55-10N</t>
  </si>
  <si>
    <t>QFN0P170X200X55-12N</t>
  </si>
  <si>
    <t>Flipchip8</t>
  </si>
  <si>
    <t>U14</t>
  </si>
  <si>
    <t>USOP8_0R5_2X3R1</t>
  </si>
  <si>
    <t>ADP5301ACBZ-2-R7</t>
  </si>
  <si>
    <t>WLCSP-9ball</t>
  </si>
  <si>
    <t>NX3225GD-8.000M-EXS00A-CG04874[N/A]</t>
  </si>
  <si>
    <t>SMPS Connector</t>
  </si>
  <si>
    <t>L1</t>
  </si>
  <si>
    <t>U15</t>
  </si>
  <si>
    <t>U16</t>
  </si>
  <si>
    <t>R50</t>
  </si>
  <si>
    <t>R9</t>
  </si>
  <si>
    <t>PCB</t>
  </si>
  <si>
    <t>C21, C22</t>
  </si>
  <si>
    <t>C25, C47</t>
  </si>
  <si>
    <t>R13, R39, R40</t>
  </si>
  <si>
    <t>Power source from STLK</t>
  </si>
  <si>
    <t>STLK_RST to ground</t>
  </si>
  <si>
    <t>NRST connected to STLK</t>
  </si>
  <si>
    <t>USB GPIO on PG5</t>
  </si>
  <si>
    <t>L496ZG</t>
  </si>
  <si>
    <t>without socket</t>
  </si>
  <si>
    <t>SB14, SB138, SB160, SB162, SB163, SB172, SB174, SB176, SB181, SB183, SB185, SB190</t>
  </si>
  <si>
    <t>SB199, SB201</t>
  </si>
  <si>
    <t/>
  </si>
  <si>
    <t>Circuit Breaker-OTG</t>
  </si>
  <si>
    <t>Circuit Breaker-SMPS</t>
  </si>
  <si>
    <t>SB134, SB135,SB198, SB200</t>
  </si>
  <si>
    <t>ADP5301ACBZ-3-R7 (Option 1) for prototype and R53 changed to 25.5K for Vout=1.1V</t>
  </si>
  <si>
    <t>R53=25.5K if U15 is option 1</t>
  </si>
  <si>
    <t>11/16/2016</t>
  </si>
  <si>
    <t>Circuit Breaker-Legacy</t>
  </si>
  <si>
    <t>Circuit Breaker-SMPS (ST part or open)</t>
  </si>
  <si>
    <t>Circuit Breaker-Device only</t>
  </si>
  <si>
    <t>ZX62D-AB-5P8</t>
  </si>
  <si>
    <t>LD1117S50TR</t>
  </si>
  <si>
    <t>SB3, SB4, SB9, SB10, SB11, SB113, SB115, SB116, SB117, SB118, SB129</t>
  </si>
  <si>
    <t>SB1, SB2, SB7, SB8, SB15, SB16, SB17, SB18, SB114, SB139, SB161, SB164, SB165, SB171, SB173, SB175, SB184, SB186, SB187, SB189</t>
  </si>
  <si>
    <t>[N/A] for mass production</t>
  </si>
  <si>
    <t>R1</t>
  </si>
  <si>
    <t>R25</t>
  </si>
  <si>
    <t>C1, C2, C3, C4, C8, C10, C11, C12, C13, C20, C26, C28, C29, C30, C31, C32, C33, C34, C41, C49, C50, C51, C53, C57, C58, C61</t>
  </si>
  <si>
    <t>JP1, JP3, JP4, JP5</t>
  </si>
  <si>
    <t>SB5, SB6, SB100, SB102, SB104, SB106, SB108, SB112, SB122, SB124, SB126, SB128, SB130, SB131, SB132, SB133, SB136, SB137, SB140, SB141, SB142, SB143, SB144, SB147, SB149, SB150, SB152, SB154, SB155, SB156, SB157, SB158, SB159, SB166, SB168, SB169, SB170, SB177, SB179, SB180, SB182, SB188, SB191, SB192, SB193, SB194, SB195, SB196, SB197</t>
  </si>
  <si>
    <t>SW-PUSH-CMS,Non-Open Push-Button,Bule,Square toes,6*6,SMT,180°,TD-0341X-GO1,wealthmetal</t>
  </si>
  <si>
    <t>CHA chau-hua</t>
  </si>
  <si>
    <t>CTSM-644B-V-T/R</t>
  </si>
  <si>
    <t>SW-PUSH-CMS,Non-Open PuSh-Button,Black,Square toeS,6*6,SMT,180°,TD-0341X-GO1,wealthmetal</t>
  </si>
  <si>
    <t>CTSM-644N-V-T/R</t>
  </si>
  <si>
    <t>Capacitor,100nF,10%,16V,X7R,0603,YAGEO</t>
    <phoneticPr fontId="30" type="noConversion"/>
  </si>
  <si>
    <t>YAGEO</t>
  </si>
  <si>
    <t>Capacitor,10nF,0603,50V,10%,X7R,YAGEO;</t>
  </si>
  <si>
    <t>CC0603KRX7R9BB103</t>
  </si>
  <si>
    <t>TAN Capacitor,4.7uF,10%,16V,A Type,AVX</t>
  </si>
  <si>
    <t>AVX</t>
  </si>
  <si>
    <t>TAJA475K016R</t>
  </si>
  <si>
    <t>TAN Capacitor,10uF,10%,16V,A Type,AVX</t>
  </si>
  <si>
    <t>TAJA106K016R</t>
  </si>
  <si>
    <t>Tan Capacitor,10uF,10%,25V,Tan-B,TAJB106K025RNJ</t>
  </si>
  <si>
    <t>TAJB106K025RNJ</t>
  </si>
  <si>
    <t>CC0603CRNPO9BN2R7</t>
  </si>
  <si>
    <t>CC0603KRX7R9BB102</t>
  </si>
  <si>
    <t>CC0603JRNPO9BN100</t>
  </si>
  <si>
    <t>CC0603KRX5R7BB475</t>
  </si>
  <si>
    <t>TAN Capacitor,1uF,10%,16V,A Type,AVX</t>
  </si>
  <si>
    <t>Capacitor,1uF,0603,16V,10%,X5R,YAGEO</t>
  </si>
  <si>
    <t>CC0603KRX5R7BB105</t>
  </si>
  <si>
    <t>USB Receptacle,1050170001,B Type,SMT,MOLEX</t>
  </si>
  <si>
    <t>Molex</t>
  </si>
  <si>
    <t>1050170001</t>
  </si>
  <si>
    <t>218234S1411</t>
  </si>
  <si>
    <t>USB，5P，475891001</t>
  </si>
  <si>
    <t>475891001</t>
  </si>
  <si>
    <t>PHFS25-1102G0B145B1</t>
  </si>
  <si>
    <t>Header,2.54mm,1*4,L=11.6,180 degree,1U gold,DIP</t>
  </si>
  <si>
    <t>313104S111116</t>
  </si>
  <si>
    <t>Pin Header male,2.54mm,1*6,L=11.6,180,1U,DIP</t>
  </si>
  <si>
    <t>313106S111116</t>
  </si>
  <si>
    <t>Header,2.54mm,1*2,L=11.6,180degree,1U gold,DIP,lwconn</t>
  </si>
  <si>
    <t>313102S111116</t>
  </si>
  <si>
    <t>218216S1411</t>
  </si>
  <si>
    <t>218230S1411</t>
  </si>
  <si>
    <t>Header,2.54mm,1*2,L=11.6,180angle,1U gold,DIP,lwconn</t>
  </si>
  <si>
    <t>Header,2.54mm,2*4,L=11.6,180 degree,1U gold,DIP,313208s41116</t>
  </si>
  <si>
    <t>0</t>
  </si>
  <si>
    <t>Bead,600R,350mA,0603,FCM1608KF-601T03,Tai-tech</t>
  </si>
  <si>
    <t>Tai-tech</t>
  </si>
  <si>
    <t>FCM1608KF-601T05</t>
  </si>
  <si>
    <t>LED,green,0603</t>
  </si>
  <si>
    <t>EVERLIGHT</t>
  </si>
  <si>
    <t>19-217/G7C-AN1P2/3T</t>
  </si>
  <si>
    <t>LED,blue,0603,</t>
  </si>
  <si>
    <t>19-217/BHC-ZL1M2RY/3T</t>
  </si>
  <si>
    <t>LED,red,0603</t>
  </si>
  <si>
    <t>19-217/R6C-AL1M2VY/3T</t>
  </si>
  <si>
    <t>LED,bi-color red-green,3.5 mm x 2.8 mm,SMT,67-22VRVGC/TR8</t>
  </si>
  <si>
    <t>67-22VRVGC/TR8</t>
  </si>
  <si>
    <t>Resistor,100R,0603,1%</t>
  </si>
  <si>
    <t>RC0603FR-07100RL</t>
  </si>
  <si>
    <t>Resistor,0R,0603,5%,YAGEO</t>
  </si>
  <si>
    <t>RC0603JR-070RL</t>
  </si>
  <si>
    <t>resistor,22R,0603,1%</t>
  </si>
  <si>
    <t>RC0603FR-0722RL</t>
  </si>
  <si>
    <t>resistor,36K,0603,1%</t>
  </si>
  <si>
    <t>RC0603FR-0736KL</t>
  </si>
  <si>
    <t>Resistor,10K,0603,1%</t>
  </si>
  <si>
    <t>RC0603FR-0710KL</t>
  </si>
  <si>
    <t>Resistor,1K,0603,1%,YAGEO</t>
  </si>
  <si>
    <t>RC0603FR-071KL</t>
  </si>
  <si>
    <t>resistor,680R,0603,1%</t>
  </si>
  <si>
    <t>RC0603FR-07680RL</t>
  </si>
  <si>
    <t>resistor,510R,0603,1%</t>
  </si>
  <si>
    <t>RC0603FR-07510RL</t>
  </si>
  <si>
    <t>RC0603FR-07200KL</t>
  </si>
  <si>
    <t>RC0603FR-07330RL</t>
  </si>
  <si>
    <t>resistor,220K,0603,1%</t>
  </si>
  <si>
    <t>RC0603FR-07220KL</t>
  </si>
  <si>
    <t>resistor,620R,0603,1%</t>
  </si>
  <si>
    <t>RC0603FR-07620RL</t>
  </si>
  <si>
    <t>Resistor,22K,0603,1%</t>
  </si>
  <si>
    <t>RC0603FR-0722KL</t>
  </si>
  <si>
    <t>resistor,47K,0603,1%,YAGEO</t>
  </si>
  <si>
    <t>RC0603FR-0747KL</t>
  </si>
  <si>
    <t>Resistor,100K,0603,1%</t>
  </si>
  <si>
    <t>RC0603FR-07100KL</t>
  </si>
  <si>
    <t>resistor,4.7K,0603,1%</t>
  </si>
  <si>
    <t>RC0603FR-074K7L</t>
  </si>
  <si>
    <t>Resistor,2.7K,0603,1%,YAGEO</t>
  </si>
  <si>
    <t>RC0603FR-072K7L</t>
  </si>
  <si>
    <t>resistor,1.5K,0603,1%,YAGEO</t>
  </si>
  <si>
    <t>RC0603FR-071K5L</t>
  </si>
  <si>
    <t>Transistor,MMBT9013,SOT-23,ST</t>
  </si>
  <si>
    <t>Semtech</t>
  </si>
  <si>
    <t>MMBT9013</t>
  </si>
  <si>
    <t>Diode,USBLC6-2SC6,SOT23-6L</t>
  </si>
  <si>
    <t>IC,STMPS2151STR,SOT23-5</t>
  </si>
  <si>
    <t>ARM,STM32F103CBT6, LQFP-48</t>
  </si>
  <si>
    <t>IC,LDK120M33R,SOT23-5</t>
  </si>
  <si>
    <t>LDO IC,ST890CDR,SO-8</t>
  </si>
  <si>
    <t>Crystal,NX3225GD-8MHz-EXS00A-CG04874,8M, -+50PPM,9157029,SMT</t>
  </si>
  <si>
    <t>NX3225GD-8MHz-EXS00A-CG04874</t>
  </si>
  <si>
    <t>Crystal,NX3215SA-32.768KHZ-EXS00A-MU00525,32.768K,6PF,3215,9157034,20PPM</t>
  </si>
  <si>
    <t>Capacitor,100nF,10%,16V,X7R,0603,YAGEO</t>
  </si>
  <si>
    <t>Capacitor，100nF，10%，16V，X7R，0603</t>
  </si>
  <si>
    <t>Capacitor，4.7uF，16V， X5R，10%，0603</t>
  </si>
  <si>
    <t>Header，2.54mm，1*2P H=2.5， L=14.5/6.0mm，Straight，PA9T，PHFS25-1102G0B145B1</t>
  </si>
  <si>
    <t>WINPIN</t>
  </si>
  <si>
    <t>lianwei</t>
  </si>
  <si>
    <t>Header Female，2.54*8.5（PC104）2*10P/180°/1U/PA6T，L=8.5+9.65=18.15</t>
  </si>
  <si>
    <t>218220S1411</t>
  </si>
  <si>
    <t>Header Female，2.54*8.5（PC104）2*8P/180°/1U/PA6T，L=8.5+9.65=18.15</t>
  </si>
  <si>
    <t>Header Female，2.54*8.5（PC104）2*17P/180°/1U/PA6T，L=8.5+9.65=18.15</t>
  </si>
  <si>
    <t>Header Female，2.54*8.5（PC104）2*15P/180°/1U/PA6，L=8.5+9.65=18.15</t>
  </si>
  <si>
    <t>Diode,BAT60JFILM,SOD-323,ST</t>
  </si>
  <si>
    <t>ST</t>
  </si>
  <si>
    <t>TVS Diode,ESDALC6V1-1U2，0201</t>
  </si>
  <si>
    <t>Resistor,200K,0603,1%,YAGEO</t>
  </si>
  <si>
    <t>Resistor,330R,0603,1%</t>
  </si>
  <si>
    <t>LDO IC,LD1117S50TR,SOT-223</t>
  </si>
  <si>
    <t>LDO IC,LD39050PU33R，DFN6</t>
  </si>
  <si>
    <t>IC OPAMP,TSV631AILT，SOT-23-5L</t>
  </si>
  <si>
    <t>NDK</t>
  </si>
  <si>
    <t>Capacitor,10pF,5%,50V,NPO,0603,YAGEO</t>
    <phoneticPr fontId="30" type="noConversion"/>
  </si>
  <si>
    <r>
      <t>Capacitor,20pF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5%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50V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NPO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0603</t>
    </r>
    <phoneticPr fontId="30" type="noConversion"/>
  </si>
  <si>
    <t>CC0603JRNPO9BN200</t>
    <phoneticPr fontId="30" type="noConversion"/>
  </si>
  <si>
    <t>C1608X5R1A106KT000E</t>
    <phoneticPr fontId="30" type="noConversion"/>
  </si>
  <si>
    <t>TDK</t>
    <phoneticPr fontId="30" type="noConversion"/>
  </si>
  <si>
    <t>0603CG4R3C500NT</t>
    <phoneticPr fontId="30" type="noConversion"/>
  </si>
  <si>
    <r>
      <t>Capacitor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4.3pF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±0.25pF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50V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COG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0603</t>
    </r>
    <r>
      <rPr>
        <sz val="10"/>
        <rFont val="宋体"/>
        <family val="3"/>
        <charset val="134"/>
      </rPr>
      <t>，</t>
    </r>
    <phoneticPr fontId="30" type="noConversion"/>
  </si>
  <si>
    <t>2.2uH[VLS252010HBX-2R2M-1]</t>
    <phoneticPr fontId="30" type="noConversion"/>
  </si>
  <si>
    <t>VLS252010HBX-2R2M-1</t>
    <phoneticPr fontId="30" type="noConversion"/>
  </si>
  <si>
    <r>
      <t>Inductor,2.2uH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10ohm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2.6A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2.5x2.0x1.0mm</t>
    </r>
    <r>
      <rPr>
        <sz val="10"/>
        <rFont val="宋体"/>
        <family val="3"/>
        <charset val="134"/>
      </rPr>
      <t>，</t>
    </r>
    <phoneticPr fontId="30" type="noConversion"/>
  </si>
  <si>
    <t>STG3684AUTR</t>
    <phoneticPr fontId="30" type="noConversion"/>
  </si>
  <si>
    <t>ST1PS02D1QTR</t>
    <phoneticPr fontId="30" type="noConversion"/>
  </si>
  <si>
    <t>ST1PS01EJR</t>
    <phoneticPr fontId="30" type="noConversion"/>
  </si>
  <si>
    <t>SN74LVC2T45DCUT</t>
    <phoneticPr fontId="30" type="noConversion"/>
  </si>
  <si>
    <t>ADP5301ACBZ-2-R7</t>
    <phoneticPr fontId="30" type="noConversion"/>
  </si>
  <si>
    <t>IC149-144-045-B5</t>
    <phoneticPr fontId="30" type="noConversion"/>
  </si>
  <si>
    <t>IC &amp; Component Sockets 144pin 0.5 pitch QFP IC Skt</t>
    <phoneticPr fontId="30" type="noConversion"/>
  </si>
  <si>
    <t xml:space="preserve">Yamaichi </t>
    <phoneticPr fontId="30" type="noConversion"/>
  </si>
  <si>
    <t>Part#3</t>
    <phoneticPr fontId="30" type="noConversion"/>
  </si>
  <si>
    <t>serils label,6mm width,8m long</t>
    <phoneticPr fontId="30" type="noConversion"/>
  </si>
  <si>
    <t>blister,MB1312,25.3cm*2*16.5cm</t>
    <phoneticPr fontId="30" type="noConversion"/>
  </si>
  <si>
    <t>insert card,MB1312,20cm*13.5cm</t>
    <phoneticPr fontId="30" type="noConversion"/>
  </si>
  <si>
    <t>insert card</t>
    <phoneticPr fontId="30" type="noConversion"/>
  </si>
  <si>
    <t>TDK</t>
    <phoneticPr fontId="30" type="noConversion"/>
  </si>
  <si>
    <t>C1608X5R1A106KT000E</t>
    <phoneticPr fontId="30" type="noConversion"/>
  </si>
  <si>
    <t>resistor,33K,0603,1%</t>
    <phoneticPr fontId="30" type="noConversion"/>
  </si>
  <si>
    <t>RC0603FR-0733KL</t>
    <phoneticPr fontId="30" type="noConversion"/>
  </si>
  <si>
    <t>resistor,1M,0603,1%</t>
    <phoneticPr fontId="30" type="noConversion"/>
  </si>
  <si>
    <t>RC0603FR-071ML</t>
    <phoneticPr fontId="30" type="noConversion"/>
  </si>
  <si>
    <t>resistor,19.6K,0603,1%</t>
    <phoneticPr fontId="30" type="noConversion"/>
  </si>
  <si>
    <t>RC0603FR-0719K6L</t>
    <phoneticPr fontId="30" type="noConversion"/>
  </si>
  <si>
    <t>resistor,430K,0603,1%</t>
    <phoneticPr fontId="30" type="noConversion"/>
  </si>
  <si>
    <t>RC0603FR-07430KL</t>
    <phoneticPr fontId="30" type="noConversion"/>
  </si>
  <si>
    <t>resistor,620K,0603,1%</t>
    <phoneticPr fontId="30" type="noConversion"/>
  </si>
  <si>
    <t>RC0603FR-07620KL</t>
    <phoneticPr fontId="30" type="noConversion"/>
  </si>
  <si>
    <t>Resistor,1.5K,0603,1%,YAGEO</t>
    <phoneticPr fontId="30" type="noConversion"/>
  </si>
  <si>
    <t>RC0603FR-071K5L</t>
    <phoneticPr fontId="30" type="noConversion"/>
  </si>
  <si>
    <t>resistor,11.8K,0603,1%</t>
    <phoneticPr fontId="30" type="noConversion"/>
  </si>
  <si>
    <t>RC0603FR-0711K8L</t>
    <phoneticPr fontId="30" type="noConversion"/>
  </si>
  <si>
    <t>ST</t>
    <phoneticPr fontId="30" type="noConversion"/>
  </si>
  <si>
    <t>LDK130M33R</t>
    <phoneticPr fontId="30" type="noConversion"/>
  </si>
  <si>
    <t xml:space="preserve"> LD3985M33R</t>
    <phoneticPr fontId="30" type="noConversion"/>
  </si>
  <si>
    <t xml:space="preserve">Analog Switch Dual SPDT 10-Pin QFN T/R </t>
    <phoneticPr fontId="30" type="noConversion"/>
  </si>
  <si>
    <t>STG3684AUTR</t>
    <phoneticPr fontId="30" type="noConversion"/>
  </si>
  <si>
    <t xml:space="preserve">DIODE SCHOTTKY 100V 12A TO277B </t>
    <phoneticPr fontId="30" type="noConversion"/>
  </si>
  <si>
    <t>ST1PS02D1QTR</t>
    <phoneticPr fontId="30" type="noConversion"/>
  </si>
  <si>
    <t xml:space="preserve">Conv DC-DC Single Step Down 2.5V to 18V 8-Pin PowerSO T/R </t>
    <phoneticPr fontId="30" type="noConversion"/>
  </si>
  <si>
    <t>ST1PS01EJR</t>
    <phoneticPr fontId="30" type="noConversion"/>
  </si>
  <si>
    <t>Bus XCVR Single 2-CH 3-ST 8-Pin VSSOP T/R</t>
    <phoneticPr fontId="30" type="noConversion"/>
  </si>
  <si>
    <t>TI</t>
    <phoneticPr fontId="30" type="noConversion"/>
  </si>
  <si>
    <t>SN74LVC2T45DCUT</t>
    <phoneticPr fontId="30" type="noConversion"/>
  </si>
  <si>
    <t xml:space="preserve">0Voltage Regulators - Switching Regulators 50mA/500mA ULP Buck w/o OD </t>
    <phoneticPr fontId="30" type="noConversion"/>
  </si>
  <si>
    <t xml:space="preserve">Analog Devices </t>
    <phoneticPr fontId="30" type="noConversion"/>
  </si>
  <si>
    <t>ADP5301ACBZ-2-R7</t>
    <phoneticPr fontId="30" type="noConversion"/>
  </si>
  <si>
    <t xml:space="preserve">0Voltage Regulators - Switching Regulators 50mA/500mA ULP Buck w/o OD </t>
    <phoneticPr fontId="30" type="noConversion"/>
  </si>
  <si>
    <t xml:space="preserve">Analog Devices </t>
    <phoneticPr fontId="30" type="noConversion"/>
  </si>
  <si>
    <t>ADP5301ACBZ-2-R7</t>
    <phoneticPr fontId="30" type="noConversion"/>
  </si>
  <si>
    <t>brother</t>
    <phoneticPr fontId="30" type="noConversion"/>
  </si>
  <si>
    <t xml:space="preserve">short linker,2.54MM,1U, </t>
    <phoneticPr fontId="30" type="noConversion"/>
  </si>
  <si>
    <t>Harwin</t>
    <phoneticPr fontId="30" type="noConversion"/>
  </si>
  <si>
    <t>PCB,MB1312,RevB,6layers,70*134mm, white solder,blue silkscreen</t>
    <phoneticPr fontId="30" type="noConversion"/>
  </si>
  <si>
    <t>HopeSearch</t>
    <phoneticPr fontId="30" type="noConversion"/>
  </si>
  <si>
    <t>button hat,BLUE,</t>
    <phoneticPr fontId="0" type="noConversion"/>
  </si>
  <si>
    <t>button hat,BLUE,</t>
    <phoneticPr fontId="30" type="noConversion"/>
  </si>
  <si>
    <t>button hat,BLACK,</t>
    <phoneticPr fontId="0" type="noConversion"/>
  </si>
  <si>
    <t>button hat,BLACK,</t>
    <phoneticPr fontId="30" type="noConversion"/>
  </si>
  <si>
    <r>
      <t>Capacitor,10uF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10%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10V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X5R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0603</t>
    </r>
    <r>
      <rPr>
        <sz val="10"/>
        <rFont val="宋体"/>
        <family val="3"/>
        <charset val="134"/>
      </rPr>
      <t>，</t>
    </r>
    <phoneticPr fontId="30" type="noConversion"/>
  </si>
  <si>
    <r>
      <t>Capacitor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2.7pF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0.25pF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NPO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50V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0603</t>
    </r>
    <phoneticPr fontId="30" type="noConversion"/>
  </si>
  <si>
    <r>
      <t>Capacitor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1nF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10%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50V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X7R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0603</t>
    </r>
    <phoneticPr fontId="30" type="noConversion"/>
  </si>
  <si>
    <r>
      <t>Capacitor,10uF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10%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10V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X5R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0603</t>
    </r>
    <r>
      <rPr>
        <sz val="10"/>
        <rFont val="宋体"/>
        <family val="3"/>
        <charset val="134"/>
      </rPr>
      <t>，</t>
    </r>
    <phoneticPr fontId="30" type="noConversion"/>
  </si>
  <si>
    <t xml:space="preserve">Hirose </t>
  </si>
  <si>
    <t>C23, C24, C48</t>
  </si>
  <si>
    <t>SB12, SB13, SB19, SB101, SB103, SB105, SB107, SB109, SB110, SB111, SB119, SB120, SB121, SB123, SB125, SB127, SB145, SB146, SB148, SB151, SB153, SB167, SB178</t>
  </si>
  <si>
    <t>MB1312A-04 Assembly Requirement</t>
  </si>
  <si>
    <t>MB1312A-05 BOM &amp; components order and assembly</t>
  </si>
  <si>
    <t>L4R5ZI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</si>
</sst>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:ss\ AM/PM;@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8">
    <xf numFmtId="164" fontId="0" fillId="0" borderId="0"/>
    <xf numFmtId="164" fontId="4" fillId="0" borderId="0"/>
    <xf numFmtId="164" fontId="14" fillId="0" borderId="0" applyNumberFormat="0" applyFill="0" applyBorder="0" applyAlignment="0" applyProtection="0"/>
    <xf numFmtId="164" fontId="15" fillId="0" borderId="18" applyNumberFormat="0" applyFill="0" applyAlignment="0" applyProtection="0"/>
    <xf numFmtId="164" fontId="16" fillId="0" borderId="19" applyNumberFormat="0" applyFill="0" applyAlignment="0" applyProtection="0"/>
    <xf numFmtId="164" fontId="17" fillId="0" borderId="20" applyNumberFormat="0" applyFill="0" applyAlignment="0" applyProtection="0"/>
    <xf numFmtId="164" fontId="17" fillId="0" borderId="0" applyNumberFormat="0" applyFill="0" applyBorder="0" applyAlignment="0" applyProtection="0"/>
    <xf numFmtId="164" fontId="18" fillId="5" borderId="0" applyNumberFormat="0" applyBorder="0" applyAlignment="0" applyProtection="0"/>
    <xf numFmtId="164" fontId="19" fillId="6" borderId="0" applyNumberFormat="0" applyBorder="0" applyAlignment="0" applyProtection="0"/>
    <xf numFmtId="164" fontId="20" fillId="7" borderId="0" applyNumberFormat="0" applyBorder="0" applyAlignment="0" applyProtection="0"/>
    <xf numFmtId="164" fontId="21" fillId="8" borderId="21" applyNumberFormat="0" applyAlignment="0" applyProtection="0"/>
    <xf numFmtId="164" fontId="22" fillId="9" borderId="22" applyNumberFormat="0" applyAlignment="0" applyProtection="0"/>
    <xf numFmtId="164" fontId="23" fillId="9" borderId="21" applyNumberFormat="0" applyAlignment="0" applyProtection="0"/>
    <xf numFmtId="164" fontId="24" fillId="0" borderId="23" applyNumberFormat="0" applyFill="0" applyAlignment="0" applyProtection="0"/>
    <xf numFmtId="164" fontId="25" fillId="10" borderId="24" applyNumberFormat="0" applyAlignment="0" applyProtection="0"/>
    <xf numFmtId="164" fontId="26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8" fillId="0" borderId="26" applyNumberFormat="0" applyFill="0" applyAlignment="0" applyProtection="0"/>
    <xf numFmtId="164" fontId="29" fillId="12" borderId="0" applyNumberFormat="0" applyBorder="0" applyAlignment="0" applyProtection="0"/>
    <xf numFmtId="164" fontId="3" fillId="13" borderId="0" applyNumberFormat="0" applyBorder="0" applyAlignment="0" applyProtection="0"/>
    <xf numFmtId="164" fontId="3" fillId="14" borderId="0" applyNumberFormat="0" applyBorder="0" applyAlignment="0" applyProtection="0"/>
    <xf numFmtId="164" fontId="29" fillId="15" borderId="0" applyNumberFormat="0" applyBorder="0" applyAlignment="0" applyProtection="0"/>
    <xf numFmtId="164" fontId="29" fillId="16" borderId="0" applyNumberFormat="0" applyBorder="0" applyAlignment="0" applyProtection="0"/>
    <xf numFmtId="164" fontId="3" fillId="17" borderId="0" applyNumberFormat="0" applyBorder="0" applyAlignment="0" applyProtection="0"/>
    <xf numFmtId="164" fontId="3" fillId="18" borderId="0" applyNumberFormat="0" applyBorder="0" applyAlignment="0" applyProtection="0"/>
    <xf numFmtId="164" fontId="29" fillId="19" borderId="0" applyNumberFormat="0" applyBorder="0" applyAlignment="0" applyProtection="0"/>
    <xf numFmtId="164" fontId="29" fillId="20" borderId="0" applyNumberFormat="0" applyBorder="0" applyAlignment="0" applyProtection="0"/>
    <xf numFmtId="164" fontId="3" fillId="21" borderId="0" applyNumberFormat="0" applyBorder="0" applyAlignment="0" applyProtection="0"/>
    <xf numFmtId="164" fontId="3" fillId="22" borderId="0" applyNumberFormat="0" applyBorder="0" applyAlignment="0" applyProtection="0"/>
    <xf numFmtId="164" fontId="29" fillId="23" borderId="0" applyNumberFormat="0" applyBorder="0" applyAlignment="0" applyProtection="0"/>
    <xf numFmtId="164" fontId="29" fillId="24" borderId="0" applyNumberFormat="0" applyBorder="0" applyAlignment="0" applyProtection="0"/>
    <xf numFmtId="164" fontId="3" fillId="25" borderId="0" applyNumberFormat="0" applyBorder="0" applyAlignment="0" applyProtection="0"/>
    <xf numFmtId="164" fontId="3" fillId="26" borderId="0" applyNumberFormat="0" applyBorder="0" applyAlignment="0" applyProtection="0"/>
    <xf numFmtId="164" fontId="29" fillId="27" borderId="0" applyNumberFormat="0" applyBorder="0" applyAlignment="0" applyProtection="0"/>
    <xf numFmtId="164" fontId="29" fillId="28" borderId="0" applyNumberFormat="0" applyBorder="0" applyAlignment="0" applyProtection="0"/>
    <xf numFmtId="164" fontId="3" fillId="29" borderId="0" applyNumberFormat="0" applyBorder="0" applyAlignment="0" applyProtection="0"/>
    <xf numFmtId="164" fontId="3" fillId="30" borderId="0" applyNumberFormat="0" applyBorder="0" applyAlignment="0" applyProtection="0"/>
    <xf numFmtId="164" fontId="29" fillId="31" borderId="0" applyNumberFormat="0" applyBorder="0" applyAlignment="0" applyProtection="0"/>
    <xf numFmtId="164" fontId="29" fillId="32" borderId="0" applyNumberFormat="0" applyBorder="0" applyAlignment="0" applyProtection="0"/>
    <xf numFmtId="164" fontId="3" fillId="33" borderId="0" applyNumberFormat="0" applyBorder="0" applyAlignment="0" applyProtection="0"/>
    <xf numFmtId="164" fontId="3" fillId="34" borderId="0" applyNumberFormat="0" applyBorder="0" applyAlignment="0" applyProtection="0"/>
    <xf numFmtId="164" fontId="29" fillId="35" borderId="0" applyNumberFormat="0" applyBorder="0" applyAlignment="0" applyProtection="0"/>
    <xf numFmtId="164" fontId="3" fillId="0" borderId="0"/>
    <xf numFmtId="164" fontId="3" fillId="11" borderId="25" applyNumberFormat="0" applyFont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2" fillId="17" borderId="0" applyNumberFormat="0" applyBorder="0" applyAlignment="0" applyProtection="0"/>
    <xf numFmtId="164" fontId="2" fillId="18" borderId="0" applyNumberFormat="0" applyBorder="0" applyAlignment="0" applyProtection="0"/>
    <xf numFmtId="164" fontId="2" fillId="21" borderId="0" applyNumberFormat="0" applyBorder="0" applyAlignment="0" applyProtection="0"/>
    <xf numFmtId="164" fontId="2" fillId="22" borderId="0" applyNumberFormat="0" applyBorder="0" applyAlignment="0" applyProtection="0"/>
    <xf numFmtId="164" fontId="2" fillId="25" borderId="0" applyNumberFormat="0" applyBorder="0" applyAlignment="0" applyProtection="0"/>
    <xf numFmtId="164" fontId="2" fillId="26" borderId="0" applyNumberFormat="0" applyBorder="0" applyAlignment="0" applyProtection="0"/>
    <xf numFmtId="164" fontId="2" fillId="29" borderId="0" applyNumberFormat="0" applyBorder="0" applyAlignment="0" applyProtection="0"/>
    <xf numFmtId="164" fontId="2" fillId="30" borderId="0" applyNumberFormat="0" applyBorder="0" applyAlignment="0" applyProtection="0"/>
    <xf numFmtId="164" fontId="2" fillId="33" borderId="0" applyNumberFormat="0" applyBorder="0" applyAlignment="0" applyProtection="0"/>
    <xf numFmtId="164" fontId="2" fillId="34" borderId="0" applyNumberFormat="0" applyBorder="0" applyAlignment="0" applyProtection="0"/>
    <xf numFmtId="164" fontId="2" fillId="0" borderId="0"/>
    <xf numFmtId="164" fontId="2" fillId="11" borderId="25" applyNumberFormat="0" applyFont="0" applyAlignment="0" applyProtection="0"/>
    <xf numFmtId="164" fontId="1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3" borderId="0" applyNumberFormat="0" applyBorder="0" applyAlignment="0" applyProtection="0"/>
    <xf numFmtId="164" fontId="1" fillId="34" borderId="0" applyNumberFormat="0" applyBorder="0" applyAlignment="0" applyProtection="0"/>
    <xf numFmtId="164" fontId="1" fillId="0" borderId="0"/>
    <xf numFmtId="164" fontId="1" fillId="11" borderId="25" applyNumberFormat="0" applyFont="0" applyAlignment="0" applyProtection="0"/>
    <xf numFmtId="164" fontId="1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3" borderId="0" applyNumberFormat="0" applyBorder="0" applyAlignment="0" applyProtection="0"/>
    <xf numFmtId="164" fontId="1" fillId="34" borderId="0" applyNumberFormat="0" applyBorder="0" applyAlignment="0" applyProtection="0"/>
    <xf numFmtId="164" fontId="1" fillId="0" borderId="0"/>
    <xf numFmtId="164" fontId="1" fillId="11" borderId="25" applyNumberFormat="0" applyFont="0" applyAlignment="0" applyProtection="0"/>
    <xf numFmtId="164" fontId="4" fillId="0" borderId="0"/>
    <xf numFmtId="164" fontId="4" fillId="0" borderId="0"/>
  </cellStyleXfs>
  <cellXfs count="129">
    <xf numFmtId="164" fontId="0" fillId="0" borderId="0" xfId="0"/>
    <xf numFmtId="164" fontId="0" fillId="0" borderId="2" xfId="0" applyBorder="1" applyAlignment="1"/>
    <xf numFmtId="164" fontId="0" fillId="0" borderId="0" xfId="0" applyBorder="1" applyAlignment="1"/>
    <xf numFmtId="164" fontId="0" fillId="0" borderId="0" xfId="0" applyAlignment="1">
      <alignment vertical="top"/>
    </xf>
    <xf numFmtId="164" fontId="7" fillId="0" borderId="0" xfId="0" applyFont="1" applyBorder="1" applyAlignment="1"/>
    <xf numFmtId="164" fontId="0" fillId="0" borderId="4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4" fontId="8" fillId="0" borderId="0" xfId="0" applyFont="1" applyAlignment="1">
      <alignment vertical="top"/>
    </xf>
    <xf numFmtId="164" fontId="0" fillId="0" borderId="0" xfId="0" applyAlignment="1">
      <alignment horizontal="left" vertical="top"/>
    </xf>
    <xf numFmtId="164" fontId="0" fillId="0" borderId="9" xfId="0" applyBorder="1" applyAlignment="1">
      <alignment horizontal="left"/>
    </xf>
    <xf numFmtId="164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164" fontId="0" fillId="0" borderId="0" xfId="0" applyBorder="1" applyAlignment="1">
      <alignment horizontal="left"/>
    </xf>
    <xf numFmtId="164" fontId="6" fillId="2" borderId="10" xfId="0" applyFont="1" applyFill="1" applyBorder="1" applyAlignment="1">
      <alignment vertical="center"/>
    </xf>
    <xf numFmtId="164" fontId="5" fillId="0" borderId="0" xfId="0" applyFont="1" applyAlignment="1">
      <alignment vertical="center"/>
    </xf>
    <xf numFmtId="164" fontId="5" fillId="0" borderId="2" xfId="0" applyFont="1" applyBorder="1" applyAlignment="1">
      <alignment horizontal="left"/>
    </xf>
    <xf numFmtId="164" fontId="5" fillId="0" borderId="2" xfId="0" applyFont="1" applyBorder="1" applyAlignment="1"/>
    <xf numFmtId="164" fontId="5" fillId="0" borderId="0" xfId="0" applyFont="1" applyBorder="1" applyAlignment="1"/>
    <xf numFmtId="164" fontId="0" fillId="0" borderId="4" xfId="0" applyBorder="1" applyAlignment="1"/>
    <xf numFmtId="164" fontId="0" fillId="3" borderId="13" xfId="0" applyFill="1" applyBorder="1" applyAlignment="1">
      <alignment horizontal="left"/>
    </xf>
    <xf numFmtId="164" fontId="0" fillId="3" borderId="5" xfId="0" applyFill="1" applyBorder="1" applyAlignment="1"/>
    <xf numFmtId="164" fontId="10" fillId="3" borderId="14" xfId="0" applyFont="1" applyFill="1" applyBorder="1" applyAlignment="1">
      <alignment vertical="center"/>
    </xf>
    <xf numFmtId="164" fontId="0" fillId="3" borderId="15" xfId="0" applyFill="1" applyBorder="1" applyAlignment="1"/>
    <xf numFmtId="164" fontId="0" fillId="0" borderId="2" xfId="0" quotePrefix="1" applyBorder="1" applyAlignment="1">
      <alignment horizontal="left"/>
    </xf>
    <xf numFmtId="164" fontId="5" fillId="0" borderId="0" xfId="0" quotePrefix="1" applyFont="1" applyBorder="1" applyAlignment="1">
      <alignment horizontal="left"/>
    </xf>
    <xf numFmtId="164" fontId="5" fillId="0" borderId="4" xfId="0" quotePrefix="1" applyFont="1" applyBorder="1" applyAlignment="1">
      <alignment horizontal="left"/>
    </xf>
    <xf numFmtId="164" fontId="5" fillId="0" borderId="2" xfId="0" quotePrefix="1" applyFont="1" applyBorder="1" applyAlignment="1">
      <alignment horizontal="left"/>
    </xf>
    <xf numFmtId="164" fontId="6" fillId="2" borderId="10" xfId="0" quotePrefix="1" applyFont="1" applyFill="1" applyBorder="1" applyAlignment="1">
      <alignment vertical="center"/>
    </xf>
    <xf numFmtId="164" fontId="6" fillId="2" borderId="10" xfId="0" quotePrefix="1" applyFont="1" applyFill="1" applyBorder="1" applyAlignment="1">
      <alignment horizontal="left" vertical="center"/>
    </xf>
    <xf numFmtId="164" fontId="11" fillId="0" borderId="0" xfId="0" applyFont="1"/>
    <xf numFmtId="164" fontId="0" fillId="3" borderId="12" xfId="0" applyFill="1" applyBorder="1" applyAlignment="1">
      <alignment horizontal="left"/>
    </xf>
    <xf numFmtId="164" fontId="9" fillId="0" borderId="1" xfId="0" applyFont="1" applyBorder="1" applyAlignment="1">
      <alignment horizontal="left" vertical="center"/>
    </xf>
    <xf numFmtId="164" fontId="5" fillId="0" borderId="1" xfId="0" applyFont="1" applyBorder="1" applyAlignment="1">
      <alignment horizontal="left"/>
    </xf>
    <xf numFmtId="164" fontId="5" fillId="0" borderId="7" xfId="0" applyFont="1" applyBorder="1" applyAlignment="1">
      <alignment horizontal="left"/>
    </xf>
    <xf numFmtId="164" fontId="7" fillId="0" borderId="1" xfId="0" applyFont="1" applyBorder="1" applyAlignment="1">
      <alignment horizontal="left"/>
    </xf>
    <xf numFmtId="164" fontId="0" fillId="0" borderId="1" xfId="0" applyBorder="1" applyAlignment="1">
      <alignment horizontal="left"/>
    </xf>
    <xf numFmtId="164" fontId="0" fillId="0" borderId="7" xfId="0" applyBorder="1" applyAlignment="1">
      <alignment horizontal="left"/>
    </xf>
    <xf numFmtId="164" fontId="11" fillId="0" borderId="0" xfId="0" applyFont="1" applyAlignment="1">
      <alignment horizontal="left"/>
    </xf>
    <xf numFmtId="164" fontId="4" fillId="0" borderId="2" xfId="0" quotePrefix="1" applyFont="1" applyBorder="1" applyAlignment="1">
      <alignment horizontal="left"/>
    </xf>
    <xf numFmtId="164" fontId="12" fillId="3" borderId="6" xfId="0" applyFont="1" applyFill="1" applyBorder="1" applyAlignment="1">
      <alignment wrapText="1"/>
    </xf>
    <xf numFmtId="164" fontId="12" fillId="3" borderId="16" xfId="0" applyFont="1" applyFill="1" applyBorder="1" applyAlignment="1">
      <alignment wrapText="1"/>
    </xf>
    <xf numFmtId="164" fontId="12" fillId="0" borderId="3" xfId="0" applyFont="1" applyBorder="1" applyAlignment="1">
      <alignment wrapText="1"/>
    </xf>
    <xf numFmtId="164" fontId="12" fillId="0" borderId="8" xfId="0" applyFont="1" applyBorder="1" applyAlignment="1">
      <alignment wrapText="1"/>
    </xf>
    <xf numFmtId="164" fontId="13" fillId="0" borderId="0" xfId="0" applyFont="1" applyAlignment="1">
      <alignment wrapText="1"/>
    </xf>
    <xf numFmtId="164" fontId="6" fillId="2" borderId="11" xfId="0" applyFont="1" applyFill="1" applyBorder="1" applyAlignment="1">
      <alignment vertical="center" wrapText="1"/>
    </xf>
    <xf numFmtId="164" fontId="12" fillId="0" borderId="0" xfId="0" applyFont="1" applyAlignment="1">
      <alignment vertical="top" wrapText="1"/>
    </xf>
    <xf numFmtId="164" fontId="4" fillId="0" borderId="0" xfId="0" applyFont="1" applyAlignment="1">
      <alignment vertical="top"/>
    </xf>
    <xf numFmtId="164" fontId="6" fillId="2" borderId="11" xfId="0" applyFont="1" applyFill="1" applyBorder="1" applyAlignment="1">
      <alignment vertical="center" wrapText="1"/>
    </xf>
    <xf numFmtId="164" fontId="12" fillId="0" borderId="0" xfId="0" applyFont="1" applyAlignment="1">
      <alignment vertical="top"/>
    </xf>
    <xf numFmtId="164" fontId="4" fillId="0" borderId="11" xfId="0" applyFont="1" applyBorder="1" applyAlignment="1">
      <alignment horizontal="left" vertical="top" wrapText="1"/>
    </xf>
    <xf numFmtId="164" fontId="0" fillId="3" borderId="13" xfId="0" applyFill="1" applyBorder="1" applyAlignment="1">
      <alignment horizontal="left" wrapText="1"/>
    </xf>
    <xf numFmtId="164" fontId="0" fillId="0" borderId="0" xfId="0" applyBorder="1" applyAlignment="1">
      <alignment horizontal="left" wrapText="1"/>
    </xf>
    <xf numFmtId="164" fontId="5" fillId="0" borderId="2" xfId="0" applyFont="1" applyBorder="1" applyAlignment="1">
      <alignment horizontal="left" wrapText="1"/>
    </xf>
    <xf numFmtId="164" fontId="4" fillId="0" borderId="2" xfId="0" quotePrefix="1" applyFont="1" applyBorder="1" applyAlignment="1">
      <alignment horizontal="left" wrapText="1"/>
    </xf>
    <xf numFmtId="164" fontId="0" fillId="0" borderId="4" xfId="0" applyNumberFormat="1" applyBorder="1" applyAlignment="1">
      <alignment horizontal="left" wrapText="1"/>
    </xf>
    <xf numFmtId="49" fontId="0" fillId="0" borderId="4" xfId="0" applyNumberFormat="1" applyBorder="1" applyAlignment="1">
      <alignment horizontal="left" wrapText="1"/>
    </xf>
    <xf numFmtId="164" fontId="0" fillId="0" borderId="2" xfId="0" applyBorder="1" applyAlignment="1">
      <alignment horizontal="left" wrapText="1"/>
    </xf>
    <xf numFmtId="164" fontId="11" fillId="0" borderId="0" xfId="0" applyFont="1" applyAlignment="1">
      <alignment wrapText="1"/>
    </xf>
    <xf numFmtId="164" fontId="6" fillId="2" borderId="10" xfId="0" quotePrefix="1" applyFont="1" applyFill="1" applyBorder="1" applyAlignment="1">
      <alignment horizontal="left" vertical="center" wrapText="1"/>
    </xf>
    <xf numFmtId="164" fontId="0" fillId="0" borderId="0" xfId="0" applyAlignment="1">
      <alignment horizontal="left" vertical="top" wrapText="1"/>
    </xf>
    <xf numFmtId="164" fontId="12" fillId="4" borderId="17" xfId="1" applyFont="1" applyFill="1" applyBorder="1" applyAlignment="1">
      <alignment vertical="top" wrapText="1"/>
    </xf>
    <xf numFmtId="164" fontId="5" fillId="0" borderId="1" xfId="0" applyNumberFormat="1" applyFont="1" applyBorder="1" applyAlignment="1">
      <alignment horizontal="left"/>
    </xf>
    <xf numFmtId="164" fontId="11" fillId="0" borderId="0" xfId="0" applyNumberFormat="1" applyFont="1" applyAlignment="1">
      <alignment horizontal="left"/>
    </xf>
    <xf numFmtId="164" fontId="0" fillId="0" borderId="1" xfId="0" applyNumberFormat="1" applyBorder="1" applyAlignment="1">
      <alignment horizontal="left"/>
    </xf>
    <xf numFmtId="164" fontId="5" fillId="0" borderId="7" xfId="0" applyNumberFormat="1" applyFont="1" applyBorder="1" applyAlignment="1">
      <alignment horizontal="left"/>
    </xf>
    <xf numFmtId="164" fontId="6" fillId="2" borderId="10" xfId="0" quotePrefix="1" applyNumberFormat="1" applyFont="1" applyFill="1" applyBorder="1" applyAlignment="1">
      <alignment horizontal="left" vertical="center"/>
    </xf>
    <xf numFmtId="164" fontId="7" fillId="0" borderId="1" xfId="0" applyNumberFormat="1" applyFont="1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9" fillId="0" borderId="1" xfId="0" applyNumberFormat="1" applyFont="1" applyBorder="1" applyAlignment="1">
      <alignment horizontal="left" vertical="center"/>
    </xf>
    <xf numFmtId="164" fontId="4" fillId="4" borderId="11" xfId="1" applyNumberFormat="1" applyFont="1" applyFill="1" applyBorder="1" applyAlignment="1">
      <alignment horizontal="left" vertical="top" wrapText="1"/>
    </xf>
    <xf numFmtId="164" fontId="0" fillId="3" borderId="12" xfId="0" applyNumberFormat="1" applyFill="1" applyBorder="1" applyAlignment="1">
      <alignment horizontal="left"/>
    </xf>
    <xf numFmtId="164" fontId="0" fillId="0" borderId="0" xfId="0" applyNumberFormat="1" applyAlignment="1">
      <alignment horizontal="left" vertical="top"/>
    </xf>
    <xf numFmtId="164" fontId="4" fillId="0" borderId="0" xfId="0" quotePrefix="1" applyFont="1" applyBorder="1" applyAlignment="1">
      <alignment horizontal="left" vertical="top" wrapText="1"/>
    </xf>
    <xf numFmtId="164" fontId="4" fillId="0" borderId="0" xfId="0" applyFont="1" applyBorder="1" applyAlignment="1">
      <alignment horizontal="left" vertical="top" wrapText="1"/>
    </xf>
    <xf numFmtId="164" fontId="4" fillId="0" borderId="0" xfId="0" quotePrefix="1" applyNumberFormat="1" applyFont="1" applyBorder="1" applyAlignment="1">
      <alignment vertical="top" wrapText="1"/>
    </xf>
    <xf numFmtId="164" fontId="4" fillId="0" borderId="0" xfId="0" quotePrefix="1" applyFont="1" applyBorder="1" applyAlignment="1">
      <alignment vertical="top" wrapText="1"/>
    </xf>
    <xf numFmtId="164" fontId="4" fillId="0" borderId="0" xfId="0" applyFont="1"/>
    <xf numFmtId="164" fontId="4" fillId="0" borderId="0" xfId="0" applyNumberFormat="1" applyFont="1" applyAlignment="1">
      <alignment horizontal="left"/>
    </xf>
    <xf numFmtId="164" fontId="4" fillId="0" borderId="0" xfId="0" applyFont="1" applyAlignment="1">
      <alignment wrapText="1"/>
    </xf>
    <xf numFmtId="164" fontId="12" fillId="0" borderId="0" xfId="0" applyFont="1" applyAlignment="1">
      <alignment wrapText="1"/>
    </xf>
    <xf numFmtId="164" fontId="4" fillId="0" borderId="0" xfId="0" applyFont="1" applyBorder="1" applyAlignment="1">
      <alignment wrapText="1"/>
    </xf>
    <xf numFmtId="164" fontId="4" fillId="0" borderId="0" xfId="1" applyFont="1" applyBorder="1" applyAlignment="1"/>
    <xf numFmtId="164" fontId="4" fillId="0" borderId="0" xfId="0" applyFont="1" applyAlignment="1">
      <alignment vertical="top" wrapText="1"/>
    </xf>
    <xf numFmtId="164" fontId="4" fillId="0" borderId="0" xfId="0" applyFont="1" applyFill="1" applyAlignment="1">
      <alignment vertical="top"/>
    </xf>
    <xf numFmtId="0" fontId="0" fillId="3" borderId="5" xfId="0" applyNumberFormat="1" applyFill="1" applyBorder="1" applyAlignment="1"/>
    <xf numFmtId="0" fontId="10" fillId="3" borderId="14" xfId="0" applyNumberFormat="1" applyFont="1" applyFill="1" applyBorder="1" applyAlignment="1">
      <alignment vertical="center"/>
    </xf>
    <xf numFmtId="0" fontId="5" fillId="0" borderId="0" xfId="0" applyNumberFormat="1" applyFont="1" applyBorder="1" applyAlignment="1"/>
    <xf numFmtId="0" fontId="0" fillId="0" borderId="4" xfId="0" applyNumberFormat="1" applyBorder="1" applyAlignment="1"/>
    <xf numFmtId="0" fontId="0" fillId="0" borderId="2" xfId="0" applyNumberFormat="1" applyBorder="1" applyAlignment="1"/>
    <xf numFmtId="0" fontId="7" fillId="0" borderId="0" xfId="0" applyNumberFormat="1" applyFont="1" applyBorder="1" applyAlignment="1"/>
    <xf numFmtId="0" fontId="11" fillId="0" borderId="0" xfId="0" applyNumberFormat="1" applyFont="1"/>
    <xf numFmtId="0" fontId="4" fillId="0" borderId="0" xfId="0" applyNumberFormat="1" applyFont="1"/>
    <xf numFmtId="0" fontId="6" fillId="2" borderId="10" xfId="0" quotePrefix="1" applyNumberFormat="1" applyFont="1" applyFill="1" applyBorder="1" applyAlignment="1">
      <alignment vertical="center"/>
    </xf>
    <xf numFmtId="0" fontId="4" fillId="0" borderId="11" xfId="0" quotePrefix="1" applyNumberFormat="1" applyFont="1" applyBorder="1" applyAlignment="1">
      <alignment horizontal="left" vertical="top" wrapText="1"/>
    </xf>
    <xf numFmtId="0" fontId="4" fillId="0" borderId="11" xfId="0" applyNumberFormat="1" applyFont="1" applyBorder="1" applyAlignment="1">
      <alignment horizontal="left" vertical="top" wrapText="1"/>
    </xf>
    <xf numFmtId="0" fontId="4" fillId="0" borderId="11" xfId="0" quotePrefix="1" applyNumberFormat="1" applyFont="1" applyFill="1" applyBorder="1" applyAlignment="1">
      <alignment horizontal="left" vertical="top" wrapText="1"/>
    </xf>
    <xf numFmtId="0" fontId="4" fillId="0" borderId="11" xfId="1" applyNumberFormat="1" applyFont="1" applyFill="1" applyBorder="1" applyAlignment="1">
      <alignment horizontal="left" vertical="top" wrapText="1"/>
    </xf>
    <xf numFmtId="0" fontId="4" fillId="4" borderId="11" xfId="1" applyNumberFormat="1" applyFont="1" applyFill="1" applyBorder="1" applyAlignment="1">
      <alignment horizontal="left" vertical="top" wrapText="1"/>
    </xf>
    <xf numFmtId="0" fontId="0" fillId="0" borderId="0" xfId="0" applyNumberFormat="1" applyAlignment="1">
      <alignment vertical="top"/>
    </xf>
    <xf numFmtId="0" fontId="4" fillId="0" borderId="11" xfId="0" quotePrefix="1" applyNumberFormat="1" applyFont="1" applyBorder="1" applyAlignment="1">
      <alignment vertical="top" wrapText="1"/>
    </xf>
    <xf numFmtId="0" fontId="4" fillId="0" borderId="11" xfId="0" quotePrefix="1" applyNumberFormat="1" applyFont="1" applyFill="1" applyBorder="1" applyAlignment="1">
      <alignment vertical="top" wrapText="1"/>
    </xf>
    <xf numFmtId="0" fontId="4" fillId="0" borderId="0" xfId="0" applyNumberFormat="1" applyFont="1" applyAlignment="1">
      <alignment vertical="top"/>
    </xf>
    <xf numFmtId="0" fontId="4" fillId="0" borderId="11" xfId="0" applyNumberFormat="1" applyFont="1" applyFill="1" applyBorder="1" applyAlignment="1">
      <alignment vertical="top"/>
    </xf>
    <xf numFmtId="0" fontId="4" fillId="0" borderId="11" xfId="0" applyNumberFormat="1" applyFont="1" applyFill="1" applyBorder="1" applyAlignment="1">
      <alignment vertical="top" wrapText="1"/>
    </xf>
    <xf numFmtId="0" fontId="4" fillId="0" borderId="11" xfId="1" quotePrefix="1" applyNumberFormat="1" applyFont="1" applyFill="1" applyBorder="1" applyAlignment="1">
      <alignment vertical="top"/>
    </xf>
    <xf numFmtId="0" fontId="4" fillId="0" borderId="17" xfId="0" quotePrefix="1" applyNumberFormat="1" applyFont="1" applyFill="1" applyBorder="1" applyAlignment="1">
      <alignment vertical="top"/>
    </xf>
    <xf numFmtId="0" fontId="4" fillId="0" borderId="17" xfId="0" applyNumberFormat="1" applyFont="1" applyFill="1" applyBorder="1" applyAlignment="1">
      <alignment vertical="top" wrapText="1"/>
    </xf>
    <xf numFmtId="0" fontId="4" fillId="0" borderId="11" xfId="0" quotePrefix="1" applyNumberFormat="1" applyFont="1" applyFill="1" applyBorder="1" applyAlignment="1">
      <alignment vertical="top"/>
    </xf>
    <xf numFmtId="0" fontId="4" fillId="36" borderId="11" xfId="0" applyNumberFormat="1" applyFont="1" applyFill="1" applyBorder="1" applyAlignment="1">
      <alignment vertical="top"/>
    </xf>
    <xf numFmtId="0" fontId="4" fillId="4" borderId="11" xfId="1" quotePrefix="1" applyNumberFormat="1" applyFont="1" applyFill="1" applyBorder="1" applyAlignment="1">
      <alignment vertical="top"/>
    </xf>
    <xf numFmtId="0" fontId="4" fillId="36" borderId="11" xfId="1" quotePrefix="1" applyNumberFormat="1" applyFont="1" applyFill="1" applyBorder="1" applyAlignment="1">
      <alignment vertical="top"/>
    </xf>
    <xf numFmtId="0" fontId="4" fillId="4" borderId="17" xfId="1" quotePrefix="1" applyNumberFormat="1" applyFont="1" applyFill="1" applyBorder="1" applyAlignment="1">
      <alignment vertical="top"/>
    </xf>
    <xf numFmtId="0" fontId="12" fillId="4" borderId="17" xfId="1" applyNumberFormat="1" applyFont="1" applyFill="1" applyBorder="1" applyAlignment="1">
      <alignment vertical="top" wrapText="1"/>
    </xf>
    <xf numFmtId="0" fontId="4" fillId="4" borderId="17" xfId="1" applyNumberFormat="1" applyFont="1" applyFill="1" applyBorder="1" applyAlignment="1">
      <alignment vertical="top" wrapText="1"/>
    </xf>
    <xf numFmtId="0" fontId="4" fillId="36" borderId="17" xfId="1" quotePrefix="1" applyNumberFormat="1" applyFont="1" applyFill="1" applyBorder="1" applyAlignment="1">
      <alignment vertical="top" wrapText="1"/>
    </xf>
    <xf numFmtId="0" fontId="12" fillId="4" borderId="11" xfId="1" applyNumberFormat="1" applyFont="1" applyFill="1" applyBorder="1" applyAlignment="1">
      <alignment vertical="top" wrapText="1"/>
    </xf>
    <xf numFmtId="0" fontId="4" fillId="4" borderId="11" xfId="1" applyNumberFormat="1" applyFont="1" applyFill="1" applyBorder="1" applyAlignment="1">
      <alignment vertical="top" wrapText="1"/>
    </xf>
    <xf numFmtId="0" fontId="4" fillId="4" borderId="11" xfId="1" applyNumberFormat="1" applyFont="1" applyFill="1" applyBorder="1" applyAlignment="1">
      <alignment vertical="top"/>
    </xf>
    <xf numFmtId="0" fontId="4" fillId="4" borderId="27" xfId="1" applyNumberFormat="1" applyFont="1" applyFill="1" applyBorder="1" applyAlignment="1">
      <alignment horizontal="left" vertical="top" wrapText="1"/>
    </xf>
    <xf numFmtId="0" fontId="4" fillId="4" borderId="27" xfId="1" quotePrefix="1" applyNumberFormat="1" applyFont="1" applyFill="1" applyBorder="1" applyAlignment="1">
      <alignment vertical="top"/>
    </xf>
    <xf numFmtId="0" fontId="4" fillId="4" borderId="27" xfId="1" applyNumberFormat="1" applyFont="1" applyFill="1" applyBorder="1" applyAlignment="1">
      <alignment vertical="top" wrapText="1"/>
    </xf>
    <xf numFmtId="164" fontId="13" fillId="0" borderId="10" xfId="1" applyFont="1" applyBorder="1" applyAlignment="1"/>
    <xf numFmtId="164" fontId="4" fillId="0" borderId="4" xfId="1" applyBorder="1" applyAlignment="1"/>
    <xf numFmtId="164" fontId="4" fillId="0" borderId="27" xfId="1" applyBorder="1" applyAlignment="1"/>
    <xf numFmtId="164" fontId="11" fillId="0" borderId="10" xfId="1" applyFont="1" applyBorder="1" applyAlignment="1">
      <alignment horizontal="left"/>
    </xf>
    <xf numFmtId="164" fontId="11" fillId="0" borderId="4" xfId="1" applyFont="1" applyBorder="1" applyAlignment="1">
      <alignment horizontal="left"/>
    </xf>
    <xf numFmtId="164" fontId="11" fillId="0" borderId="10" xfId="1" applyFont="1" applyBorder="1" applyAlignment="1"/>
    <xf numFmtId="164" fontId="11" fillId="0" borderId="4" xfId="1" applyFont="1" applyBorder="1" applyAlignment="1"/>
    <xf numFmtId="164" fontId="13" fillId="0" borderId="10" xfId="1" applyFont="1" applyBorder="1" applyAlignment="1">
      <alignment horizontal="left"/>
    </xf>
  </cellXfs>
  <cellStyles count="88">
    <cellStyle name="20% - Accent1" xfId="19" builtinId="30" customBuiltin="1"/>
    <cellStyle name="20% - Accent1 2" xfId="44"/>
    <cellStyle name="20% - Accent1 2 2" xfId="72"/>
    <cellStyle name="20% - Accent1 3" xfId="58"/>
    <cellStyle name="20% - Accent2" xfId="23" builtinId="34" customBuiltin="1"/>
    <cellStyle name="20% - Accent2 2" xfId="46"/>
    <cellStyle name="20% - Accent2 2 2" xfId="74"/>
    <cellStyle name="20% - Accent2 3" xfId="60"/>
    <cellStyle name="20% - Accent3" xfId="27" builtinId="38" customBuiltin="1"/>
    <cellStyle name="20% - Accent3 2" xfId="48"/>
    <cellStyle name="20% - Accent3 2 2" xfId="76"/>
    <cellStyle name="20% - Accent3 3" xfId="62"/>
    <cellStyle name="20% - Accent4" xfId="31" builtinId="42" customBuiltin="1"/>
    <cellStyle name="20% - Accent4 2" xfId="50"/>
    <cellStyle name="20% - Accent4 2 2" xfId="78"/>
    <cellStyle name="20% - Accent4 3" xfId="64"/>
    <cellStyle name="20% - Accent5" xfId="35" builtinId="46" customBuiltin="1"/>
    <cellStyle name="20% - Accent5 2" xfId="52"/>
    <cellStyle name="20% - Accent5 2 2" xfId="80"/>
    <cellStyle name="20% - Accent5 3" xfId="66"/>
    <cellStyle name="20% - Accent6" xfId="39" builtinId="50" customBuiltin="1"/>
    <cellStyle name="20% - Accent6 2" xfId="54"/>
    <cellStyle name="20% - Accent6 2 2" xfId="82"/>
    <cellStyle name="20% - Accent6 3" xfId="68"/>
    <cellStyle name="40% - Accent1" xfId="20" builtinId="31" customBuiltin="1"/>
    <cellStyle name="40% - Accent1 2" xfId="45"/>
    <cellStyle name="40% - Accent1 2 2" xfId="73"/>
    <cellStyle name="40% - Accent1 3" xfId="59"/>
    <cellStyle name="40% - Accent2" xfId="24" builtinId="35" customBuiltin="1"/>
    <cellStyle name="40% - Accent2 2" xfId="47"/>
    <cellStyle name="40% - Accent2 2 2" xfId="75"/>
    <cellStyle name="40% - Accent2 3" xfId="61"/>
    <cellStyle name="40% - Accent3" xfId="28" builtinId="39" customBuiltin="1"/>
    <cellStyle name="40% - Accent3 2" xfId="49"/>
    <cellStyle name="40% - Accent3 2 2" xfId="77"/>
    <cellStyle name="40% - Accent3 3" xfId="63"/>
    <cellStyle name="40% - Accent4" xfId="32" builtinId="43" customBuiltin="1"/>
    <cellStyle name="40% - Accent4 2" xfId="51"/>
    <cellStyle name="40% - Accent4 2 2" xfId="79"/>
    <cellStyle name="40% - Accent4 3" xfId="65"/>
    <cellStyle name="40% - Accent5" xfId="36" builtinId="47" customBuiltin="1"/>
    <cellStyle name="40% - Accent5 2" xfId="53"/>
    <cellStyle name="40% - Accent5 2 2" xfId="81"/>
    <cellStyle name="40% - Accent5 3" xfId="67"/>
    <cellStyle name="40% - Accent6" xfId="40" builtinId="51" customBuiltin="1"/>
    <cellStyle name="40% - Accent6 2" xfId="55"/>
    <cellStyle name="40% - Accent6 2 2" xfId="83"/>
    <cellStyle name="40% - Accent6 3" xfId="69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rmal 3 2" xfId="56"/>
    <cellStyle name="Normal 3 2 2" xfId="84"/>
    <cellStyle name="Normal 3 3" xfId="70"/>
    <cellStyle name="Note 2" xfId="43"/>
    <cellStyle name="Note 2 2" xfId="57"/>
    <cellStyle name="Note 2 2 2" xfId="85"/>
    <cellStyle name="Note 2 3" xfId="71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  <cellStyle name="常规 2" xfId="86"/>
    <cellStyle name="常规 3" xfId="8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0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8425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Z126"/>
  <sheetViews>
    <sheetView showGridLines="0" tabSelected="1" zoomScale="85" zoomScaleNormal="85" workbookViewId="0">
      <selection activeCell="A15" sqref="A15:C15"/>
    </sheetView>
  </sheetViews>
  <sheetFormatPr defaultColWidth="9.140625" defaultRowHeight="12.75" x14ac:dyDescent="0.2"/>
  <cols>
    <col min="1" max="1" width="22.42578125" style="71" customWidth="1"/>
    <col min="2" max="2" width="37.7109375" style="59" customWidth="1"/>
    <col min="3" max="3" width="20.5703125" style="8" customWidth="1"/>
    <col min="4" max="4" width="6.42578125" style="98" customWidth="1"/>
    <col min="5" max="5" width="21.5703125" style="3" customWidth="1"/>
    <col min="6" max="6" width="14.140625" style="3" customWidth="1"/>
    <col min="7" max="7" width="26.42578125" style="45" customWidth="1"/>
    <col min="8" max="8" width="48.7109375" style="82" customWidth="1"/>
    <col min="9" max="10" width="21.7109375" style="82" customWidth="1"/>
    <col min="11" max="11" width="9.42578125" style="3" customWidth="1"/>
    <col min="12" max="12" width="13.140625" style="3" customWidth="1"/>
    <col min="13" max="13" width="12.140625" style="3" customWidth="1"/>
    <col min="14" max="14" width="12" style="3" customWidth="1"/>
    <col min="15" max="16384" width="9.140625" style="3"/>
  </cols>
  <sheetData>
    <row r="1" spans="1:182" ht="13.5" thickBot="1" x14ac:dyDescent="0.25">
      <c r="A1" s="70"/>
      <c r="B1" s="50"/>
      <c r="C1" s="19"/>
      <c r="D1" s="84"/>
      <c r="E1" s="20"/>
      <c r="F1" s="20"/>
      <c r="G1" s="39"/>
      <c r="H1" s="80"/>
      <c r="I1" s="80"/>
      <c r="J1" s="80"/>
    </row>
    <row r="2" spans="1:182" ht="37.5" customHeight="1" thickBot="1" x14ac:dyDescent="0.25">
      <c r="A2" s="68" t="s">
        <v>5</v>
      </c>
      <c r="B2" s="51"/>
      <c r="C2" s="9"/>
      <c r="D2" s="85"/>
      <c r="E2" s="22"/>
      <c r="F2" s="22"/>
      <c r="G2" s="40"/>
      <c r="H2" s="80"/>
      <c r="I2" s="80"/>
      <c r="J2" s="80"/>
    </row>
    <row r="3" spans="1:182" ht="23.25" customHeight="1" x14ac:dyDescent="0.2">
      <c r="A3" s="61" t="s">
        <v>2</v>
      </c>
      <c r="B3" s="51"/>
      <c r="C3" s="24"/>
      <c r="D3" s="86"/>
      <c r="E3" s="2"/>
      <c r="F3" s="2"/>
      <c r="G3" s="41"/>
      <c r="H3" s="80"/>
      <c r="I3" s="80"/>
      <c r="J3" s="80"/>
    </row>
    <row r="4" spans="1:182" ht="17.25" customHeight="1" x14ac:dyDescent="0.2">
      <c r="A4" s="61" t="s">
        <v>4</v>
      </c>
      <c r="B4" s="51"/>
      <c r="C4" s="25"/>
      <c r="D4" s="87"/>
      <c r="E4" s="2"/>
      <c r="F4" s="2"/>
      <c r="G4" s="41"/>
      <c r="H4" s="80"/>
      <c r="I4" s="80"/>
      <c r="J4" s="80"/>
    </row>
    <row r="5" spans="1:182" ht="17.25" customHeight="1" x14ac:dyDescent="0.2">
      <c r="A5" s="61" t="s">
        <v>3</v>
      </c>
      <c r="B5" s="51"/>
      <c r="C5" s="26" t="s">
        <v>22</v>
      </c>
      <c r="D5" s="88"/>
      <c r="E5" s="2"/>
      <c r="F5" s="2"/>
      <c r="G5" s="41"/>
      <c r="H5" s="80"/>
      <c r="I5" s="80"/>
      <c r="J5" s="80"/>
    </row>
    <row r="6" spans="1:182" x14ac:dyDescent="0.2">
      <c r="A6" s="64"/>
      <c r="B6" s="52"/>
      <c r="C6" s="10"/>
      <c r="D6" s="88"/>
      <c r="E6" s="16"/>
      <c r="F6" s="16"/>
      <c r="G6" s="42"/>
      <c r="H6" s="80"/>
      <c r="I6" s="80"/>
      <c r="J6" s="80"/>
    </row>
    <row r="7" spans="1:182" ht="15.75" customHeight="1" x14ac:dyDescent="0.2">
      <c r="A7" s="66" t="s">
        <v>0</v>
      </c>
      <c r="B7" s="53" t="s">
        <v>279</v>
      </c>
      <c r="C7" s="23" t="s">
        <v>36</v>
      </c>
      <c r="D7" s="89"/>
      <c r="E7" s="2"/>
      <c r="F7" s="2"/>
      <c r="G7" s="41"/>
      <c r="H7" s="80"/>
      <c r="I7" s="80"/>
      <c r="J7" s="80"/>
    </row>
    <row r="8" spans="1:182" ht="15.75" customHeight="1" x14ac:dyDescent="0.2">
      <c r="A8" s="63" t="s">
        <v>1</v>
      </c>
      <c r="B8" s="54">
        <f ca="1">TODAY()</f>
        <v>42965</v>
      </c>
      <c r="C8" s="6">
        <f ca="1">NOW()</f>
        <v>42965.713084606483</v>
      </c>
      <c r="D8" s="89"/>
      <c r="E8" s="2"/>
      <c r="F8" s="2"/>
      <c r="G8" s="41"/>
      <c r="H8" s="80"/>
      <c r="I8" s="80"/>
      <c r="J8" s="80"/>
    </row>
    <row r="9" spans="1:182" ht="15.75" customHeight="1" x14ac:dyDescent="0.2">
      <c r="A9" s="66"/>
      <c r="B9" s="55"/>
      <c r="C9" s="11"/>
      <c r="D9" s="89"/>
      <c r="E9" s="2"/>
      <c r="F9" s="2"/>
      <c r="G9" s="41"/>
      <c r="H9" s="80"/>
      <c r="I9" s="80"/>
      <c r="J9" s="80"/>
    </row>
    <row r="10" spans="1:182" ht="15.75" customHeight="1" x14ac:dyDescent="0.2">
      <c r="A10" s="67"/>
      <c r="B10" s="56"/>
      <c r="C10" s="10"/>
      <c r="D10" s="88"/>
      <c r="E10" s="1"/>
      <c r="F10" s="1"/>
      <c r="G10" s="42"/>
      <c r="H10" s="80"/>
      <c r="I10" s="80"/>
      <c r="J10" s="80"/>
    </row>
    <row r="11" spans="1:182" s="7" customFormat="1" ht="43.5" customHeight="1" x14ac:dyDescent="0.35">
      <c r="A11" s="62" t="s">
        <v>485</v>
      </c>
      <c r="B11" s="57"/>
      <c r="C11" s="29"/>
      <c r="D11" s="90"/>
      <c r="E11" s="29"/>
      <c r="F11" s="29"/>
      <c r="G11" s="43"/>
      <c r="H11" s="57"/>
      <c r="I11" s="57"/>
      <c r="J11" s="57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</row>
    <row r="12" spans="1:182" s="46" customFormat="1" ht="22.15" customHeight="1" x14ac:dyDescent="0.2">
      <c r="A12" s="77" t="s">
        <v>269</v>
      </c>
      <c r="B12" s="78" t="s">
        <v>270</v>
      </c>
      <c r="C12" s="76"/>
      <c r="D12" s="91"/>
      <c r="E12" s="76"/>
      <c r="F12" s="76"/>
      <c r="G12" s="79"/>
      <c r="H12" s="78"/>
      <c r="I12" s="78"/>
      <c r="J12" s="78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  <c r="DF12" s="76"/>
      <c r="DG12" s="76"/>
      <c r="DH12" s="76"/>
      <c r="DI12" s="76"/>
      <c r="DJ12" s="76"/>
      <c r="DK12" s="76"/>
      <c r="DL12" s="76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6"/>
      <c r="DX12" s="76"/>
      <c r="DY12" s="76"/>
      <c r="DZ12" s="76"/>
      <c r="EA12" s="76"/>
      <c r="EB12" s="76"/>
      <c r="EC12" s="76"/>
      <c r="ED12" s="76"/>
      <c r="EE12" s="76"/>
      <c r="EF12" s="76"/>
      <c r="EG12" s="76"/>
      <c r="EH12" s="76"/>
      <c r="EI12" s="76"/>
      <c r="EJ12" s="76"/>
      <c r="EK12" s="76"/>
      <c r="EL12" s="76"/>
      <c r="EM12" s="76"/>
      <c r="EN12" s="76"/>
      <c r="EO12" s="76"/>
      <c r="EP12" s="76"/>
      <c r="EQ12" s="76"/>
      <c r="ER12" s="76"/>
      <c r="ES12" s="76"/>
      <c r="ET12" s="76"/>
      <c r="EU12" s="76"/>
      <c r="EV12" s="76"/>
      <c r="EW12" s="76"/>
      <c r="EX12" s="76"/>
      <c r="EY12" s="76"/>
      <c r="EZ12" s="76"/>
      <c r="FA12" s="76"/>
      <c r="FB12" s="76"/>
      <c r="FC12" s="76"/>
      <c r="FD12" s="76"/>
      <c r="FE12" s="76"/>
      <c r="FF12" s="76"/>
      <c r="FG12" s="76"/>
      <c r="FH12" s="76"/>
      <c r="FI12" s="76"/>
      <c r="FJ12" s="76"/>
      <c r="FK12" s="76"/>
      <c r="FL12" s="76"/>
      <c r="FM12" s="76"/>
      <c r="FN12" s="76"/>
      <c r="FO12" s="76"/>
      <c r="FP12" s="76"/>
      <c r="FQ12" s="76"/>
      <c r="FR12" s="76"/>
      <c r="FS12" s="76"/>
      <c r="FT12" s="76"/>
      <c r="FU12" s="76"/>
      <c r="FV12" s="76"/>
      <c r="FW12" s="76"/>
      <c r="FX12" s="76"/>
      <c r="FY12" s="76"/>
      <c r="FZ12" s="76"/>
    </row>
    <row r="13" spans="1:182" s="46" customFormat="1" ht="22.15" customHeight="1" x14ac:dyDescent="0.2">
      <c r="A13" s="77" t="s">
        <v>486</v>
      </c>
      <c r="B13" s="78" t="s">
        <v>270</v>
      </c>
      <c r="C13" s="76"/>
      <c r="D13" s="91"/>
      <c r="E13" s="76"/>
      <c r="F13" s="76"/>
      <c r="G13" s="79"/>
      <c r="H13" s="78"/>
      <c r="I13" s="78"/>
      <c r="J13" s="78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6"/>
      <c r="DJ13" s="76"/>
      <c r="DK13" s="76"/>
      <c r="DL13" s="76"/>
      <c r="DM13" s="76"/>
      <c r="DN13" s="76"/>
      <c r="DO13" s="76"/>
      <c r="DP13" s="76"/>
      <c r="DQ13" s="76"/>
      <c r="DR13" s="76"/>
      <c r="DS13" s="76"/>
      <c r="DT13" s="76"/>
      <c r="DU13" s="76"/>
      <c r="DV13" s="76"/>
      <c r="DW13" s="76"/>
      <c r="DX13" s="76"/>
      <c r="DY13" s="76"/>
      <c r="DZ13" s="76"/>
      <c r="EA13" s="76"/>
      <c r="EB13" s="76"/>
      <c r="EC13" s="76"/>
      <c r="ED13" s="76"/>
      <c r="EE13" s="76"/>
      <c r="EF13" s="76"/>
      <c r="EG13" s="76"/>
      <c r="EH13" s="76"/>
      <c r="EI13" s="76"/>
      <c r="EJ13" s="76"/>
      <c r="EK13" s="76"/>
      <c r="EL13" s="76"/>
      <c r="EM13" s="76"/>
      <c r="EN13" s="76"/>
      <c r="EO13" s="76"/>
      <c r="EP13" s="76"/>
      <c r="EQ13" s="76"/>
      <c r="ER13" s="76"/>
      <c r="ES13" s="76"/>
      <c r="ET13" s="76"/>
      <c r="EU13" s="76"/>
      <c r="EV13" s="76"/>
      <c r="EW13" s="76"/>
      <c r="EX13" s="76"/>
      <c r="EY13" s="76"/>
      <c r="EZ13" s="76"/>
      <c r="FA13" s="76"/>
      <c r="FB13" s="76"/>
      <c r="FC13" s="76"/>
      <c r="FD13" s="76"/>
      <c r="FE13" s="76"/>
      <c r="FF13" s="76"/>
      <c r="FG13" s="76"/>
      <c r="FH13" s="76"/>
      <c r="FI13" s="76"/>
      <c r="FJ13" s="76"/>
      <c r="FK13" s="76"/>
      <c r="FL13" s="76"/>
      <c r="FM13" s="76"/>
      <c r="FN13" s="76"/>
      <c r="FO13" s="76"/>
      <c r="FP13" s="76"/>
      <c r="FQ13" s="76"/>
      <c r="FR13" s="76"/>
      <c r="FS13" s="76"/>
      <c r="FT13" s="76"/>
      <c r="FU13" s="76"/>
      <c r="FV13" s="76"/>
      <c r="FW13" s="76"/>
      <c r="FX13" s="76"/>
      <c r="FY13" s="76"/>
      <c r="FZ13" s="76"/>
    </row>
    <row r="14" spans="1:182" s="46" customFormat="1" ht="22.15" customHeight="1" x14ac:dyDescent="0.35">
      <c r="A14" s="124" t="s">
        <v>191</v>
      </c>
      <c r="B14" s="122"/>
      <c r="C14" s="123"/>
      <c r="D14" s="124" t="s">
        <v>192</v>
      </c>
      <c r="E14" s="125"/>
      <c r="F14" s="122"/>
      <c r="G14" s="123"/>
      <c r="H14" s="81"/>
      <c r="I14" s="81"/>
      <c r="J14" s="81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76"/>
      <c r="DI14" s="76"/>
      <c r="DJ14" s="76"/>
      <c r="DK14" s="76"/>
      <c r="DL14" s="76"/>
      <c r="DM14" s="76"/>
      <c r="DN14" s="76"/>
      <c r="DO14" s="76"/>
      <c r="DP14" s="76"/>
      <c r="DQ14" s="76"/>
      <c r="DR14" s="76"/>
      <c r="DS14" s="76"/>
      <c r="DT14" s="76"/>
      <c r="DU14" s="76"/>
      <c r="DV14" s="76"/>
      <c r="DW14" s="76"/>
      <c r="DX14" s="76"/>
      <c r="DY14" s="76"/>
      <c r="DZ14" s="76"/>
      <c r="EA14" s="76"/>
      <c r="EB14" s="76"/>
      <c r="EC14" s="76"/>
      <c r="ED14" s="76"/>
      <c r="EE14" s="76"/>
      <c r="EF14" s="76"/>
      <c r="EG14" s="76"/>
      <c r="EH14" s="76"/>
      <c r="EI14" s="76"/>
      <c r="EJ14" s="76"/>
      <c r="EK14" s="76"/>
      <c r="EL14" s="76"/>
      <c r="EM14" s="76"/>
      <c r="EN14" s="76"/>
      <c r="EO14" s="76"/>
      <c r="EP14" s="76"/>
      <c r="EQ14" s="76"/>
      <c r="ER14" s="76"/>
      <c r="ES14" s="76"/>
      <c r="ET14" s="76"/>
      <c r="EU14" s="76"/>
      <c r="EV14" s="76"/>
      <c r="EW14" s="76"/>
      <c r="EX14" s="76"/>
      <c r="EY14" s="76"/>
      <c r="EZ14" s="76"/>
      <c r="FA14" s="76"/>
      <c r="FB14" s="76"/>
      <c r="FC14" s="76"/>
      <c r="FD14" s="76"/>
      <c r="FE14" s="76"/>
      <c r="FF14" s="76"/>
      <c r="FG14" s="76"/>
      <c r="FH14" s="76"/>
      <c r="FI14" s="76"/>
      <c r="FJ14" s="76"/>
      <c r="FK14" s="76"/>
      <c r="FL14" s="76"/>
      <c r="FM14" s="76"/>
      <c r="FN14" s="76"/>
      <c r="FO14" s="76"/>
      <c r="FP14" s="76"/>
      <c r="FQ14" s="76"/>
      <c r="FR14" s="76"/>
      <c r="FS14" s="76"/>
      <c r="FT14" s="76"/>
      <c r="FU14" s="76"/>
      <c r="FV14" s="76"/>
      <c r="FW14" s="76"/>
      <c r="FX14" s="76"/>
      <c r="FY14" s="76"/>
      <c r="FZ14" s="76"/>
    </row>
    <row r="15" spans="1:182" s="46" customFormat="1" ht="22.15" customHeight="1" x14ac:dyDescent="0.35">
      <c r="A15" s="128" t="s">
        <v>486</v>
      </c>
      <c r="B15" s="122"/>
      <c r="C15" s="123"/>
      <c r="D15" s="126" t="s">
        <v>270</v>
      </c>
      <c r="E15" s="127"/>
      <c r="F15" s="122"/>
      <c r="G15" s="123"/>
      <c r="H15" s="81"/>
      <c r="I15" s="81"/>
      <c r="J15" s="81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6"/>
      <c r="DB15" s="76"/>
      <c r="DC15" s="76"/>
      <c r="DD15" s="76"/>
      <c r="DE15" s="76"/>
      <c r="DF15" s="76"/>
      <c r="DG15" s="76"/>
      <c r="DH15" s="76"/>
      <c r="DI15" s="76"/>
      <c r="DJ15" s="76"/>
      <c r="DK15" s="76"/>
      <c r="DL15" s="76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6"/>
      <c r="DX15" s="76"/>
      <c r="DY15" s="76"/>
      <c r="DZ15" s="76"/>
      <c r="EA15" s="76"/>
      <c r="EB15" s="76"/>
      <c r="EC15" s="76"/>
      <c r="ED15" s="76"/>
      <c r="EE15" s="76"/>
      <c r="EF15" s="76"/>
      <c r="EG15" s="76"/>
      <c r="EH15" s="76"/>
      <c r="EI15" s="76"/>
      <c r="EJ15" s="76"/>
      <c r="EK15" s="76"/>
      <c r="EL15" s="76"/>
      <c r="EM15" s="76"/>
      <c r="EN15" s="76"/>
      <c r="EO15" s="76"/>
      <c r="EP15" s="76"/>
      <c r="EQ15" s="76"/>
      <c r="ER15" s="76"/>
      <c r="ES15" s="76"/>
      <c r="ET15" s="76"/>
      <c r="EU15" s="76"/>
      <c r="EV15" s="76"/>
      <c r="EW15" s="76"/>
      <c r="EX15" s="76"/>
      <c r="EY15" s="76"/>
      <c r="EZ15" s="76"/>
      <c r="FA15" s="76"/>
      <c r="FB15" s="76"/>
      <c r="FC15" s="76"/>
      <c r="FD15" s="76"/>
      <c r="FE15" s="76"/>
      <c r="FF15" s="76"/>
      <c r="FG15" s="76"/>
      <c r="FH15" s="76"/>
      <c r="FI15" s="76"/>
      <c r="FJ15" s="76"/>
      <c r="FK15" s="76"/>
      <c r="FL15" s="76"/>
      <c r="FM15" s="76"/>
      <c r="FN15" s="76"/>
      <c r="FO15" s="76"/>
      <c r="FP15" s="76"/>
      <c r="FQ15" s="76"/>
      <c r="FR15" s="76"/>
      <c r="FS15" s="76"/>
      <c r="FT15" s="76"/>
      <c r="FU15" s="76"/>
      <c r="FV15" s="76"/>
      <c r="FW15" s="76"/>
      <c r="FX15" s="76"/>
      <c r="FY15" s="76"/>
      <c r="FZ15" s="76"/>
    </row>
    <row r="16" spans="1:182" s="46" customFormat="1" ht="22.15" customHeight="1" x14ac:dyDescent="0.35">
      <c r="A16" s="121" t="str">
        <f>"Board name:NUCLEO-"&amp;$A$15&amp;(IF($D$15="with socket","/W",""))</f>
        <v>Board name:NUCLEO-L4R5ZI</v>
      </c>
      <c r="B16" s="122"/>
      <c r="C16" s="122"/>
      <c r="D16" s="122"/>
      <c r="E16" s="122"/>
      <c r="F16" s="122"/>
      <c r="G16" s="123"/>
      <c r="H16" s="81"/>
      <c r="I16" s="81"/>
      <c r="J16" s="81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6"/>
      <c r="DB16" s="76"/>
      <c r="DC16" s="76"/>
      <c r="DD16" s="76"/>
      <c r="DE16" s="76"/>
      <c r="DF16" s="76"/>
      <c r="DG16" s="76"/>
      <c r="DH16" s="76"/>
      <c r="DI16" s="76"/>
      <c r="DJ16" s="76"/>
      <c r="DK16" s="76"/>
      <c r="DL16" s="76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6"/>
      <c r="DX16" s="76"/>
      <c r="DY16" s="76"/>
      <c r="DZ16" s="76"/>
      <c r="EA16" s="76"/>
      <c r="EB16" s="76"/>
      <c r="EC16" s="76"/>
      <c r="ED16" s="76"/>
      <c r="EE16" s="76"/>
      <c r="EF16" s="76"/>
      <c r="EG16" s="76"/>
      <c r="EH16" s="76"/>
      <c r="EI16" s="76"/>
      <c r="EJ16" s="76"/>
      <c r="EK16" s="76"/>
      <c r="EL16" s="76"/>
      <c r="EM16" s="76"/>
      <c r="EN16" s="76"/>
      <c r="EO16" s="76"/>
      <c r="EP16" s="76"/>
      <c r="EQ16" s="76"/>
      <c r="ER16" s="76"/>
      <c r="ES16" s="76"/>
      <c r="ET16" s="76"/>
      <c r="EU16" s="76"/>
      <c r="EV16" s="76"/>
      <c r="EW16" s="76"/>
      <c r="EX16" s="76"/>
      <c r="EY16" s="76"/>
      <c r="EZ16" s="76"/>
      <c r="FA16" s="76"/>
      <c r="FB16" s="76"/>
      <c r="FC16" s="76"/>
      <c r="FD16" s="76"/>
      <c r="FE16" s="76"/>
      <c r="FF16" s="76"/>
      <c r="FG16" s="76"/>
      <c r="FH16" s="76"/>
      <c r="FI16" s="76"/>
      <c r="FJ16" s="76"/>
      <c r="FK16" s="76"/>
      <c r="FL16" s="76"/>
      <c r="FM16" s="76"/>
      <c r="FN16" s="76"/>
      <c r="FO16" s="76"/>
      <c r="FP16" s="76"/>
      <c r="FQ16" s="76"/>
      <c r="FR16" s="76"/>
      <c r="FS16" s="76"/>
      <c r="FT16" s="76"/>
      <c r="FU16" s="76"/>
      <c r="FV16" s="76"/>
      <c r="FW16" s="76"/>
      <c r="FX16" s="76"/>
      <c r="FY16" s="76"/>
      <c r="FZ16" s="76"/>
    </row>
    <row r="17" spans="1:14" s="14" customFormat="1" ht="19.5" customHeight="1" x14ac:dyDescent="0.2">
      <c r="A17" s="65" t="s">
        <v>23</v>
      </c>
      <c r="B17" s="58" t="s">
        <v>28</v>
      </c>
      <c r="C17" s="28" t="s">
        <v>31</v>
      </c>
      <c r="D17" s="92" t="s">
        <v>33</v>
      </c>
      <c r="E17" s="13" t="s">
        <v>7</v>
      </c>
      <c r="F17" s="13" t="s">
        <v>6</v>
      </c>
      <c r="G17" s="44" t="s">
        <v>8</v>
      </c>
      <c r="H17" s="47" t="s">
        <v>79</v>
      </c>
      <c r="I17" s="47" t="s">
        <v>80</v>
      </c>
      <c r="J17" s="47" t="s">
        <v>81</v>
      </c>
      <c r="K17" s="47" t="s">
        <v>82</v>
      </c>
      <c r="L17" s="47" t="s">
        <v>83</v>
      </c>
      <c r="M17" s="47" t="s">
        <v>429</v>
      </c>
      <c r="N17" s="44" t="s">
        <v>78</v>
      </c>
    </row>
    <row r="18" spans="1:14" s="46" customFormat="1" ht="25.5" x14ac:dyDescent="0.2">
      <c r="A18" s="99" t="s">
        <v>48</v>
      </c>
      <c r="B18" s="99" t="s">
        <v>29</v>
      </c>
      <c r="C18" s="99" t="s">
        <v>127</v>
      </c>
      <c r="D18" s="93">
        <v>1</v>
      </c>
      <c r="E18" s="94" t="s">
        <v>40</v>
      </c>
      <c r="F18" s="94" t="s">
        <v>43</v>
      </c>
      <c r="G18" s="94" t="s">
        <v>40</v>
      </c>
      <c r="H18" s="94" t="s">
        <v>293</v>
      </c>
      <c r="I18" s="94" t="s">
        <v>294</v>
      </c>
      <c r="J18" s="94" t="s">
        <v>295</v>
      </c>
      <c r="K18" s="94"/>
      <c r="L18" s="94"/>
      <c r="M18" s="94"/>
      <c r="N18" s="49"/>
    </row>
    <row r="19" spans="1:14" s="46" customFormat="1" ht="25.5" x14ac:dyDescent="0.2">
      <c r="A19" s="99" t="s">
        <v>49</v>
      </c>
      <c r="B19" s="99" t="s">
        <v>37</v>
      </c>
      <c r="C19" s="99" t="s">
        <v>128</v>
      </c>
      <c r="D19" s="93">
        <v>1</v>
      </c>
      <c r="E19" s="94" t="s">
        <v>42</v>
      </c>
      <c r="F19" s="94" t="s">
        <v>43</v>
      </c>
      <c r="G19" s="94" t="s">
        <v>42</v>
      </c>
      <c r="H19" s="94" t="s">
        <v>296</v>
      </c>
      <c r="I19" s="94" t="s">
        <v>294</v>
      </c>
      <c r="J19" s="94" t="s">
        <v>297</v>
      </c>
      <c r="K19" s="94"/>
      <c r="L19" s="94"/>
      <c r="M19" s="94"/>
      <c r="N19" s="49"/>
    </row>
    <row r="20" spans="1:14" s="46" customFormat="1" ht="51" x14ac:dyDescent="0.2">
      <c r="A20" s="91" t="s">
        <v>24</v>
      </c>
      <c r="B20" s="99" t="s">
        <v>290</v>
      </c>
      <c r="C20" s="99" t="s">
        <v>38</v>
      </c>
      <c r="D20" s="93">
        <v>26</v>
      </c>
      <c r="E20" s="94"/>
      <c r="F20" s="94" t="s">
        <v>43</v>
      </c>
      <c r="G20" s="94"/>
      <c r="H20" s="94" t="s">
        <v>391</v>
      </c>
      <c r="I20" s="94" t="s">
        <v>299</v>
      </c>
      <c r="J20" s="94" t="s">
        <v>205</v>
      </c>
      <c r="K20" s="94"/>
      <c r="L20" s="94"/>
      <c r="M20" s="94"/>
      <c r="N20" s="49"/>
    </row>
    <row r="21" spans="1:14" s="46" customFormat="1" x14ac:dyDescent="0.2">
      <c r="A21" s="99" t="s">
        <v>125</v>
      </c>
      <c r="B21" s="99" t="s">
        <v>172</v>
      </c>
      <c r="C21" s="99" t="s">
        <v>38</v>
      </c>
      <c r="D21" s="93">
        <v>2</v>
      </c>
      <c r="E21" s="99"/>
      <c r="F21" s="94" t="s">
        <v>43</v>
      </c>
      <c r="G21" s="93"/>
      <c r="H21" s="93" t="s">
        <v>411</v>
      </c>
      <c r="I21" s="93" t="s">
        <v>299</v>
      </c>
      <c r="J21" s="93" t="s">
        <v>311</v>
      </c>
      <c r="K21" s="94"/>
      <c r="L21" s="94"/>
      <c r="M21" s="94"/>
      <c r="N21" s="49"/>
    </row>
    <row r="22" spans="1:14" s="46" customFormat="1" x14ac:dyDescent="0.2">
      <c r="A22" s="99" t="s">
        <v>76</v>
      </c>
      <c r="B22" s="99" t="s">
        <v>173</v>
      </c>
      <c r="C22" s="99" t="s">
        <v>38</v>
      </c>
      <c r="D22" s="93">
        <v>1</v>
      </c>
      <c r="E22" s="99" t="s">
        <v>64</v>
      </c>
      <c r="F22" s="94" t="s">
        <v>43</v>
      </c>
      <c r="G22" s="93"/>
      <c r="H22" s="94" t="s">
        <v>412</v>
      </c>
      <c r="I22" s="93" t="s">
        <v>299</v>
      </c>
      <c r="J22" s="94" t="s">
        <v>413</v>
      </c>
      <c r="K22" s="94"/>
      <c r="L22" s="94"/>
      <c r="M22" s="94"/>
      <c r="N22" s="49"/>
    </row>
    <row r="23" spans="1:14" s="46" customFormat="1" x14ac:dyDescent="0.2">
      <c r="A23" s="99" t="s">
        <v>50</v>
      </c>
      <c r="B23" s="99" t="s">
        <v>197</v>
      </c>
      <c r="C23" s="99" t="s">
        <v>38</v>
      </c>
      <c r="D23" s="93">
        <v>5</v>
      </c>
      <c r="E23" s="99"/>
      <c r="F23" s="94" t="s">
        <v>43</v>
      </c>
      <c r="G23" s="93"/>
      <c r="H23" s="93" t="s">
        <v>314</v>
      </c>
      <c r="I23" s="93" t="s">
        <v>299</v>
      </c>
      <c r="J23" s="93" t="s">
        <v>315</v>
      </c>
      <c r="K23" s="94"/>
      <c r="L23" s="94"/>
      <c r="M23" s="94"/>
      <c r="N23" s="49"/>
    </row>
    <row r="24" spans="1:14" s="46" customFormat="1" x14ac:dyDescent="0.2">
      <c r="A24" s="99" t="s">
        <v>51</v>
      </c>
      <c r="B24" s="99" t="s">
        <v>129</v>
      </c>
      <c r="C24" s="99" t="s">
        <v>38</v>
      </c>
      <c r="D24" s="93">
        <v>1</v>
      </c>
      <c r="E24" s="99"/>
      <c r="F24" s="94" t="s">
        <v>43</v>
      </c>
      <c r="G24" s="93"/>
      <c r="H24" s="93" t="s">
        <v>300</v>
      </c>
      <c r="I24" s="93" t="s">
        <v>299</v>
      </c>
      <c r="J24" s="93" t="s">
        <v>301</v>
      </c>
      <c r="K24" s="94"/>
      <c r="L24" s="94"/>
      <c r="M24" s="94"/>
      <c r="N24" s="49"/>
    </row>
    <row r="25" spans="1:14" s="46" customFormat="1" x14ac:dyDescent="0.2">
      <c r="A25" s="99" t="s">
        <v>84</v>
      </c>
      <c r="B25" s="99" t="s">
        <v>198</v>
      </c>
      <c r="C25" s="99" t="s">
        <v>60</v>
      </c>
      <c r="D25" s="93">
        <v>2</v>
      </c>
      <c r="E25" s="93"/>
      <c r="F25" s="94" t="s">
        <v>43</v>
      </c>
      <c r="G25" s="93"/>
      <c r="H25" s="93" t="s">
        <v>302</v>
      </c>
      <c r="I25" s="93" t="s">
        <v>303</v>
      </c>
      <c r="J25" s="93" t="s">
        <v>304</v>
      </c>
      <c r="K25" s="94"/>
      <c r="L25" s="94"/>
      <c r="M25" s="94"/>
      <c r="N25" s="49"/>
    </row>
    <row r="26" spans="1:14" s="46" customFormat="1" x14ac:dyDescent="0.2">
      <c r="A26" s="99" t="s">
        <v>59</v>
      </c>
      <c r="B26" s="99" t="s">
        <v>130</v>
      </c>
      <c r="C26" s="99" t="s">
        <v>60</v>
      </c>
      <c r="D26" s="93">
        <v>1</v>
      </c>
      <c r="E26" s="93"/>
      <c r="F26" s="94" t="s">
        <v>43</v>
      </c>
      <c r="G26" s="93"/>
      <c r="H26" s="93" t="s">
        <v>305</v>
      </c>
      <c r="I26" s="93" t="s">
        <v>303</v>
      </c>
      <c r="J26" s="93" t="s">
        <v>306</v>
      </c>
      <c r="K26" s="94"/>
      <c r="L26" s="94"/>
      <c r="M26" s="94"/>
      <c r="N26" s="49"/>
    </row>
    <row r="27" spans="1:14" s="46" customFormat="1" x14ac:dyDescent="0.2">
      <c r="A27" s="100" t="s">
        <v>73</v>
      </c>
      <c r="B27" s="99" t="s">
        <v>199</v>
      </c>
      <c r="C27" s="99" t="s">
        <v>74</v>
      </c>
      <c r="D27" s="93">
        <v>1</v>
      </c>
      <c r="E27" s="95"/>
      <c r="F27" s="94" t="s">
        <v>43</v>
      </c>
      <c r="G27" s="93"/>
      <c r="H27" s="93" t="s">
        <v>307</v>
      </c>
      <c r="I27" s="93" t="s">
        <v>303</v>
      </c>
      <c r="J27" s="93" t="s">
        <v>308</v>
      </c>
      <c r="K27" s="94"/>
      <c r="L27" s="94"/>
      <c r="M27" s="94"/>
      <c r="N27" s="49"/>
    </row>
    <row r="28" spans="1:14" s="46" customFormat="1" ht="25.5" x14ac:dyDescent="0.2">
      <c r="A28" s="99" t="s">
        <v>59</v>
      </c>
      <c r="B28" s="99" t="s">
        <v>262</v>
      </c>
      <c r="C28" s="99" t="s">
        <v>38</v>
      </c>
      <c r="D28" s="93">
        <v>2</v>
      </c>
      <c r="E28" s="93" t="s">
        <v>64</v>
      </c>
      <c r="F28" s="94" t="s">
        <v>43</v>
      </c>
      <c r="G28" s="93"/>
      <c r="H28" s="94" t="s">
        <v>477</v>
      </c>
      <c r="I28" s="94" t="s">
        <v>415</v>
      </c>
      <c r="J28" s="94" t="s">
        <v>414</v>
      </c>
      <c r="K28" s="94"/>
      <c r="L28" s="94"/>
      <c r="M28" s="94"/>
      <c r="N28" s="49"/>
    </row>
    <row r="29" spans="1:14" s="46" customFormat="1" x14ac:dyDescent="0.2">
      <c r="A29" s="91" t="s">
        <v>24</v>
      </c>
      <c r="B29" s="99" t="s">
        <v>482</v>
      </c>
      <c r="C29" s="99" t="s">
        <v>38</v>
      </c>
      <c r="D29" s="93">
        <v>3</v>
      </c>
      <c r="E29" s="93" t="s">
        <v>64</v>
      </c>
      <c r="F29" s="94" t="s">
        <v>43</v>
      </c>
      <c r="G29" s="94"/>
      <c r="H29" s="94" t="s">
        <v>298</v>
      </c>
      <c r="I29" s="94" t="s">
        <v>299</v>
      </c>
      <c r="J29" s="94" t="s">
        <v>205</v>
      </c>
      <c r="K29" s="94"/>
      <c r="L29" s="94"/>
      <c r="M29" s="94"/>
      <c r="N29" s="49"/>
    </row>
    <row r="30" spans="1:14" s="46" customFormat="1" ht="25.5" x14ac:dyDescent="0.2">
      <c r="A30" s="99" t="s">
        <v>59</v>
      </c>
      <c r="B30" s="99" t="s">
        <v>263</v>
      </c>
      <c r="C30" s="99" t="s">
        <v>38</v>
      </c>
      <c r="D30" s="93">
        <v>2</v>
      </c>
      <c r="E30" s="93" t="s">
        <v>64</v>
      </c>
      <c r="F30" s="94" t="s">
        <v>43</v>
      </c>
      <c r="G30" s="93"/>
      <c r="H30" s="94" t="s">
        <v>477</v>
      </c>
      <c r="I30" s="94" t="s">
        <v>415</v>
      </c>
      <c r="J30" s="94" t="s">
        <v>414</v>
      </c>
      <c r="K30" s="94"/>
      <c r="L30" s="94"/>
      <c r="M30" s="94"/>
      <c r="N30" s="49"/>
    </row>
    <row r="31" spans="1:14" s="48" customFormat="1" x14ac:dyDescent="0.2">
      <c r="A31" s="99" t="s">
        <v>200</v>
      </c>
      <c r="B31" s="99" t="s">
        <v>175</v>
      </c>
      <c r="C31" s="99" t="s">
        <v>38</v>
      </c>
      <c r="D31" s="93">
        <v>2</v>
      </c>
      <c r="E31" s="93"/>
      <c r="F31" s="94" t="s">
        <v>43</v>
      </c>
      <c r="G31" s="93"/>
      <c r="H31" s="93" t="s">
        <v>478</v>
      </c>
      <c r="I31" s="93" t="s">
        <v>299</v>
      </c>
      <c r="J31" s="93" t="s">
        <v>309</v>
      </c>
      <c r="K31" s="94"/>
      <c r="L31" s="94"/>
      <c r="M31" s="94"/>
      <c r="N31" s="49"/>
    </row>
    <row r="32" spans="1:14" s="46" customFormat="1" ht="25.5" x14ac:dyDescent="0.2">
      <c r="A32" s="95" t="s">
        <v>201</v>
      </c>
      <c r="B32" s="93" t="s">
        <v>176</v>
      </c>
      <c r="C32" s="93" t="s">
        <v>38</v>
      </c>
      <c r="D32" s="93">
        <v>2</v>
      </c>
      <c r="E32" s="93" t="s">
        <v>287</v>
      </c>
      <c r="F32" s="94" t="s">
        <v>43</v>
      </c>
      <c r="G32" s="93"/>
      <c r="H32" s="94" t="s">
        <v>417</v>
      </c>
      <c r="I32" s="93" t="s">
        <v>299</v>
      </c>
      <c r="J32" s="94" t="s">
        <v>416</v>
      </c>
      <c r="K32" s="94"/>
      <c r="L32" s="94"/>
      <c r="M32" s="94"/>
      <c r="N32" s="49"/>
    </row>
    <row r="33" spans="1:14" s="46" customFormat="1" x14ac:dyDescent="0.2">
      <c r="A33" s="99" t="s">
        <v>202</v>
      </c>
      <c r="B33" s="99" t="s">
        <v>203</v>
      </c>
      <c r="C33" s="99" t="s">
        <v>38</v>
      </c>
      <c r="D33" s="93">
        <v>2</v>
      </c>
      <c r="E33" s="93"/>
      <c r="F33" s="94" t="s">
        <v>43</v>
      </c>
      <c r="G33" s="93"/>
      <c r="H33" s="93" t="s">
        <v>479</v>
      </c>
      <c r="I33" s="93" t="s">
        <v>299</v>
      </c>
      <c r="J33" s="93" t="s">
        <v>310</v>
      </c>
      <c r="K33" s="94"/>
      <c r="L33" s="94"/>
      <c r="M33" s="94"/>
      <c r="N33" s="49"/>
    </row>
    <row r="34" spans="1:14" s="46" customFormat="1" x14ac:dyDescent="0.2">
      <c r="A34" s="99" t="s">
        <v>64</v>
      </c>
      <c r="B34" s="99" t="s">
        <v>204</v>
      </c>
      <c r="C34" s="99" t="s">
        <v>38</v>
      </c>
      <c r="D34" s="93">
        <v>2</v>
      </c>
      <c r="E34" s="93" t="s">
        <v>64</v>
      </c>
      <c r="F34" s="94" t="s">
        <v>43</v>
      </c>
      <c r="G34" s="93"/>
      <c r="H34" s="93">
        <v>0</v>
      </c>
      <c r="I34" s="93" t="s">
        <v>299</v>
      </c>
      <c r="J34" s="93" t="e">
        <v>#N/A</v>
      </c>
      <c r="K34" s="94"/>
      <c r="L34" s="94"/>
      <c r="M34" s="94"/>
      <c r="N34" s="49"/>
    </row>
    <row r="35" spans="1:14" s="46" customFormat="1" x14ac:dyDescent="0.2">
      <c r="A35" s="99" t="s">
        <v>205</v>
      </c>
      <c r="B35" s="99" t="s">
        <v>206</v>
      </c>
      <c r="C35" s="99" t="s">
        <v>38</v>
      </c>
      <c r="D35" s="93">
        <v>2</v>
      </c>
      <c r="E35" s="93" t="s">
        <v>64</v>
      </c>
      <c r="F35" s="94" t="s">
        <v>43</v>
      </c>
      <c r="G35" s="93"/>
      <c r="H35" s="93" t="s">
        <v>392</v>
      </c>
      <c r="I35" s="93" t="s">
        <v>299</v>
      </c>
      <c r="J35" s="93" t="s">
        <v>205</v>
      </c>
      <c r="K35" s="94"/>
      <c r="L35" s="94"/>
      <c r="M35" s="94"/>
      <c r="N35" s="49"/>
    </row>
    <row r="36" spans="1:14" s="46" customFormat="1" ht="25.5" x14ac:dyDescent="0.2">
      <c r="A36" s="99" t="s">
        <v>207</v>
      </c>
      <c r="B36" s="99" t="s">
        <v>208</v>
      </c>
      <c r="C36" s="99" t="s">
        <v>38</v>
      </c>
      <c r="D36" s="93">
        <v>1</v>
      </c>
      <c r="E36" s="93" t="s">
        <v>64</v>
      </c>
      <c r="F36" s="94" t="s">
        <v>43</v>
      </c>
      <c r="G36" s="93"/>
      <c r="H36" s="94" t="s">
        <v>480</v>
      </c>
      <c r="I36" s="94" t="s">
        <v>434</v>
      </c>
      <c r="J36" s="94" t="s">
        <v>435</v>
      </c>
      <c r="K36" s="94"/>
      <c r="L36" s="94"/>
      <c r="M36" s="94"/>
      <c r="N36" s="49"/>
    </row>
    <row r="37" spans="1:14" s="46" customFormat="1" x14ac:dyDescent="0.2">
      <c r="A37" s="99" t="s">
        <v>174</v>
      </c>
      <c r="B37" s="99" t="s">
        <v>209</v>
      </c>
      <c r="C37" s="99" t="s">
        <v>38</v>
      </c>
      <c r="D37" s="93">
        <v>2</v>
      </c>
      <c r="E37" s="94"/>
      <c r="F37" s="94" t="s">
        <v>43</v>
      </c>
      <c r="G37" s="93"/>
      <c r="H37" s="93" t="s">
        <v>393</v>
      </c>
      <c r="I37" s="93" t="s">
        <v>299</v>
      </c>
      <c r="J37" s="93" t="s">
        <v>312</v>
      </c>
      <c r="K37" s="94"/>
      <c r="L37" s="94"/>
      <c r="M37" s="94"/>
      <c r="N37" s="49"/>
    </row>
    <row r="38" spans="1:14" s="46" customFormat="1" x14ac:dyDescent="0.2">
      <c r="A38" s="99" t="s">
        <v>210</v>
      </c>
      <c r="B38" s="99" t="s">
        <v>211</v>
      </c>
      <c r="C38" s="99" t="s">
        <v>60</v>
      </c>
      <c r="D38" s="93">
        <v>2</v>
      </c>
      <c r="E38" s="94"/>
      <c r="F38" s="94" t="s">
        <v>43</v>
      </c>
      <c r="G38" s="94"/>
      <c r="H38" s="94" t="s">
        <v>313</v>
      </c>
      <c r="I38" s="94" t="s">
        <v>303</v>
      </c>
      <c r="J38" s="94" t="s">
        <v>210</v>
      </c>
      <c r="K38" s="94"/>
      <c r="L38" s="94"/>
      <c r="M38" s="94"/>
      <c r="N38" s="49"/>
    </row>
    <row r="39" spans="1:14" s="46" customFormat="1" x14ac:dyDescent="0.2">
      <c r="A39" s="99">
        <v>1050170001</v>
      </c>
      <c r="B39" s="99" t="s">
        <v>105</v>
      </c>
      <c r="C39" s="99" t="s">
        <v>131</v>
      </c>
      <c r="D39" s="93">
        <v>1</v>
      </c>
      <c r="E39" s="93"/>
      <c r="F39" s="94" t="s">
        <v>43</v>
      </c>
      <c r="G39" s="94" t="s">
        <v>121</v>
      </c>
      <c r="H39" s="94" t="s">
        <v>316</v>
      </c>
      <c r="I39" s="94" t="s">
        <v>317</v>
      </c>
      <c r="J39" s="94" t="s">
        <v>318</v>
      </c>
      <c r="K39" s="94"/>
      <c r="L39" s="94"/>
      <c r="M39" s="94"/>
      <c r="N39" s="49"/>
    </row>
    <row r="40" spans="1:14" s="46" customFormat="1" ht="38.25" x14ac:dyDescent="0.2">
      <c r="A40" s="99"/>
      <c r="B40" s="99" t="s">
        <v>132</v>
      </c>
      <c r="C40" s="99" t="s">
        <v>133</v>
      </c>
      <c r="D40" s="93">
        <v>2</v>
      </c>
      <c r="E40" s="94"/>
      <c r="F40" s="94" t="s">
        <v>43</v>
      </c>
      <c r="G40" s="93" t="s">
        <v>159</v>
      </c>
      <c r="H40" s="93" t="s">
        <v>394</v>
      </c>
      <c r="I40" s="93" t="s">
        <v>395</v>
      </c>
      <c r="J40" s="93" t="s">
        <v>322</v>
      </c>
      <c r="K40" s="94"/>
      <c r="L40" s="94"/>
      <c r="M40" s="94"/>
      <c r="N40" s="49"/>
    </row>
    <row r="41" spans="1:14" s="46" customFormat="1" x14ac:dyDescent="0.2">
      <c r="A41" s="99" t="s">
        <v>53</v>
      </c>
      <c r="B41" s="99" t="s">
        <v>134</v>
      </c>
      <c r="C41" s="99" t="s">
        <v>135</v>
      </c>
      <c r="D41" s="93">
        <v>1</v>
      </c>
      <c r="E41" s="93" t="s">
        <v>171</v>
      </c>
      <c r="F41" s="94" t="s">
        <v>43</v>
      </c>
      <c r="G41" s="93"/>
      <c r="H41" s="93" t="s">
        <v>323</v>
      </c>
      <c r="I41" s="93" t="s">
        <v>396</v>
      </c>
      <c r="J41" s="93" t="s">
        <v>324</v>
      </c>
      <c r="K41" s="94"/>
      <c r="L41" s="94"/>
      <c r="M41" s="94"/>
      <c r="N41" s="49"/>
    </row>
    <row r="42" spans="1:14" s="46" customFormat="1" x14ac:dyDescent="0.2">
      <c r="A42" s="99" t="s">
        <v>52</v>
      </c>
      <c r="B42" s="99" t="s">
        <v>47</v>
      </c>
      <c r="C42" s="99" t="s">
        <v>136</v>
      </c>
      <c r="D42" s="93">
        <v>1</v>
      </c>
      <c r="E42" s="94"/>
      <c r="F42" s="94" t="s">
        <v>43</v>
      </c>
      <c r="G42" s="93"/>
      <c r="H42" s="93" t="s">
        <v>325</v>
      </c>
      <c r="I42" s="93" t="s">
        <v>396</v>
      </c>
      <c r="J42" s="93" t="s">
        <v>326</v>
      </c>
      <c r="K42" s="94"/>
      <c r="L42" s="94"/>
      <c r="M42" s="94"/>
      <c r="N42" s="49"/>
    </row>
    <row r="43" spans="1:14" s="46" customFormat="1" ht="25.5" x14ac:dyDescent="0.2">
      <c r="A43" s="99"/>
      <c r="B43" s="99" t="s">
        <v>109</v>
      </c>
      <c r="C43" s="99" t="s">
        <v>137</v>
      </c>
      <c r="D43" s="93">
        <v>1</v>
      </c>
      <c r="E43" s="94"/>
      <c r="F43" s="94" t="s">
        <v>43</v>
      </c>
      <c r="G43" s="93"/>
      <c r="H43" s="93" t="s">
        <v>327</v>
      </c>
      <c r="I43" s="93" t="s">
        <v>396</v>
      </c>
      <c r="J43" s="93" t="s">
        <v>328</v>
      </c>
      <c r="K43" s="94"/>
      <c r="L43" s="94"/>
      <c r="M43" s="94"/>
      <c r="N43" s="49"/>
    </row>
    <row r="44" spans="1:14" s="46" customFormat="1" ht="38.25" x14ac:dyDescent="0.2">
      <c r="A44" s="99" t="s">
        <v>104</v>
      </c>
      <c r="B44" s="99" t="s">
        <v>138</v>
      </c>
      <c r="C44" s="99" t="s">
        <v>139</v>
      </c>
      <c r="D44" s="93">
        <v>1</v>
      </c>
      <c r="E44" s="93"/>
      <c r="F44" s="94" t="s">
        <v>43</v>
      </c>
      <c r="G44" s="93" t="s">
        <v>69</v>
      </c>
      <c r="H44" s="93" t="s">
        <v>397</v>
      </c>
      <c r="I44" s="93" t="s">
        <v>395</v>
      </c>
      <c r="J44" s="93" t="s">
        <v>398</v>
      </c>
      <c r="K44" s="94"/>
      <c r="L44" s="94"/>
      <c r="M44" s="94"/>
      <c r="N44" s="49"/>
    </row>
    <row r="45" spans="1:14" s="46" customFormat="1" ht="38.25" x14ac:dyDescent="0.2">
      <c r="A45" s="99" t="s">
        <v>106</v>
      </c>
      <c r="B45" s="99" t="s">
        <v>140</v>
      </c>
      <c r="C45" s="99" t="s">
        <v>141</v>
      </c>
      <c r="D45" s="93">
        <v>1</v>
      </c>
      <c r="E45" s="93"/>
      <c r="F45" s="94" t="s">
        <v>43</v>
      </c>
      <c r="G45" s="93" t="s">
        <v>69</v>
      </c>
      <c r="H45" s="93" t="s">
        <v>399</v>
      </c>
      <c r="I45" s="93" t="s">
        <v>395</v>
      </c>
      <c r="J45" s="93" t="s">
        <v>329</v>
      </c>
      <c r="K45" s="94"/>
      <c r="L45" s="94"/>
      <c r="M45" s="94"/>
      <c r="N45" s="49"/>
    </row>
    <row r="46" spans="1:14" s="46" customFormat="1" ht="38.25" x14ac:dyDescent="0.2">
      <c r="A46" s="99" t="s">
        <v>108</v>
      </c>
      <c r="B46" s="99" t="s">
        <v>142</v>
      </c>
      <c r="C46" s="99" t="s">
        <v>143</v>
      </c>
      <c r="D46" s="93">
        <v>1</v>
      </c>
      <c r="E46" s="94"/>
      <c r="F46" s="94" t="s">
        <v>43</v>
      </c>
      <c r="G46" s="93" t="s">
        <v>69</v>
      </c>
      <c r="H46" s="93" t="s">
        <v>400</v>
      </c>
      <c r="I46" s="93" t="s">
        <v>395</v>
      </c>
      <c r="J46" s="93" t="s">
        <v>330</v>
      </c>
      <c r="K46" s="94"/>
      <c r="L46" s="94"/>
      <c r="M46" s="94"/>
      <c r="N46" s="49"/>
    </row>
    <row r="47" spans="1:14" s="46" customFormat="1" ht="38.25" x14ac:dyDescent="0.2">
      <c r="A47" s="99" t="s">
        <v>107</v>
      </c>
      <c r="B47" s="99" t="s">
        <v>144</v>
      </c>
      <c r="C47" s="99" t="s">
        <v>145</v>
      </c>
      <c r="D47" s="93">
        <v>1</v>
      </c>
      <c r="E47" s="99"/>
      <c r="F47" s="94" t="s">
        <v>43</v>
      </c>
      <c r="G47" s="93" t="s">
        <v>69</v>
      </c>
      <c r="H47" s="93" t="s">
        <v>401</v>
      </c>
      <c r="I47" s="93" t="s">
        <v>395</v>
      </c>
      <c r="J47" s="93" t="s">
        <v>319</v>
      </c>
      <c r="K47" s="94"/>
      <c r="L47" s="94"/>
      <c r="M47" s="94"/>
      <c r="N47" s="49"/>
    </row>
    <row r="48" spans="1:14" s="46" customFormat="1" ht="38.25" x14ac:dyDescent="0.2">
      <c r="A48" s="99" t="s">
        <v>177</v>
      </c>
      <c r="B48" s="99" t="s">
        <v>146</v>
      </c>
      <c r="C48" s="99" t="s">
        <v>178</v>
      </c>
      <c r="D48" s="93">
        <v>2</v>
      </c>
      <c r="E48" s="99" t="s">
        <v>196</v>
      </c>
      <c r="F48" s="94" t="s">
        <v>43</v>
      </c>
      <c r="G48" s="94"/>
      <c r="H48" s="93" t="s">
        <v>394</v>
      </c>
      <c r="I48" s="93" t="s">
        <v>395</v>
      </c>
      <c r="J48" s="93" t="s">
        <v>322</v>
      </c>
      <c r="K48" s="94"/>
      <c r="L48" s="94"/>
      <c r="M48" s="94"/>
      <c r="N48" s="49"/>
    </row>
    <row r="49" spans="1:14" s="46" customFormat="1" ht="25.5" x14ac:dyDescent="0.2">
      <c r="A49" s="99" t="s">
        <v>212</v>
      </c>
      <c r="B49" s="91" t="s">
        <v>147</v>
      </c>
      <c r="C49" s="99" t="s">
        <v>213</v>
      </c>
      <c r="D49" s="93">
        <v>1</v>
      </c>
      <c r="E49" s="93" t="s">
        <v>64</v>
      </c>
      <c r="F49" s="94" t="s">
        <v>43</v>
      </c>
      <c r="G49" s="94" t="s">
        <v>255</v>
      </c>
      <c r="H49" s="93" t="s">
        <v>332</v>
      </c>
      <c r="I49" s="93" t="s">
        <v>396</v>
      </c>
      <c r="J49" s="93" t="s">
        <v>333</v>
      </c>
      <c r="K49" s="94"/>
      <c r="L49" s="94"/>
      <c r="M49" s="94"/>
      <c r="N49" s="49"/>
    </row>
    <row r="50" spans="1:14" s="46" customFormat="1" ht="25.5" x14ac:dyDescent="0.2">
      <c r="A50" s="99">
        <v>475891001</v>
      </c>
      <c r="B50" s="99" t="s">
        <v>148</v>
      </c>
      <c r="C50" s="99" t="s">
        <v>214</v>
      </c>
      <c r="D50" s="93">
        <v>1</v>
      </c>
      <c r="E50" s="93"/>
      <c r="F50" s="94" t="s">
        <v>43</v>
      </c>
      <c r="G50" s="94" t="s">
        <v>122</v>
      </c>
      <c r="H50" s="94" t="s">
        <v>320</v>
      </c>
      <c r="I50" s="94" t="s">
        <v>317</v>
      </c>
      <c r="J50" s="94" t="s">
        <v>321</v>
      </c>
      <c r="K50" s="94" t="s">
        <v>481</v>
      </c>
      <c r="L50" s="94" t="s">
        <v>283</v>
      </c>
      <c r="M50" s="94"/>
      <c r="N50" s="49"/>
    </row>
    <row r="51" spans="1:14" s="46" customFormat="1" x14ac:dyDescent="0.2">
      <c r="A51" s="99" t="s">
        <v>44</v>
      </c>
      <c r="B51" s="99" t="s">
        <v>123</v>
      </c>
      <c r="C51" s="99" t="s">
        <v>85</v>
      </c>
      <c r="D51" s="93">
        <v>5</v>
      </c>
      <c r="E51" s="94"/>
      <c r="F51" s="99" t="s">
        <v>34</v>
      </c>
      <c r="G51" s="93"/>
      <c r="H51" s="93" t="s">
        <v>402</v>
      </c>
      <c r="I51" s="93" t="s">
        <v>403</v>
      </c>
      <c r="J51" s="93" t="s">
        <v>44</v>
      </c>
      <c r="K51" s="94"/>
      <c r="L51" s="94"/>
      <c r="M51" s="94"/>
      <c r="N51" s="49"/>
    </row>
    <row r="52" spans="1:14" s="46" customFormat="1" x14ac:dyDescent="0.2">
      <c r="A52" s="99" t="s">
        <v>215</v>
      </c>
      <c r="B52" s="99" t="s">
        <v>86</v>
      </c>
      <c r="C52" s="99" t="s">
        <v>215</v>
      </c>
      <c r="D52" s="93">
        <v>1</v>
      </c>
      <c r="E52" s="94"/>
      <c r="F52" s="99" t="s">
        <v>34</v>
      </c>
      <c r="G52" s="93"/>
      <c r="H52" s="93" t="s">
        <v>404</v>
      </c>
      <c r="I52" s="93" t="s">
        <v>403</v>
      </c>
      <c r="J52" s="93" t="s">
        <v>215</v>
      </c>
      <c r="K52" s="94"/>
      <c r="L52" s="94"/>
      <c r="M52" s="94"/>
      <c r="N52" s="49"/>
    </row>
    <row r="53" spans="1:14" s="46" customFormat="1" ht="25.5" x14ac:dyDescent="0.2">
      <c r="A53" s="99"/>
      <c r="B53" s="99" t="s">
        <v>291</v>
      </c>
      <c r="C53" s="99" t="s">
        <v>137</v>
      </c>
      <c r="D53" s="93">
        <v>4</v>
      </c>
      <c r="E53" s="94"/>
      <c r="F53" s="94" t="s">
        <v>43</v>
      </c>
      <c r="G53" s="93"/>
      <c r="H53" s="93" t="s">
        <v>331</v>
      </c>
      <c r="I53" s="93" t="s">
        <v>396</v>
      </c>
      <c r="J53" s="93" t="s">
        <v>328</v>
      </c>
      <c r="K53" s="94"/>
      <c r="L53" s="94"/>
      <c r="M53" s="94"/>
      <c r="N53" s="49"/>
    </row>
    <row r="54" spans="1:14" s="46" customFormat="1" ht="25.5" x14ac:dyDescent="0.2">
      <c r="A54" s="99"/>
      <c r="B54" s="99" t="s">
        <v>160</v>
      </c>
      <c r="C54" s="99" t="s">
        <v>137</v>
      </c>
      <c r="D54" s="93">
        <v>1</v>
      </c>
      <c r="E54" s="93" t="s">
        <v>64</v>
      </c>
      <c r="F54" s="94" t="s">
        <v>43</v>
      </c>
      <c r="G54" s="93"/>
      <c r="H54" s="93" t="s">
        <v>327</v>
      </c>
      <c r="I54" s="93" t="s">
        <v>396</v>
      </c>
      <c r="J54" s="93" t="s">
        <v>328</v>
      </c>
      <c r="K54" s="94"/>
      <c r="L54" s="94"/>
      <c r="M54" s="94"/>
      <c r="N54" s="49"/>
    </row>
    <row r="55" spans="1:14" s="46" customFormat="1" ht="25.5" x14ac:dyDescent="0.2">
      <c r="A55" s="99" t="s">
        <v>216</v>
      </c>
      <c r="B55" s="99" t="s">
        <v>164</v>
      </c>
      <c r="C55" s="99" t="s">
        <v>213</v>
      </c>
      <c r="D55" s="93">
        <v>1</v>
      </c>
      <c r="E55" s="93"/>
      <c r="F55" s="94" t="s">
        <v>43</v>
      </c>
      <c r="G55" s="93"/>
      <c r="H55" s="93" t="s">
        <v>332</v>
      </c>
      <c r="I55" s="93" t="s">
        <v>396</v>
      </c>
      <c r="J55" s="93" t="s">
        <v>333</v>
      </c>
      <c r="K55" s="94"/>
      <c r="L55" s="94"/>
      <c r="M55" s="94"/>
      <c r="N55" s="49"/>
    </row>
    <row r="56" spans="1:14" s="46" customFormat="1" ht="25.5" x14ac:dyDescent="0.2">
      <c r="A56" s="99" t="s">
        <v>217</v>
      </c>
      <c r="B56" s="99" t="s">
        <v>256</v>
      </c>
      <c r="C56" s="99" t="s">
        <v>218</v>
      </c>
      <c r="D56" s="93">
        <v>1</v>
      </c>
      <c r="E56" s="93" t="s">
        <v>64</v>
      </c>
      <c r="F56" s="94" t="s">
        <v>43</v>
      </c>
      <c r="G56" s="93"/>
      <c r="H56" s="94" t="s">
        <v>420</v>
      </c>
      <c r="I56" s="94" t="s">
        <v>415</v>
      </c>
      <c r="J56" s="94" t="s">
        <v>419</v>
      </c>
      <c r="K56" s="94"/>
      <c r="L56" s="94"/>
      <c r="M56" s="94"/>
      <c r="N56" s="49"/>
    </row>
    <row r="57" spans="1:14" s="46" customFormat="1" ht="25.5" x14ac:dyDescent="0.2">
      <c r="A57" s="99" t="s">
        <v>418</v>
      </c>
      <c r="B57" s="99" t="s">
        <v>195</v>
      </c>
      <c r="C57" s="99" t="s">
        <v>218</v>
      </c>
      <c r="D57" s="93">
        <v>1</v>
      </c>
      <c r="E57" s="93" t="s">
        <v>64</v>
      </c>
      <c r="F57" s="94" t="s">
        <v>43</v>
      </c>
      <c r="G57" s="93"/>
      <c r="H57" s="94" t="s">
        <v>420</v>
      </c>
      <c r="I57" s="94" t="s">
        <v>415</v>
      </c>
      <c r="J57" s="94" t="s">
        <v>419</v>
      </c>
      <c r="K57" s="94"/>
      <c r="L57" s="94"/>
      <c r="M57" s="94"/>
      <c r="N57" s="49"/>
    </row>
    <row r="58" spans="1:14" s="46" customFormat="1" x14ac:dyDescent="0.2">
      <c r="A58" s="99" t="s">
        <v>25</v>
      </c>
      <c r="B58" s="99" t="s">
        <v>219</v>
      </c>
      <c r="C58" s="99" t="s">
        <v>32</v>
      </c>
      <c r="D58" s="93">
        <v>1</v>
      </c>
      <c r="E58" s="93"/>
      <c r="F58" s="94" t="s">
        <v>43</v>
      </c>
      <c r="G58" s="94"/>
      <c r="H58" s="94" t="s">
        <v>334</v>
      </c>
      <c r="I58" s="94" t="s">
        <v>335</v>
      </c>
      <c r="J58" s="94" t="s">
        <v>336</v>
      </c>
      <c r="K58" s="94"/>
      <c r="L58" s="94"/>
      <c r="M58" s="94"/>
      <c r="N58" s="49"/>
    </row>
    <row r="59" spans="1:14" s="46" customFormat="1" x14ac:dyDescent="0.2">
      <c r="A59" s="99" t="s">
        <v>39</v>
      </c>
      <c r="B59" s="99" t="s">
        <v>179</v>
      </c>
      <c r="C59" s="99" t="s">
        <v>149</v>
      </c>
      <c r="D59" s="93">
        <v>3</v>
      </c>
      <c r="E59" s="93"/>
      <c r="F59" s="94" t="s">
        <v>43</v>
      </c>
      <c r="G59" s="94"/>
      <c r="H59" s="94" t="s">
        <v>337</v>
      </c>
      <c r="I59" s="94" t="s">
        <v>338</v>
      </c>
      <c r="J59" s="94" t="s">
        <v>339</v>
      </c>
      <c r="K59" s="94"/>
      <c r="L59" s="94"/>
      <c r="M59" s="94"/>
      <c r="N59" s="49"/>
    </row>
    <row r="60" spans="1:14" s="46" customFormat="1" ht="25.5" x14ac:dyDescent="0.2">
      <c r="A60" s="99" t="s">
        <v>40</v>
      </c>
      <c r="B60" s="99" t="s">
        <v>180</v>
      </c>
      <c r="C60" s="99" t="s">
        <v>152</v>
      </c>
      <c r="D60" s="93">
        <v>1</v>
      </c>
      <c r="E60" s="93"/>
      <c r="F60" s="94" t="s">
        <v>43</v>
      </c>
      <c r="G60" s="94"/>
      <c r="H60" s="94" t="s">
        <v>340</v>
      </c>
      <c r="I60" s="94" t="s">
        <v>338</v>
      </c>
      <c r="J60" s="94" t="s">
        <v>341</v>
      </c>
      <c r="K60" s="94"/>
      <c r="L60" s="94"/>
      <c r="M60" s="94"/>
      <c r="N60" s="49"/>
    </row>
    <row r="61" spans="1:14" s="46" customFormat="1" ht="25.5" x14ac:dyDescent="0.2">
      <c r="A61" s="99" t="s">
        <v>150</v>
      </c>
      <c r="B61" s="99" t="s">
        <v>181</v>
      </c>
      <c r="C61" s="99" t="s">
        <v>151</v>
      </c>
      <c r="D61" s="93">
        <v>3</v>
      </c>
      <c r="E61" s="94"/>
      <c r="F61" s="94" t="s">
        <v>43</v>
      </c>
      <c r="G61" s="94"/>
      <c r="H61" s="94" t="s">
        <v>342</v>
      </c>
      <c r="I61" s="94" t="s">
        <v>338</v>
      </c>
      <c r="J61" s="94" t="s">
        <v>343</v>
      </c>
      <c r="K61" s="94"/>
      <c r="L61" s="94"/>
      <c r="M61" s="94"/>
      <c r="N61" s="49"/>
    </row>
    <row r="62" spans="1:14" s="46" customFormat="1" ht="25.5" x14ac:dyDescent="0.2">
      <c r="A62" s="99" t="s">
        <v>54</v>
      </c>
      <c r="B62" s="99" t="s">
        <v>153</v>
      </c>
      <c r="C62" s="99" t="s">
        <v>55</v>
      </c>
      <c r="D62" s="93">
        <v>1</v>
      </c>
      <c r="E62" s="93"/>
      <c r="F62" s="94" t="s">
        <v>43</v>
      </c>
      <c r="G62" s="94"/>
      <c r="H62" s="94" t="s">
        <v>344</v>
      </c>
      <c r="I62" s="94" t="s">
        <v>338</v>
      </c>
      <c r="J62" s="94" t="s">
        <v>345</v>
      </c>
      <c r="K62" s="94"/>
      <c r="L62" s="94"/>
      <c r="M62" s="94"/>
      <c r="N62" s="49"/>
    </row>
    <row r="63" spans="1:14" s="46" customFormat="1" x14ac:dyDescent="0.2">
      <c r="A63" s="101" t="s">
        <v>87</v>
      </c>
      <c r="B63" s="93" t="s">
        <v>288</v>
      </c>
      <c r="C63" s="93" t="s">
        <v>41</v>
      </c>
      <c r="D63" s="93">
        <v>1</v>
      </c>
      <c r="E63" s="93" t="s">
        <v>64</v>
      </c>
      <c r="F63" s="94" t="s">
        <v>43</v>
      </c>
      <c r="G63" s="93"/>
      <c r="H63" s="94" t="s">
        <v>346</v>
      </c>
      <c r="I63" s="94" t="s">
        <v>299</v>
      </c>
      <c r="J63" s="94" t="s">
        <v>347</v>
      </c>
      <c r="K63" s="94"/>
      <c r="L63" s="94"/>
      <c r="M63" s="94"/>
      <c r="N63" s="49"/>
    </row>
    <row r="64" spans="1:14" s="46" customFormat="1" x14ac:dyDescent="0.2">
      <c r="A64" s="99" t="s">
        <v>26</v>
      </c>
      <c r="B64" s="99" t="s">
        <v>220</v>
      </c>
      <c r="C64" s="99" t="s">
        <v>41</v>
      </c>
      <c r="D64" s="93">
        <v>8</v>
      </c>
      <c r="E64" s="94"/>
      <c r="F64" s="94" t="s">
        <v>43</v>
      </c>
      <c r="G64" s="94"/>
      <c r="H64" s="94" t="s">
        <v>354</v>
      </c>
      <c r="I64" s="94" t="s">
        <v>299</v>
      </c>
      <c r="J64" s="94" t="s">
        <v>355</v>
      </c>
      <c r="K64" s="94"/>
      <c r="L64" s="94"/>
      <c r="M64" s="94"/>
      <c r="N64" s="49"/>
    </row>
    <row r="65" spans="1:14" s="46" customFormat="1" x14ac:dyDescent="0.2">
      <c r="A65" s="99" t="s">
        <v>88</v>
      </c>
      <c r="B65" s="99" t="s">
        <v>221</v>
      </c>
      <c r="C65" s="99" t="s">
        <v>41</v>
      </c>
      <c r="D65" s="93">
        <v>1</v>
      </c>
      <c r="E65" s="93" t="s">
        <v>64</v>
      </c>
      <c r="F65" s="94" t="s">
        <v>43</v>
      </c>
      <c r="G65" s="94"/>
      <c r="H65" s="94" t="s">
        <v>354</v>
      </c>
      <c r="I65" s="94" t="s">
        <v>299</v>
      </c>
      <c r="J65" s="94" t="s">
        <v>355</v>
      </c>
      <c r="K65" s="94"/>
      <c r="L65" s="94"/>
      <c r="M65" s="94"/>
      <c r="N65" s="49"/>
    </row>
    <row r="66" spans="1:14" s="46" customFormat="1" x14ac:dyDescent="0.2">
      <c r="A66" s="99" t="s">
        <v>27</v>
      </c>
      <c r="B66" s="99" t="s">
        <v>222</v>
      </c>
      <c r="C66" s="99" t="s">
        <v>41</v>
      </c>
      <c r="D66" s="93">
        <v>3</v>
      </c>
      <c r="E66" s="93"/>
      <c r="F66" s="94" t="s">
        <v>43</v>
      </c>
      <c r="G66" s="94"/>
      <c r="H66" s="94" t="s">
        <v>372</v>
      </c>
      <c r="I66" s="94" t="s">
        <v>299</v>
      </c>
      <c r="J66" s="94" t="s">
        <v>373</v>
      </c>
      <c r="K66" s="94"/>
      <c r="L66" s="94"/>
      <c r="M66" s="94"/>
      <c r="N66" s="49"/>
    </row>
    <row r="67" spans="1:14" s="46" customFormat="1" x14ac:dyDescent="0.2">
      <c r="A67" s="99" t="s">
        <v>56</v>
      </c>
      <c r="B67" s="99" t="s">
        <v>223</v>
      </c>
      <c r="C67" s="99" t="s">
        <v>41</v>
      </c>
      <c r="D67" s="93">
        <v>3</v>
      </c>
      <c r="E67" s="93"/>
      <c r="F67" s="94" t="s">
        <v>43</v>
      </c>
      <c r="G67" s="94"/>
      <c r="H67" s="94" t="s">
        <v>374</v>
      </c>
      <c r="I67" s="94" t="s">
        <v>299</v>
      </c>
      <c r="J67" s="94" t="s">
        <v>375</v>
      </c>
      <c r="K67" s="94"/>
      <c r="L67" s="94"/>
      <c r="M67" s="94"/>
      <c r="N67" s="49"/>
    </row>
    <row r="68" spans="1:14" s="46" customFormat="1" x14ac:dyDescent="0.2">
      <c r="A68" s="99" t="s">
        <v>70</v>
      </c>
      <c r="B68" s="99" t="s">
        <v>224</v>
      </c>
      <c r="C68" s="99" t="s">
        <v>41</v>
      </c>
      <c r="D68" s="93">
        <v>2</v>
      </c>
      <c r="E68" s="93"/>
      <c r="F68" s="94" t="s">
        <v>43</v>
      </c>
      <c r="G68" s="94"/>
      <c r="H68" s="94" t="s">
        <v>376</v>
      </c>
      <c r="I68" s="94" t="s">
        <v>299</v>
      </c>
      <c r="J68" s="94" t="s">
        <v>377</v>
      </c>
      <c r="K68" s="94"/>
      <c r="L68" s="94"/>
      <c r="M68" s="94"/>
      <c r="N68" s="49"/>
    </row>
    <row r="69" spans="1:14" s="46" customFormat="1" x14ac:dyDescent="0.2">
      <c r="A69" s="99" t="s">
        <v>35</v>
      </c>
      <c r="B69" s="99" t="s">
        <v>260</v>
      </c>
      <c r="C69" s="99" t="s">
        <v>41</v>
      </c>
      <c r="D69" s="93">
        <v>1</v>
      </c>
      <c r="E69" s="94"/>
      <c r="F69" s="94" t="s">
        <v>43</v>
      </c>
      <c r="G69" s="94"/>
      <c r="H69" s="94" t="s">
        <v>378</v>
      </c>
      <c r="I69" s="94" t="s">
        <v>299</v>
      </c>
      <c r="J69" s="94" t="s">
        <v>379</v>
      </c>
      <c r="K69" s="94"/>
      <c r="L69" s="94"/>
      <c r="M69" s="94"/>
      <c r="N69" s="49"/>
    </row>
    <row r="70" spans="1:14" s="46" customFormat="1" x14ac:dyDescent="0.2">
      <c r="A70" s="99">
        <v>100</v>
      </c>
      <c r="B70" s="99" t="s">
        <v>225</v>
      </c>
      <c r="C70" s="99" t="s">
        <v>41</v>
      </c>
      <c r="D70" s="93">
        <v>5</v>
      </c>
      <c r="E70" s="93"/>
      <c r="F70" s="94" t="s">
        <v>43</v>
      </c>
      <c r="G70" s="94"/>
      <c r="H70" s="94" t="s">
        <v>346</v>
      </c>
      <c r="I70" s="94" t="s">
        <v>299</v>
      </c>
      <c r="J70" s="94" t="s">
        <v>347</v>
      </c>
      <c r="K70" s="94"/>
      <c r="L70" s="94"/>
      <c r="M70" s="94"/>
      <c r="N70" s="49"/>
    </row>
    <row r="71" spans="1:14" s="46" customFormat="1" x14ac:dyDescent="0.2">
      <c r="A71" s="99">
        <v>0</v>
      </c>
      <c r="B71" s="99" t="s">
        <v>264</v>
      </c>
      <c r="C71" s="99" t="s">
        <v>41</v>
      </c>
      <c r="D71" s="93">
        <v>3</v>
      </c>
      <c r="E71" s="93"/>
      <c r="F71" s="94" t="s">
        <v>43</v>
      </c>
      <c r="G71" s="94"/>
      <c r="H71" s="94" t="s">
        <v>348</v>
      </c>
      <c r="I71" s="94" t="s">
        <v>299</v>
      </c>
      <c r="J71" s="94" t="s">
        <v>349</v>
      </c>
      <c r="K71" s="94"/>
      <c r="L71" s="94"/>
      <c r="M71" s="94"/>
      <c r="N71" s="49"/>
    </row>
    <row r="72" spans="1:14" s="46" customFormat="1" x14ac:dyDescent="0.2">
      <c r="A72" s="99">
        <v>22</v>
      </c>
      <c r="B72" s="99" t="s">
        <v>226</v>
      </c>
      <c r="C72" s="99" t="s">
        <v>41</v>
      </c>
      <c r="D72" s="93">
        <v>4</v>
      </c>
      <c r="E72" s="93"/>
      <c r="F72" s="94" t="s">
        <v>43</v>
      </c>
      <c r="G72" s="94"/>
      <c r="H72" s="94" t="s">
        <v>350</v>
      </c>
      <c r="I72" s="94" t="s">
        <v>299</v>
      </c>
      <c r="J72" s="94" t="s">
        <v>351</v>
      </c>
      <c r="K72" s="94"/>
      <c r="L72" s="94"/>
      <c r="M72" s="94"/>
      <c r="N72" s="49"/>
    </row>
    <row r="73" spans="1:14" s="46" customFormat="1" x14ac:dyDescent="0.2">
      <c r="A73" s="99" t="s">
        <v>65</v>
      </c>
      <c r="B73" s="94" t="s">
        <v>227</v>
      </c>
      <c r="C73" s="94" t="s">
        <v>41</v>
      </c>
      <c r="D73" s="94">
        <v>1</v>
      </c>
      <c r="E73" s="93"/>
      <c r="F73" s="94" t="s">
        <v>43</v>
      </c>
      <c r="G73" s="94"/>
      <c r="H73" s="94" t="s">
        <v>352</v>
      </c>
      <c r="I73" s="94" t="s">
        <v>299</v>
      </c>
      <c r="J73" s="94" t="s">
        <v>353</v>
      </c>
      <c r="K73" s="94"/>
      <c r="L73" s="94"/>
      <c r="M73" s="94"/>
      <c r="N73" s="49"/>
    </row>
    <row r="74" spans="1:14" s="46" customFormat="1" x14ac:dyDescent="0.2">
      <c r="A74" s="99" t="s">
        <v>46</v>
      </c>
      <c r="B74" s="94" t="s">
        <v>228</v>
      </c>
      <c r="C74" s="94" t="s">
        <v>41</v>
      </c>
      <c r="D74" s="94">
        <v>3</v>
      </c>
      <c r="E74" s="93"/>
      <c r="F74" s="94" t="s">
        <v>43</v>
      </c>
      <c r="G74" s="94"/>
      <c r="H74" s="94" t="s">
        <v>356</v>
      </c>
      <c r="I74" s="94" t="s">
        <v>299</v>
      </c>
      <c r="J74" s="94" t="s">
        <v>357</v>
      </c>
      <c r="K74" s="94"/>
      <c r="L74" s="94"/>
      <c r="M74" s="94"/>
      <c r="N74" s="49"/>
    </row>
    <row r="75" spans="1:14" s="46" customFormat="1" x14ac:dyDescent="0.2">
      <c r="A75" s="101">
        <v>100</v>
      </c>
      <c r="B75" s="93" t="s">
        <v>289</v>
      </c>
      <c r="C75" s="93" t="s">
        <v>41</v>
      </c>
      <c r="D75" s="93">
        <v>1</v>
      </c>
      <c r="E75" s="93"/>
      <c r="F75" s="94" t="s">
        <v>43</v>
      </c>
      <c r="G75" s="94"/>
      <c r="H75" s="94" t="s">
        <v>346</v>
      </c>
      <c r="I75" s="94" t="s">
        <v>299</v>
      </c>
      <c r="J75" s="94" t="s">
        <v>347</v>
      </c>
      <c r="K75" s="94"/>
      <c r="L75" s="94"/>
      <c r="M75" s="94"/>
      <c r="N75" s="49"/>
    </row>
    <row r="76" spans="1:14" s="46" customFormat="1" x14ac:dyDescent="0.2">
      <c r="A76" s="99">
        <v>680</v>
      </c>
      <c r="B76" s="99" t="s">
        <v>229</v>
      </c>
      <c r="C76" s="99" t="s">
        <v>41</v>
      </c>
      <c r="D76" s="93">
        <v>1</v>
      </c>
      <c r="E76" s="93"/>
      <c r="F76" s="94" t="s">
        <v>43</v>
      </c>
      <c r="G76" s="94"/>
      <c r="H76" s="94" t="s">
        <v>358</v>
      </c>
      <c r="I76" s="94" t="s">
        <v>299</v>
      </c>
      <c r="J76" s="94" t="s">
        <v>359</v>
      </c>
      <c r="K76" s="94"/>
      <c r="L76" s="94"/>
      <c r="M76" s="94"/>
      <c r="N76" s="49"/>
    </row>
    <row r="77" spans="1:14" s="46" customFormat="1" x14ac:dyDescent="0.2">
      <c r="A77" s="99">
        <v>510</v>
      </c>
      <c r="B77" s="99" t="s">
        <v>182</v>
      </c>
      <c r="C77" s="99" t="s">
        <v>41</v>
      </c>
      <c r="D77" s="93">
        <v>1</v>
      </c>
      <c r="E77" s="93"/>
      <c r="F77" s="94" t="s">
        <v>43</v>
      </c>
      <c r="G77" s="94"/>
      <c r="H77" s="94" t="s">
        <v>360</v>
      </c>
      <c r="I77" s="94" t="s">
        <v>299</v>
      </c>
      <c r="J77" s="94" t="s">
        <v>361</v>
      </c>
      <c r="K77" s="94"/>
      <c r="L77" s="94"/>
      <c r="M77" s="94"/>
      <c r="N77" s="49"/>
    </row>
    <row r="78" spans="1:14" s="46" customFormat="1" x14ac:dyDescent="0.2">
      <c r="A78" s="99" t="s">
        <v>230</v>
      </c>
      <c r="B78" s="99" t="s">
        <v>154</v>
      </c>
      <c r="C78" s="99" t="s">
        <v>41</v>
      </c>
      <c r="D78" s="93">
        <v>1</v>
      </c>
      <c r="E78" s="93" t="s">
        <v>64</v>
      </c>
      <c r="F78" s="94" t="s">
        <v>43</v>
      </c>
      <c r="G78" s="94"/>
      <c r="H78" s="94" t="s">
        <v>436</v>
      </c>
      <c r="I78" s="94" t="s">
        <v>299</v>
      </c>
      <c r="J78" s="94" t="s">
        <v>437</v>
      </c>
      <c r="K78" s="94"/>
      <c r="L78" s="94"/>
      <c r="M78" s="94"/>
      <c r="N78" s="49"/>
    </row>
    <row r="79" spans="1:14" s="46" customFormat="1" x14ac:dyDescent="0.2">
      <c r="A79" s="99">
        <v>0</v>
      </c>
      <c r="B79" s="99" t="s">
        <v>184</v>
      </c>
      <c r="C79" s="99" t="s">
        <v>41</v>
      </c>
      <c r="D79" s="93">
        <v>1</v>
      </c>
      <c r="E79" s="93" t="s">
        <v>64</v>
      </c>
      <c r="F79" s="94" t="s">
        <v>43</v>
      </c>
      <c r="G79" s="94"/>
      <c r="H79" s="94" t="s">
        <v>348</v>
      </c>
      <c r="I79" s="94" t="s">
        <v>299</v>
      </c>
      <c r="J79" s="94" t="s">
        <v>349</v>
      </c>
      <c r="K79" s="94"/>
      <c r="L79" s="94"/>
      <c r="M79" s="94"/>
      <c r="N79" s="49"/>
    </row>
    <row r="80" spans="1:14" s="46" customFormat="1" x14ac:dyDescent="0.2">
      <c r="A80" s="99" t="s">
        <v>231</v>
      </c>
      <c r="B80" s="99" t="s">
        <v>232</v>
      </c>
      <c r="C80" s="99" t="s">
        <v>41</v>
      </c>
      <c r="D80" s="93">
        <v>1</v>
      </c>
      <c r="E80" s="93" t="s">
        <v>64</v>
      </c>
      <c r="F80" s="94" t="s">
        <v>43</v>
      </c>
      <c r="G80" s="94"/>
      <c r="H80" s="94" t="s">
        <v>438</v>
      </c>
      <c r="I80" s="94" t="s">
        <v>299</v>
      </c>
      <c r="J80" s="94" t="s">
        <v>439</v>
      </c>
      <c r="K80" s="94"/>
      <c r="L80" s="94"/>
      <c r="M80" s="94"/>
      <c r="N80" s="49"/>
    </row>
    <row r="81" spans="1:14" s="46" customFormat="1" x14ac:dyDescent="0.2">
      <c r="A81" s="99" t="s">
        <v>233</v>
      </c>
      <c r="B81" s="99" t="s">
        <v>194</v>
      </c>
      <c r="C81" s="99" t="s">
        <v>41</v>
      </c>
      <c r="D81" s="93">
        <v>1</v>
      </c>
      <c r="E81" s="93" t="s">
        <v>64</v>
      </c>
      <c r="F81" s="94" t="s">
        <v>43</v>
      </c>
      <c r="G81" s="94"/>
      <c r="H81" s="94" t="s">
        <v>440</v>
      </c>
      <c r="I81" s="94" t="s">
        <v>299</v>
      </c>
      <c r="J81" s="94" t="s">
        <v>441</v>
      </c>
      <c r="K81" s="94"/>
      <c r="L81" s="94"/>
      <c r="M81" s="94"/>
      <c r="N81" s="49"/>
    </row>
    <row r="82" spans="1:14" s="46" customFormat="1" x14ac:dyDescent="0.2">
      <c r="A82" s="99" t="s">
        <v>183</v>
      </c>
      <c r="B82" s="99" t="s">
        <v>234</v>
      </c>
      <c r="C82" s="99" t="s">
        <v>41</v>
      </c>
      <c r="D82" s="93">
        <v>1</v>
      </c>
      <c r="E82" s="95"/>
      <c r="F82" s="94" t="s">
        <v>43</v>
      </c>
      <c r="G82" s="94"/>
      <c r="H82" s="94" t="s">
        <v>405</v>
      </c>
      <c r="I82" s="94" t="s">
        <v>299</v>
      </c>
      <c r="J82" s="94" t="s">
        <v>362</v>
      </c>
      <c r="K82" s="94"/>
      <c r="L82" s="94"/>
      <c r="M82" s="94"/>
      <c r="N82" s="49"/>
    </row>
    <row r="83" spans="1:14" s="46" customFormat="1" x14ac:dyDescent="0.2">
      <c r="A83" s="99">
        <v>330</v>
      </c>
      <c r="B83" s="99" t="s">
        <v>235</v>
      </c>
      <c r="C83" s="99" t="s">
        <v>41</v>
      </c>
      <c r="D83" s="93">
        <v>2</v>
      </c>
      <c r="E83" s="94"/>
      <c r="F83" s="94" t="s">
        <v>43</v>
      </c>
      <c r="G83" s="94"/>
      <c r="H83" s="94" t="s">
        <v>406</v>
      </c>
      <c r="I83" s="94" t="s">
        <v>299</v>
      </c>
      <c r="J83" s="94" t="s">
        <v>363</v>
      </c>
      <c r="K83" s="94"/>
      <c r="L83" s="94"/>
      <c r="M83" s="94"/>
      <c r="N83" s="49"/>
    </row>
    <row r="84" spans="1:14" s="46" customFormat="1" x14ac:dyDescent="0.2">
      <c r="A84" s="99" t="s">
        <v>89</v>
      </c>
      <c r="B84" s="99" t="s">
        <v>236</v>
      </c>
      <c r="C84" s="99" t="s">
        <v>41</v>
      </c>
      <c r="D84" s="93">
        <v>1</v>
      </c>
      <c r="E84" s="93"/>
      <c r="F84" s="94" t="s">
        <v>43</v>
      </c>
      <c r="G84" s="94"/>
      <c r="H84" s="94" t="s">
        <v>364</v>
      </c>
      <c r="I84" s="94" t="s">
        <v>299</v>
      </c>
      <c r="J84" s="94" t="s">
        <v>365</v>
      </c>
      <c r="K84" s="94"/>
      <c r="L84" s="94"/>
      <c r="M84" s="94"/>
      <c r="N84" s="49"/>
    </row>
    <row r="85" spans="1:14" s="46" customFormat="1" x14ac:dyDescent="0.2">
      <c r="A85" s="99">
        <v>620</v>
      </c>
      <c r="B85" s="100" t="s">
        <v>237</v>
      </c>
      <c r="C85" s="100" t="s">
        <v>41</v>
      </c>
      <c r="D85" s="95">
        <v>1</v>
      </c>
      <c r="E85" s="95"/>
      <c r="F85" s="94" t="s">
        <v>43</v>
      </c>
      <c r="G85" s="94"/>
      <c r="H85" s="94" t="s">
        <v>366</v>
      </c>
      <c r="I85" s="94" t="s">
        <v>299</v>
      </c>
      <c r="J85" s="94" t="s">
        <v>367</v>
      </c>
      <c r="K85" s="94"/>
      <c r="L85" s="94"/>
      <c r="M85" s="94"/>
      <c r="N85" s="49"/>
    </row>
    <row r="86" spans="1:14" s="48" customFormat="1" x14ac:dyDescent="0.2">
      <c r="A86" s="99" t="s">
        <v>185</v>
      </c>
      <c r="B86" s="100" t="s">
        <v>238</v>
      </c>
      <c r="C86" s="100" t="s">
        <v>41</v>
      </c>
      <c r="D86" s="95">
        <v>1</v>
      </c>
      <c r="E86" s="93" t="s">
        <v>64</v>
      </c>
      <c r="F86" s="94" t="s">
        <v>43</v>
      </c>
      <c r="G86" s="94"/>
      <c r="H86" s="94" t="s">
        <v>442</v>
      </c>
      <c r="I86" s="94" t="s">
        <v>299</v>
      </c>
      <c r="J86" s="94" t="s">
        <v>443</v>
      </c>
      <c r="K86" s="94"/>
      <c r="L86" s="94"/>
      <c r="M86" s="94"/>
      <c r="N86" s="49"/>
    </row>
    <row r="87" spans="1:14" s="46" customFormat="1" x14ac:dyDescent="0.2">
      <c r="A87" s="99" t="s">
        <v>186</v>
      </c>
      <c r="B87" s="99" t="s">
        <v>239</v>
      </c>
      <c r="C87" s="99" t="s">
        <v>41</v>
      </c>
      <c r="D87" s="93">
        <v>1</v>
      </c>
      <c r="E87" s="93" t="s">
        <v>64</v>
      </c>
      <c r="F87" s="94" t="s">
        <v>43</v>
      </c>
      <c r="G87" s="94"/>
      <c r="H87" s="94" t="s">
        <v>444</v>
      </c>
      <c r="I87" s="94" t="s">
        <v>299</v>
      </c>
      <c r="J87" s="94" t="s">
        <v>445</v>
      </c>
      <c r="K87" s="94"/>
      <c r="L87" s="94"/>
      <c r="M87" s="94"/>
      <c r="N87" s="49"/>
    </row>
    <row r="88" spans="1:14" s="46" customFormat="1" x14ac:dyDescent="0.2">
      <c r="A88" s="99" t="s">
        <v>111</v>
      </c>
      <c r="B88" s="99" t="s">
        <v>240</v>
      </c>
      <c r="C88" s="99" t="s">
        <v>41</v>
      </c>
      <c r="D88" s="93">
        <v>1</v>
      </c>
      <c r="E88" s="93"/>
      <c r="F88" s="94" t="s">
        <v>43</v>
      </c>
      <c r="G88" s="94"/>
      <c r="H88" s="94" t="s">
        <v>368</v>
      </c>
      <c r="I88" s="94" t="s">
        <v>299</v>
      </c>
      <c r="J88" s="94" t="s">
        <v>369</v>
      </c>
      <c r="K88" s="94"/>
      <c r="L88" s="94"/>
      <c r="M88" s="94"/>
      <c r="N88" s="49"/>
    </row>
    <row r="89" spans="1:14" s="46" customFormat="1" x14ac:dyDescent="0.2">
      <c r="A89" s="99" t="s">
        <v>90</v>
      </c>
      <c r="B89" s="99" t="s">
        <v>241</v>
      </c>
      <c r="C89" s="99" t="s">
        <v>41</v>
      </c>
      <c r="D89" s="93">
        <v>2</v>
      </c>
      <c r="E89" s="93"/>
      <c r="F89" s="94" t="s">
        <v>43</v>
      </c>
      <c r="G89" s="94"/>
      <c r="H89" s="94" t="s">
        <v>370</v>
      </c>
      <c r="I89" s="94" t="s">
        <v>299</v>
      </c>
      <c r="J89" s="94" t="s">
        <v>371</v>
      </c>
      <c r="K89" s="94"/>
      <c r="L89" s="94"/>
      <c r="M89" s="94"/>
      <c r="N89" s="49"/>
    </row>
    <row r="90" spans="1:14" s="46" customFormat="1" x14ac:dyDescent="0.2">
      <c r="A90" s="99" t="s">
        <v>35</v>
      </c>
      <c r="B90" s="99" t="s">
        <v>259</v>
      </c>
      <c r="C90" s="99" t="s">
        <v>41</v>
      </c>
      <c r="D90" s="93">
        <v>1</v>
      </c>
      <c r="E90" s="93" t="s">
        <v>64</v>
      </c>
      <c r="F90" s="94" t="s">
        <v>43</v>
      </c>
      <c r="G90" s="94"/>
      <c r="H90" s="94" t="s">
        <v>446</v>
      </c>
      <c r="I90" s="94" t="s">
        <v>299</v>
      </c>
      <c r="J90" s="94" t="s">
        <v>447</v>
      </c>
      <c r="K90" s="94"/>
      <c r="L90" s="94"/>
      <c r="M90" s="94"/>
      <c r="N90" s="49"/>
    </row>
    <row r="91" spans="1:14" s="46" customFormat="1" x14ac:dyDescent="0.2">
      <c r="A91" s="99" t="s">
        <v>242</v>
      </c>
      <c r="B91" s="93" t="s">
        <v>243</v>
      </c>
      <c r="C91" s="93" t="s">
        <v>41</v>
      </c>
      <c r="D91" s="93">
        <v>1</v>
      </c>
      <c r="E91" s="93" t="s">
        <v>64</v>
      </c>
      <c r="F91" s="94" t="s">
        <v>43</v>
      </c>
      <c r="G91" s="93" t="s">
        <v>278</v>
      </c>
      <c r="H91" s="94" t="s">
        <v>448</v>
      </c>
      <c r="I91" s="94" t="s">
        <v>299</v>
      </c>
      <c r="J91" s="94" t="s">
        <v>449</v>
      </c>
      <c r="K91" s="94"/>
      <c r="L91" s="94"/>
      <c r="M91" s="94"/>
      <c r="N91" s="49"/>
    </row>
    <row r="92" spans="1:14" s="46" customFormat="1" ht="38.25" x14ac:dyDescent="0.2">
      <c r="A92" s="99" t="s">
        <v>280</v>
      </c>
      <c r="B92" s="93" t="s">
        <v>271</v>
      </c>
      <c r="C92" s="93" t="s">
        <v>92</v>
      </c>
      <c r="D92" s="93">
        <v>12</v>
      </c>
      <c r="E92" s="93"/>
      <c r="F92" s="94" t="s">
        <v>43</v>
      </c>
      <c r="G92" s="93" t="s">
        <v>273</v>
      </c>
      <c r="H92" s="93" t="s">
        <v>348</v>
      </c>
      <c r="I92" s="93" t="s">
        <v>299</v>
      </c>
      <c r="J92" s="93" t="s">
        <v>349</v>
      </c>
      <c r="K92" s="94"/>
      <c r="L92" s="94"/>
      <c r="M92" s="94"/>
      <c r="N92" s="49"/>
    </row>
    <row r="93" spans="1:14" s="46" customFormat="1" ht="51" x14ac:dyDescent="0.2">
      <c r="A93" s="99" t="s">
        <v>275</v>
      </c>
      <c r="B93" s="93" t="s">
        <v>286</v>
      </c>
      <c r="C93" s="93" t="s">
        <v>92</v>
      </c>
      <c r="D93" s="93">
        <v>20</v>
      </c>
      <c r="E93" s="93" t="s">
        <v>64</v>
      </c>
      <c r="F93" s="94" t="s">
        <v>43</v>
      </c>
      <c r="G93" s="93"/>
      <c r="H93" s="94" t="s">
        <v>348</v>
      </c>
      <c r="I93" s="94" t="s">
        <v>299</v>
      </c>
      <c r="J93" s="94" t="s">
        <v>349</v>
      </c>
      <c r="K93" s="94"/>
      <c r="L93" s="94"/>
      <c r="M93" s="94"/>
      <c r="N93" s="49"/>
    </row>
    <row r="94" spans="1:14" s="46" customFormat="1" ht="25.5" x14ac:dyDescent="0.2">
      <c r="A94" s="99" t="s">
        <v>281</v>
      </c>
      <c r="B94" s="93" t="s">
        <v>285</v>
      </c>
      <c r="C94" s="93" t="s">
        <v>92</v>
      </c>
      <c r="D94" s="93">
        <v>11</v>
      </c>
      <c r="E94" s="93" t="s">
        <v>64</v>
      </c>
      <c r="F94" s="94" t="s">
        <v>43</v>
      </c>
      <c r="G94" s="93"/>
      <c r="H94" s="94" t="s">
        <v>348</v>
      </c>
      <c r="I94" s="94" t="s">
        <v>299</v>
      </c>
      <c r="J94" s="94" t="s">
        <v>349</v>
      </c>
      <c r="K94" s="94"/>
      <c r="L94" s="94"/>
      <c r="M94" s="94"/>
      <c r="N94" s="49"/>
    </row>
    <row r="95" spans="1:14" s="46" customFormat="1" x14ac:dyDescent="0.2">
      <c r="A95" s="99" t="s">
        <v>274</v>
      </c>
      <c r="B95" s="93" t="s">
        <v>276</v>
      </c>
      <c r="C95" s="93" t="s">
        <v>92</v>
      </c>
      <c r="D95" s="93">
        <v>4</v>
      </c>
      <c r="E95" s="93"/>
      <c r="F95" s="94" t="s">
        <v>43</v>
      </c>
      <c r="G95" s="93"/>
      <c r="H95" s="93" t="s">
        <v>348</v>
      </c>
      <c r="I95" s="93" t="s">
        <v>299</v>
      </c>
      <c r="J95" s="93" t="s">
        <v>349</v>
      </c>
      <c r="K95" s="94"/>
      <c r="L95" s="94"/>
      <c r="M95" s="94"/>
      <c r="N95" s="49"/>
    </row>
    <row r="96" spans="1:14" s="46" customFormat="1" ht="25.5" x14ac:dyDescent="0.2">
      <c r="A96" s="99" t="s">
        <v>282</v>
      </c>
      <c r="B96" s="93" t="s">
        <v>272</v>
      </c>
      <c r="C96" s="93" t="s">
        <v>92</v>
      </c>
      <c r="D96" s="93">
        <v>2</v>
      </c>
      <c r="E96" s="93" t="s">
        <v>64</v>
      </c>
      <c r="F96" s="94" t="s">
        <v>43</v>
      </c>
      <c r="G96" s="93"/>
      <c r="H96" s="94" t="s">
        <v>348</v>
      </c>
      <c r="I96" s="94" t="s">
        <v>299</v>
      </c>
      <c r="J96" s="94" t="s">
        <v>349</v>
      </c>
      <c r="K96" s="94"/>
      <c r="L96" s="94"/>
      <c r="M96" s="94"/>
      <c r="N96" s="49"/>
    </row>
    <row r="97" spans="1:14" s="46" customFormat="1" ht="127.5" x14ac:dyDescent="0.2">
      <c r="A97" s="102" t="s">
        <v>91</v>
      </c>
      <c r="B97" s="103" t="s">
        <v>292</v>
      </c>
      <c r="C97" s="102" t="s">
        <v>92</v>
      </c>
      <c r="D97" s="93">
        <v>49</v>
      </c>
      <c r="E97" s="102"/>
      <c r="F97" s="94" t="s">
        <v>43</v>
      </c>
      <c r="G97" s="102"/>
      <c r="H97" s="94" t="s">
        <v>348</v>
      </c>
      <c r="I97" s="94" t="s">
        <v>299</v>
      </c>
      <c r="J97" s="94" t="s">
        <v>349</v>
      </c>
      <c r="K97" s="94"/>
      <c r="L97" s="94"/>
      <c r="M97" s="94"/>
      <c r="N97" s="49"/>
    </row>
    <row r="98" spans="1:14" s="46" customFormat="1" ht="63.75" x14ac:dyDescent="0.2">
      <c r="A98" s="102" t="s">
        <v>93</v>
      </c>
      <c r="B98" s="103" t="s">
        <v>483</v>
      </c>
      <c r="C98" s="102" t="s">
        <v>92</v>
      </c>
      <c r="D98" s="93">
        <v>23</v>
      </c>
      <c r="E98" s="93" t="s">
        <v>64</v>
      </c>
      <c r="F98" s="94" t="s">
        <v>43</v>
      </c>
      <c r="G98" s="102"/>
      <c r="H98" s="94" t="s">
        <v>348</v>
      </c>
      <c r="I98" s="94" t="s">
        <v>299</v>
      </c>
      <c r="J98" s="94" t="s">
        <v>349</v>
      </c>
      <c r="K98" s="94"/>
      <c r="L98" s="94"/>
      <c r="M98" s="94"/>
      <c r="N98" s="49"/>
    </row>
    <row r="99" spans="1:14" s="46" customFormat="1" x14ac:dyDescent="0.2">
      <c r="A99" s="102">
        <v>9013</v>
      </c>
      <c r="B99" s="103" t="s">
        <v>94</v>
      </c>
      <c r="C99" s="102" t="s">
        <v>66</v>
      </c>
      <c r="D99" s="93">
        <v>2</v>
      </c>
      <c r="E99" s="93"/>
      <c r="F99" s="94" t="s">
        <v>43</v>
      </c>
      <c r="G99" s="102"/>
      <c r="H99" s="102" t="s">
        <v>380</v>
      </c>
      <c r="I99" s="102" t="s">
        <v>381</v>
      </c>
      <c r="J99" s="102" t="s">
        <v>382</v>
      </c>
      <c r="K99" s="94"/>
      <c r="L99" s="94"/>
      <c r="M99" s="94"/>
      <c r="N99" s="49"/>
    </row>
    <row r="100" spans="1:14" s="46" customFormat="1" x14ac:dyDescent="0.2">
      <c r="A100" s="102" t="s">
        <v>112</v>
      </c>
      <c r="B100" s="103" t="s">
        <v>113</v>
      </c>
      <c r="C100" s="102" t="s">
        <v>114</v>
      </c>
      <c r="D100" s="93">
        <v>1</v>
      </c>
      <c r="E100" s="93" t="s">
        <v>64</v>
      </c>
      <c r="F100" s="94" t="s">
        <v>43</v>
      </c>
      <c r="G100" s="102"/>
      <c r="H100" s="102"/>
      <c r="I100" s="102" t="e">
        <v>#N/A</v>
      </c>
      <c r="J100" s="102" t="e">
        <v>#N/A</v>
      </c>
      <c r="K100" s="94"/>
      <c r="L100" s="94"/>
      <c r="M100" s="94"/>
      <c r="N100" s="49"/>
    </row>
    <row r="101" spans="1:14" s="46" customFormat="1" x14ac:dyDescent="0.2">
      <c r="A101" s="102" t="s">
        <v>118</v>
      </c>
      <c r="B101" s="103" t="s">
        <v>244</v>
      </c>
      <c r="C101" s="102" t="s">
        <v>117</v>
      </c>
      <c r="D101" s="93">
        <v>2</v>
      </c>
      <c r="E101" s="93"/>
      <c r="F101" s="94" t="s">
        <v>34</v>
      </c>
      <c r="G101" s="102"/>
      <c r="H101" s="102" t="s">
        <v>383</v>
      </c>
      <c r="I101" s="102" t="s">
        <v>403</v>
      </c>
      <c r="J101" s="102" t="s">
        <v>118</v>
      </c>
      <c r="K101" s="94"/>
      <c r="L101" s="94"/>
      <c r="M101" s="94"/>
      <c r="N101" s="49"/>
    </row>
    <row r="102" spans="1:14" s="46" customFormat="1" x14ac:dyDescent="0.2">
      <c r="A102" s="102" t="s">
        <v>96</v>
      </c>
      <c r="B102" s="103" t="s">
        <v>61</v>
      </c>
      <c r="C102" s="102" t="s">
        <v>155</v>
      </c>
      <c r="D102" s="93">
        <v>1</v>
      </c>
      <c r="E102" s="93"/>
      <c r="F102" s="94" t="s">
        <v>34</v>
      </c>
      <c r="G102" s="102"/>
      <c r="H102" s="102" t="s">
        <v>385</v>
      </c>
      <c r="I102" s="102" t="s">
        <v>403</v>
      </c>
      <c r="J102" s="102" t="s">
        <v>96</v>
      </c>
      <c r="K102" s="94"/>
      <c r="L102" s="94"/>
      <c r="M102" s="94"/>
      <c r="N102" s="49"/>
    </row>
    <row r="103" spans="1:14" s="46" customFormat="1" ht="38.25" x14ac:dyDescent="0.2">
      <c r="A103" s="102" t="s">
        <v>245</v>
      </c>
      <c r="B103" s="103" t="s">
        <v>30</v>
      </c>
      <c r="C103" s="102" t="s">
        <v>246</v>
      </c>
      <c r="D103" s="93">
        <v>1</v>
      </c>
      <c r="E103" s="93"/>
      <c r="F103" s="94" t="s">
        <v>34</v>
      </c>
      <c r="G103" s="102"/>
      <c r="H103" s="102" t="s">
        <v>386</v>
      </c>
      <c r="I103" s="102" t="s">
        <v>403</v>
      </c>
      <c r="J103" s="102" t="s">
        <v>245</v>
      </c>
      <c r="K103" s="94" t="s">
        <v>450</v>
      </c>
      <c r="L103" s="94" t="s">
        <v>451</v>
      </c>
      <c r="M103" s="94" t="s">
        <v>452</v>
      </c>
      <c r="N103" s="49"/>
    </row>
    <row r="104" spans="1:14" s="83" customFormat="1" x14ac:dyDescent="0.2">
      <c r="A104" s="102" t="s">
        <v>97</v>
      </c>
      <c r="B104" s="103" t="s">
        <v>68</v>
      </c>
      <c r="C104" s="102" t="s">
        <v>99</v>
      </c>
      <c r="D104" s="93">
        <v>1</v>
      </c>
      <c r="E104" s="102"/>
      <c r="F104" s="94" t="s">
        <v>34</v>
      </c>
      <c r="G104" s="102"/>
      <c r="H104" s="102" t="s">
        <v>387</v>
      </c>
      <c r="I104" s="102" t="s">
        <v>403</v>
      </c>
      <c r="J104" s="102" t="s">
        <v>97</v>
      </c>
      <c r="K104" s="94"/>
      <c r="L104" s="94"/>
      <c r="M104" s="94"/>
      <c r="N104" s="49"/>
    </row>
    <row r="105" spans="1:14" s="83" customFormat="1" x14ac:dyDescent="0.2">
      <c r="A105" s="102" t="s">
        <v>284</v>
      </c>
      <c r="B105" s="103" t="s">
        <v>63</v>
      </c>
      <c r="C105" s="102" t="s">
        <v>62</v>
      </c>
      <c r="D105" s="93">
        <v>1</v>
      </c>
      <c r="E105" s="102"/>
      <c r="F105" s="94" t="s">
        <v>34</v>
      </c>
      <c r="G105" s="102"/>
      <c r="H105" s="102" t="s">
        <v>407</v>
      </c>
      <c r="I105" s="102" t="s">
        <v>403</v>
      </c>
      <c r="J105" s="102" t="s">
        <v>284</v>
      </c>
      <c r="K105" s="94"/>
      <c r="L105" s="94"/>
      <c r="M105" s="94"/>
      <c r="N105" s="49"/>
    </row>
    <row r="106" spans="1:14" s="46" customFormat="1" x14ac:dyDescent="0.2">
      <c r="A106" s="102" t="s">
        <v>67</v>
      </c>
      <c r="B106" s="103" t="s">
        <v>98</v>
      </c>
      <c r="C106" s="102" t="s">
        <v>156</v>
      </c>
      <c r="D106" s="93">
        <v>1</v>
      </c>
      <c r="E106" s="102"/>
      <c r="F106" s="94" t="s">
        <v>34</v>
      </c>
      <c r="G106" s="102"/>
      <c r="H106" s="102" t="s">
        <v>408</v>
      </c>
      <c r="I106" s="102" t="s">
        <v>403</v>
      </c>
      <c r="J106" s="102" t="s">
        <v>67</v>
      </c>
      <c r="K106" s="94"/>
      <c r="L106" s="94"/>
      <c r="M106" s="94"/>
      <c r="N106" s="49"/>
    </row>
    <row r="107" spans="1:14" s="46" customFormat="1" x14ac:dyDescent="0.2">
      <c r="A107" s="102" t="s">
        <v>421</v>
      </c>
      <c r="B107" s="103" t="s">
        <v>100</v>
      </c>
      <c r="C107" s="102" t="s">
        <v>247</v>
      </c>
      <c r="D107" s="93">
        <v>1</v>
      </c>
      <c r="E107" s="93" t="s">
        <v>64</v>
      </c>
      <c r="F107" s="94" t="s">
        <v>34</v>
      </c>
      <c r="G107" s="102"/>
      <c r="H107" s="103" t="s">
        <v>453</v>
      </c>
      <c r="I107" s="102" t="s">
        <v>403</v>
      </c>
      <c r="J107" s="102" t="s">
        <v>454</v>
      </c>
      <c r="K107" s="94"/>
      <c r="L107" s="94"/>
      <c r="M107" s="94"/>
      <c r="N107" s="49"/>
    </row>
    <row r="108" spans="1:14" s="46" customFormat="1" x14ac:dyDescent="0.2">
      <c r="A108" s="96" t="s">
        <v>95</v>
      </c>
      <c r="B108" s="96" t="s">
        <v>102</v>
      </c>
      <c r="C108" s="104" t="s">
        <v>57</v>
      </c>
      <c r="D108" s="96">
        <v>1</v>
      </c>
      <c r="E108" s="105"/>
      <c r="F108" s="94" t="s">
        <v>34</v>
      </c>
      <c r="G108" s="106"/>
      <c r="H108" s="106" t="s">
        <v>409</v>
      </c>
      <c r="I108" s="106" t="s">
        <v>403</v>
      </c>
      <c r="J108" s="106" t="s">
        <v>95</v>
      </c>
      <c r="K108" s="94"/>
      <c r="L108" s="94"/>
      <c r="M108" s="94"/>
      <c r="N108" s="49"/>
    </row>
    <row r="109" spans="1:14" s="46" customFormat="1" x14ac:dyDescent="0.2">
      <c r="A109" s="96" t="s">
        <v>422</v>
      </c>
      <c r="B109" s="100" t="s">
        <v>115</v>
      </c>
      <c r="C109" s="107" t="s">
        <v>248</v>
      </c>
      <c r="D109" s="96">
        <v>1</v>
      </c>
      <c r="E109" s="93" t="s">
        <v>64</v>
      </c>
      <c r="F109" s="94" t="s">
        <v>34</v>
      </c>
      <c r="G109" s="103"/>
      <c r="H109" s="103" t="s">
        <v>455</v>
      </c>
      <c r="I109" s="106" t="s">
        <v>403</v>
      </c>
      <c r="J109" s="103" t="s">
        <v>456</v>
      </c>
      <c r="K109" s="94"/>
      <c r="L109" s="94"/>
      <c r="M109" s="94"/>
      <c r="N109" s="49"/>
    </row>
    <row r="110" spans="1:14" s="46" customFormat="1" x14ac:dyDescent="0.2">
      <c r="A110" s="102" t="s">
        <v>423</v>
      </c>
      <c r="B110" s="103" t="s">
        <v>116</v>
      </c>
      <c r="C110" s="102" t="s">
        <v>249</v>
      </c>
      <c r="D110" s="93">
        <v>1</v>
      </c>
      <c r="E110" s="93" t="s">
        <v>64</v>
      </c>
      <c r="F110" s="94" t="s">
        <v>34</v>
      </c>
      <c r="G110" s="102"/>
      <c r="H110" s="102" t="s">
        <v>457</v>
      </c>
      <c r="I110" s="106" t="s">
        <v>403</v>
      </c>
      <c r="J110" s="102" t="s">
        <v>458</v>
      </c>
      <c r="K110" s="94"/>
      <c r="L110" s="94"/>
      <c r="M110" s="94"/>
      <c r="N110" s="49"/>
    </row>
    <row r="111" spans="1:14" s="46" customFormat="1" x14ac:dyDescent="0.2">
      <c r="A111" s="108" t="str">
        <f>"STM32"&amp;A15&amp;"T6"</f>
        <v>STM32L4R5ZIT6</v>
      </c>
      <c r="B111" s="103" t="s">
        <v>119</v>
      </c>
      <c r="C111" s="102" t="s">
        <v>157</v>
      </c>
      <c r="D111" s="93">
        <v>1</v>
      </c>
      <c r="E111" s="108" t="str">
        <f>D15</f>
        <v>without socket</v>
      </c>
      <c r="F111" s="94" t="s">
        <v>34</v>
      </c>
      <c r="G111" s="102"/>
      <c r="H111" s="102" t="str">
        <f>"IC, STM32"&amp;A15&amp;"T6"</f>
        <v>IC, STM32L4R5ZIT6</v>
      </c>
      <c r="I111" s="102" t="s">
        <v>403</v>
      </c>
      <c r="J111" s="102" t="str">
        <f>"STM32"&amp;A15&amp;"T6"</f>
        <v>STM32L4R5ZIT6</v>
      </c>
      <c r="K111" s="94"/>
      <c r="L111" s="94"/>
      <c r="M111" s="94"/>
      <c r="N111" s="49"/>
    </row>
    <row r="112" spans="1:14" s="46" customFormat="1" x14ac:dyDescent="0.2">
      <c r="A112" s="102" t="s">
        <v>101</v>
      </c>
      <c r="B112" s="103" t="s">
        <v>120</v>
      </c>
      <c r="C112" s="102" t="s">
        <v>57</v>
      </c>
      <c r="D112" s="93">
        <v>1</v>
      </c>
      <c r="E112" s="102"/>
      <c r="F112" s="94" t="s">
        <v>34</v>
      </c>
      <c r="G112" s="102"/>
      <c r="H112" s="102" t="s">
        <v>384</v>
      </c>
      <c r="I112" s="102" t="s">
        <v>403</v>
      </c>
      <c r="J112" s="102" t="s">
        <v>101</v>
      </c>
      <c r="K112" s="94"/>
      <c r="L112" s="94"/>
      <c r="M112" s="94"/>
      <c r="N112" s="49"/>
    </row>
    <row r="113" spans="1:14" s="46" customFormat="1" x14ac:dyDescent="0.2">
      <c r="A113" s="102" t="s">
        <v>424</v>
      </c>
      <c r="B113" s="103" t="s">
        <v>250</v>
      </c>
      <c r="C113" s="102" t="s">
        <v>251</v>
      </c>
      <c r="D113" s="93">
        <v>1</v>
      </c>
      <c r="E113" s="102" t="s">
        <v>64</v>
      </c>
      <c r="F113" s="94" t="s">
        <v>43</v>
      </c>
      <c r="G113" s="102"/>
      <c r="H113" s="102" t="s">
        <v>459</v>
      </c>
      <c r="I113" s="102" t="s">
        <v>460</v>
      </c>
      <c r="J113" s="102" t="s">
        <v>461</v>
      </c>
      <c r="K113" s="94"/>
      <c r="L113" s="94"/>
      <c r="M113" s="94"/>
      <c r="N113" s="49"/>
    </row>
    <row r="114" spans="1:14" s="46" customFormat="1" ht="51" x14ac:dyDescent="0.2">
      <c r="A114" s="102" t="s">
        <v>425</v>
      </c>
      <c r="B114" s="103" t="s">
        <v>257</v>
      </c>
      <c r="C114" s="102" t="s">
        <v>253</v>
      </c>
      <c r="D114" s="93">
        <v>1</v>
      </c>
      <c r="E114" s="93" t="s">
        <v>64</v>
      </c>
      <c r="F114" s="105" t="s">
        <v>43</v>
      </c>
      <c r="G114" s="103" t="s">
        <v>277</v>
      </c>
      <c r="H114" s="103" t="s">
        <v>462</v>
      </c>
      <c r="I114" s="103" t="s">
        <v>463</v>
      </c>
      <c r="J114" s="103" t="s">
        <v>464</v>
      </c>
      <c r="K114" s="94"/>
      <c r="L114" s="94"/>
      <c r="M114" s="94"/>
      <c r="N114" s="49"/>
    </row>
    <row r="115" spans="1:14" s="46" customFormat="1" ht="25.5" x14ac:dyDescent="0.2">
      <c r="A115" s="102" t="s">
        <v>252</v>
      </c>
      <c r="B115" s="103" t="s">
        <v>258</v>
      </c>
      <c r="C115" s="102" t="s">
        <v>253</v>
      </c>
      <c r="D115" s="93">
        <v>1</v>
      </c>
      <c r="E115" s="93" t="s">
        <v>64</v>
      </c>
      <c r="F115" s="105" t="s">
        <v>43</v>
      </c>
      <c r="G115" s="103"/>
      <c r="H115" s="103" t="s">
        <v>465</v>
      </c>
      <c r="I115" s="103" t="s">
        <v>466</v>
      </c>
      <c r="J115" s="103" t="s">
        <v>467</v>
      </c>
      <c r="K115" s="94"/>
      <c r="L115" s="94"/>
      <c r="M115" s="94"/>
      <c r="N115" s="49"/>
    </row>
    <row r="116" spans="1:14" s="46" customFormat="1" ht="25.5" x14ac:dyDescent="0.2">
      <c r="A116" s="103" t="s">
        <v>126</v>
      </c>
      <c r="B116" s="103" t="s">
        <v>72</v>
      </c>
      <c r="C116" s="102" t="s">
        <v>158</v>
      </c>
      <c r="D116" s="93">
        <v>1</v>
      </c>
      <c r="E116" s="102"/>
      <c r="F116" s="94" t="s">
        <v>34</v>
      </c>
      <c r="G116" s="102"/>
      <c r="H116" s="102" t="s">
        <v>388</v>
      </c>
      <c r="I116" s="102" t="s">
        <v>410</v>
      </c>
      <c r="J116" s="102" t="s">
        <v>389</v>
      </c>
      <c r="K116" s="94"/>
      <c r="L116" s="94"/>
      <c r="M116" s="94"/>
      <c r="N116" s="49"/>
    </row>
    <row r="117" spans="1:14" s="46" customFormat="1" ht="25.5" x14ac:dyDescent="0.2">
      <c r="A117" s="103" t="s">
        <v>124</v>
      </c>
      <c r="B117" s="103" t="s">
        <v>58</v>
      </c>
      <c r="C117" s="102" t="s">
        <v>103</v>
      </c>
      <c r="D117" s="93">
        <v>1</v>
      </c>
      <c r="E117" s="102"/>
      <c r="F117" s="105" t="s">
        <v>34</v>
      </c>
      <c r="G117" s="102"/>
      <c r="H117" s="102" t="s">
        <v>390</v>
      </c>
      <c r="I117" s="102" t="s">
        <v>410</v>
      </c>
      <c r="J117" s="102" t="s">
        <v>124</v>
      </c>
      <c r="K117" s="94"/>
      <c r="L117" s="94"/>
      <c r="M117" s="94"/>
      <c r="N117" s="49"/>
    </row>
    <row r="118" spans="1:14" s="46" customFormat="1" ht="25.5" x14ac:dyDescent="0.2">
      <c r="A118" s="103" t="s">
        <v>254</v>
      </c>
      <c r="B118" s="103" t="s">
        <v>71</v>
      </c>
      <c r="C118" s="102" t="s">
        <v>158</v>
      </c>
      <c r="D118" s="93">
        <v>1</v>
      </c>
      <c r="E118" s="93" t="s">
        <v>287</v>
      </c>
      <c r="F118" s="105" t="s">
        <v>34</v>
      </c>
      <c r="G118" s="102"/>
      <c r="H118" s="102" t="s">
        <v>388</v>
      </c>
      <c r="I118" s="102" t="s">
        <v>410</v>
      </c>
      <c r="J118" s="102" t="s">
        <v>389</v>
      </c>
      <c r="K118" s="94"/>
      <c r="L118" s="94"/>
      <c r="M118" s="94"/>
      <c r="N118" s="49"/>
    </row>
    <row r="119" spans="1:14" s="46" customFormat="1" x14ac:dyDescent="0.2">
      <c r="A119" s="97" t="s">
        <v>426</v>
      </c>
      <c r="B119" s="109" t="s">
        <v>77</v>
      </c>
      <c r="C119" s="109"/>
      <c r="D119" s="97">
        <v>1</v>
      </c>
      <c r="E119" s="110" t="str">
        <f>IF($D$15="with socket","","[N/A]")</f>
        <v>[N/A]</v>
      </c>
      <c r="F119" s="111" t="s">
        <v>43</v>
      </c>
      <c r="G119" s="112"/>
      <c r="H119" s="113" t="s">
        <v>427</v>
      </c>
      <c r="I119" s="113" t="s">
        <v>428</v>
      </c>
      <c r="J119" s="113" t="s">
        <v>426</v>
      </c>
      <c r="K119" s="112"/>
      <c r="L119" s="112"/>
      <c r="M119" s="112"/>
      <c r="N119" s="60"/>
    </row>
    <row r="120" spans="1:14" s="46" customFormat="1" ht="25.5" x14ac:dyDescent="0.2">
      <c r="A120" s="97" t="s">
        <v>75</v>
      </c>
      <c r="B120" s="109"/>
      <c r="C120" s="109"/>
      <c r="D120" s="97">
        <v>1</v>
      </c>
      <c r="E120" s="114" t="str">
        <f>"Board name:NUCLEO-"&amp;$A$15&amp;(IF($D$15="with socket","/W",""))</f>
        <v>Board name:NUCLEO-L4R5ZI</v>
      </c>
      <c r="F120" s="111" t="s">
        <v>43</v>
      </c>
      <c r="G120" s="115"/>
      <c r="H120" s="97" t="s">
        <v>430</v>
      </c>
      <c r="I120" s="97" t="s">
        <v>468</v>
      </c>
      <c r="J120" s="113" t="e">
        <v>#N/A</v>
      </c>
      <c r="K120" s="112"/>
      <c r="L120" s="112"/>
      <c r="M120" s="112"/>
      <c r="N120" s="60"/>
    </row>
    <row r="121" spans="1:14" s="46" customFormat="1" x14ac:dyDescent="0.2">
      <c r="A121" s="97"/>
      <c r="B121" s="109"/>
      <c r="C121" s="109"/>
      <c r="D121" s="97">
        <v>5</v>
      </c>
      <c r="E121" s="114"/>
      <c r="F121" s="111"/>
      <c r="G121" s="115"/>
      <c r="H121" s="97" t="s">
        <v>469</v>
      </c>
      <c r="I121" s="97" t="s">
        <v>470</v>
      </c>
      <c r="J121" s="113"/>
      <c r="K121" s="112"/>
      <c r="L121" s="112"/>
      <c r="M121" s="112"/>
      <c r="N121" s="60"/>
    </row>
    <row r="122" spans="1:14" s="46" customFormat="1" x14ac:dyDescent="0.2">
      <c r="A122" s="97" t="s">
        <v>193</v>
      </c>
      <c r="B122" s="109"/>
      <c r="C122" s="109"/>
      <c r="D122" s="97">
        <v>1</v>
      </c>
      <c r="E122" s="116"/>
      <c r="F122" s="117" t="s">
        <v>43</v>
      </c>
      <c r="G122" s="115"/>
      <c r="H122" s="97" t="s">
        <v>431</v>
      </c>
      <c r="I122" s="97"/>
      <c r="J122" s="113" t="e">
        <v>#N/A</v>
      </c>
      <c r="K122" s="112"/>
      <c r="L122" s="112"/>
      <c r="M122" s="112"/>
      <c r="N122" s="60"/>
    </row>
    <row r="123" spans="1:14" s="46" customFormat="1" x14ac:dyDescent="0.2">
      <c r="A123" s="118" t="s">
        <v>433</v>
      </c>
      <c r="B123" s="119"/>
      <c r="C123" s="119"/>
      <c r="D123" s="97">
        <v>1</v>
      </c>
      <c r="E123" s="120"/>
      <c r="F123" s="117" t="s">
        <v>43</v>
      </c>
      <c r="G123" s="115"/>
      <c r="H123" s="97" t="s">
        <v>432</v>
      </c>
      <c r="I123" s="97"/>
      <c r="J123" s="113"/>
      <c r="K123" s="112"/>
      <c r="L123" s="112"/>
      <c r="M123" s="112"/>
      <c r="N123" s="60"/>
    </row>
    <row r="124" spans="1:14" s="46" customFormat="1" ht="25.5" x14ac:dyDescent="0.2">
      <c r="A124" s="119" t="s">
        <v>261</v>
      </c>
      <c r="B124" s="119"/>
      <c r="C124" s="119"/>
      <c r="D124" s="97">
        <v>1</v>
      </c>
      <c r="E124" s="119"/>
      <c r="F124" s="117" t="s">
        <v>43</v>
      </c>
      <c r="G124" s="97"/>
      <c r="H124" s="97" t="s">
        <v>471</v>
      </c>
      <c r="I124" s="97" t="s">
        <v>472</v>
      </c>
      <c r="J124" s="97" t="e">
        <v>#N/A</v>
      </c>
      <c r="K124" s="97"/>
      <c r="L124" s="97"/>
      <c r="M124" s="97"/>
      <c r="N124" s="69"/>
    </row>
    <row r="125" spans="1:14" s="46" customFormat="1" x14ac:dyDescent="0.2">
      <c r="A125" s="119" t="s">
        <v>473</v>
      </c>
      <c r="B125" s="119"/>
      <c r="C125" s="119"/>
      <c r="D125" s="97">
        <v>1</v>
      </c>
      <c r="E125" s="119"/>
      <c r="F125" s="117" t="s">
        <v>43</v>
      </c>
      <c r="G125" s="97"/>
      <c r="H125" s="97" t="s">
        <v>474</v>
      </c>
      <c r="I125" s="97" t="e">
        <v>#N/A</v>
      </c>
      <c r="J125" s="97" t="e">
        <v>#N/A</v>
      </c>
      <c r="K125" s="97"/>
      <c r="L125" s="97"/>
      <c r="M125" s="97"/>
      <c r="N125" s="69"/>
    </row>
    <row r="126" spans="1:14" s="46" customFormat="1" x14ac:dyDescent="0.2">
      <c r="A126" s="119" t="s">
        <v>475</v>
      </c>
      <c r="B126" s="119"/>
      <c r="C126" s="119"/>
      <c r="D126" s="97">
        <v>1</v>
      </c>
      <c r="E126" s="119"/>
      <c r="F126" s="117" t="s">
        <v>43</v>
      </c>
      <c r="G126" s="97"/>
      <c r="H126" s="97" t="s">
        <v>476</v>
      </c>
      <c r="I126" s="97" t="e">
        <v>#N/A</v>
      </c>
      <c r="J126" s="97" t="e">
        <v>#N/A</v>
      </c>
      <c r="K126" s="97"/>
      <c r="L126" s="97"/>
      <c r="M126" s="97"/>
      <c r="N126" s="69"/>
    </row>
  </sheetData>
  <autoFilter ref="A17:FZ126"/>
  <mergeCells count="5">
    <mergeCell ref="A16:G16"/>
    <mergeCell ref="A14:C14"/>
    <mergeCell ref="D14:G14"/>
    <mergeCell ref="D15:G15"/>
    <mergeCell ref="A15:C15"/>
  </mergeCells>
  <phoneticPr fontId="30" type="noConversion"/>
  <dataValidations count="2">
    <dataValidation type="list" allowBlank="1" showInputMessage="1" showErrorMessage="1" sqref="A15:C15">
      <formula1>$A$12:$A$13</formula1>
    </dataValidation>
    <dataValidation type="list" allowBlank="1" showInputMessage="1" showErrorMessage="1" sqref="D15:J15">
      <formula1>$B$12:$B$13</formula1>
    </dataValidation>
  </dataValidations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J22"/>
  <sheetViews>
    <sheetView showGridLines="0" topLeftCell="A7" workbookViewId="0">
      <selection activeCell="A11" sqref="A11"/>
    </sheetView>
  </sheetViews>
  <sheetFormatPr defaultColWidth="9.140625" defaultRowHeight="12.75" x14ac:dyDescent="0.2"/>
  <cols>
    <col min="1" max="1" width="22.42578125" style="8" customWidth="1"/>
    <col min="2" max="2" width="25.42578125" style="8" customWidth="1"/>
    <col min="3" max="3" width="21.28515625" style="8" customWidth="1"/>
    <col min="4" max="4" width="6.42578125" style="3" customWidth="1"/>
    <col min="5" max="5" width="21.42578125" style="3" customWidth="1"/>
    <col min="6" max="6" width="14.140625" style="3" customWidth="1"/>
    <col min="7" max="7" width="29.42578125" style="45" customWidth="1"/>
    <col min="8" max="16384" width="9.140625" style="3"/>
  </cols>
  <sheetData>
    <row r="1" spans="1:192" ht="13.5" thickBot="1" x14ac:dyDescent="0.25">
      <c r="A1" s="30"/>
      <c r="B1" s="19"/>
      <c r="C1" s="19"/>
      <c r="D1" s="20"/>
      <c r="E1" s="20"/>
      <c r="F1" s="20"/>
      <c r="G1" s="39"/>
    </row>
    <row r="2" spans="1:192" ht="37.5" customHeight="1" thickBot="1" x14ac:dyDescent="0.25">
      <c r="A2" s="31" t="s">
        <v>5</v>
      </c>
      <c r="B2" s="12"/>
      <c r="C2" s="9"/>
      <c r="D2" s="21"/>
      <c r="E2" s="22"/>
      <c r="F2" s="22"/>
      <c r="G2" s="40"/>
    </row>
    <row r="3" spans="1:192" ht="23.25" customHeight="1" x14ac:dyDescent="0.2">
      <c r="A3" s="32" t="s">
        <v>2</v>
      </c>
      <c r="B3" s="12"/>
      <c r="C3" s="24"/>
      <c r="D3" s="17"/>
      <c r="E3" s="2"/>
      <c r="F3" s="2"/>
      <c r="G3" s="41"/>
    </row>
    <row r="4" spans="1:192" ht="17.25" customHeight="1" x14ac:dyDescent="0.2">
      <c r="A4" s="32" t="s">
        <v>4</v>
      </c>
      <c r="B4" s="12"/>
      <c r="C4" s="25"/>
      <c r="D4" s="18"/>
      <c r="E4" s="2"/>
      <c r="F4" s="2"/>
      <c r="G4" s="41"/>
    </row>
    <row r="5" spans="1:192" ht="17.25" customHeight="1" x14ac:dyDescent="0.2">
      <c r="A5" s="32" t="s">
        <v>3</v>
      </c>
      <c r="B5" s="12"/>
      <c r="C5" s="26" t="s">
        <v>22</v>
      </c>
      <c r="D5" s="1"/>
      <c r="E5" s="2"/>
      <c r="F5" s="2"/>
      <c r="G5" s="41"/>
    </row>
    <row r="6" spans="1:192" x14ac:dyDescent="0.2">
      <c r="A6" s="33"/>
      <c r="B6" s="15"/>
      <c r="C6" s="10"/>
      <c r="D6" s="1"/>
      <c r="E6" s="16"/>
      <c r="F6" s="16"/>
      <c r="G6" s="42"/>
    </row>
    <row r="7" spans="1:192" ht="15.75" customHeight="1" x14ac:dyDescent="0.2">
      <c r="A7" s="34" t="s">
        <v>0</v>
      </c>
      <c r="B7" s="38" t="s">
        <v>45</v>
      </c>
      <c r="C7" s="23" t="s">
        <v>36</v>
      </c>
      <c r="D7" s="4"/>
      <c r="E7" s="2"/>
      <c r="F7" s="2"/>
      <c r="G7" s="41"/>
    </row>
    <row r="8" spans="1:192" ht="15.75" customHeight="1" x14ac:dyDescent="0.2">
      <c r="A8" s="35" t="s">
        <v>1</v>
      </c>
      <c r="B8" s="5">
        <f ca="1">TODAY()</f>
        <v>42965</v>
      </c>
      <c r="C8" s="6">
        <f ca="1">NOW()</f>
        <v>42965.713084606483</v>
      </c>
      <c r="D8" s="4"/>
      <c r="E8" s="2"/>
      <c r="F8" s="2"/>
      <c r="G8" s="41"/>
    </row>
    <row r="9" spans="1:192" ht="15.75" customHeight="1" x14ac:dyDescent="0.2">
      <c r="A9" s="34"/>
      <c r="B9" s="11"/>
      <c r="C9" s="11"/>
      <c r="D9" s="4"/>
      <c r="E9" s="2"/>
      <c r="F9" s="2"/>
      <c r="G9" s="41"/>
    </row>
    <row r="10" spans="1:192" ht="15.75" customHeight="1" x14ac:dyDescent="0.2">
      <c r="A10" s="36"/>
      <c r="B10" s="10"/>
      <c r="C10" s="10"/>
      <c r="D10" s="1"/>
      <c r="E10" s="1"/>
      <c r="F10" s="1"/>
      <c r="G10" s="42"/>
    </row>
    <row r="11" spans="1:192" s="7" customFormat="1" ht="44.25" customHeight="1" x14ac:dyDescent="0.35">
      <c r="A11" s="37" t="s">
        <v>484</v>
      </c>
      <c r="B11" s="29"/>
      <c r="C11" s="29"/>
      <c r="D11" s="29"/>
      <c r="E11" s="29"/>
      <c r="F11" s="29"/>
      <c r="G11" s="43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</row>
    <row r="12" spans="1:192" s="14" customFormat="1" x14ac:dyDescent="0.2">
      <c r="A12" s="28" t="s">
        <v>23</v>
      </c>
      <c r="B12" s="28" t="s">
        <v>28</v>
      </c>
      <c r="C12" s="28" t="s">
        <v>31</v>
      </c>
      <c r="D12" s="27" t="s">
        <v>33</v>
      </c>
      <c r="E12" s="13" t="s">
        <v>7</v>
      </c>
      <c r="F12" s="13" t="s">
        <v>6</v>
      </c>
      <c r="G12" s="44" t="s">
        <v>8</v>
      </c>
    </row>
    <row r="13" spans="1:192" ht="25.5" x14ac:dyDescent="0.2">
      <c r="A13" s="94"/>
      <c r="B13" s="94" t="s">
        <v>161</v>
      </c>
      <c r="C13" s="99" t="s">
        <v>137</v>
      </c>
      <c r="D13" s="94">
        <v>1</v>
      </c>
      <c r="E13" s="94" t="s">
        <v>166</v>
      </c>
      <c r="F13" s="94" t="s">
        <v>43</v>
      </c>
      <c r="G13" s="94" t="s">
        <v>167</v>
      </c>
      <c r="J13"/>
      <c r="K13"/>
      <c r="L13"/>
      <c r="M13"/>
    </row>
    <row r="14" spans="1:192" ht="25.5" x14ac:dyDescent="0.2">
      <c r="A14" s="94"/>
      <c r="B14" s="94" t="s">
        <v>160</v>
      </c>
      <c r="C14" s="99" t="s">
        <v>137</v>
      </c>
      <c r="D14" s="94">
        <v>1</v>
      </c>
      <c r="E14" s="94" t="s">
        <v>166</v>
      </c>
      <c r="F14" s="94" t="s">
        <v>43</v>
      </c>
      <c r="G14" s="94" t="s">
        <v>266</v>
      </c>
      <c r="J14"/>
      <c r="K14"/>
      <c r="L14"/>
      <c r="M14"/>
    </row>
    <row r="15" spans="1:192" ht="25.5" x14ac:dyDescent="0.2">
      <c r="A15" s="94"/>
      <c r="B15" s="94" t="s">
        <v>110</v>
      </c>
      <c r="C15" s="99" t="s">
        <v>137</v>
      </c>
      <c r="D15" s="94">
        <v>1</v>
      </c>
      <c r="E15" s="94" t="s">
        <v>169</v>
      </c>
      <c r="F15" s="94" t="s">
        <v>43</v>
      </c>
      <c r="G15" s="94" t="s">
        <v>267</v>
      </c>
      <c r="J15"/>
      <c r="K15"/>
      <c r="L15"/>
      <c r="M15"/>
    </row>
    <row r="16" spans="1:192" ht="25.5" x14ac:dyDescent="0.2">
      <c r="A16" s="94"/>
      <c r="B16" s="94" t="s">
        <v>162</v>
      </c>
      <c r="C16" s="99" t="s">
        <v>137</v>
      </c>
      <c r="D16" s="94">
        <v>1</v>
      </c>
      <c r="E16" s="94" t="s">
        <v>169</v>
      </c>
      <c r="F16" s="94" t="s">
        <v>43</v>
      </c>
      <c r="G16" s="94" t="s">
        <v>268</v>
      </c>
    </row>
    <row r="17" spans="1:13" ht="25.5" x14ac:dyDescent="0.2">
      <c r="A17" s="94"/>
      <c r="B17" s="94" t="s">
        <v>163</v>
      </c>
      <c r="C17" s="99" t="s">
        <v>137</v>
      </c>
      <c r="D17" s="94">
        <v>1</v>
      </c>
      <c r="E17" s="94" t="s">
        <v>169</v>
      </c>
      <c r="F17" s="94" t="s">
        <v>43</v>
      </c>
      <c r="G17" s="94" t="s">
        <v>170</v>
      </c>
    </row>
    <row r="18" spans="1:13" x14ac:dyDescent="0.2">
      <c r="A18" s="94"/>
      <c r="B18" s="94" t="s">
        <v>164</v>
      </c>
      <c r="C18" s="99" t="s">
        <v>213</v>
      </c>
      <c r="D18" s="94">
        <v>1</v>
      </c>
      <c r="E18" s="94" t="s">
        <v>168</v>
      </c>
      <c r="F18" s="94" t="s">
        <v>43</v>
      </c>
      <c r="G18" s="94" t="s">
        <v>265</v>
      </c>
      <c r="J18"/>
      <c r="K18"/>
      <c r="L18"/>
      <c r="M18"/>
    </row>
    <row r="19" spans="1:13" x14ac:dyDescent="0.2">
      <c r="A19" s="94"/>
      <c r="B19" s="94" t="s">
        <v>132</v>
      </c>
      <c r="C19" s="99" t="s">
        <v>133</v>
      </c>
      <c r="D19" s="94">
        <v>2</v>
      </c>
      <c r="E19" s="94" t="s">
        <v>189</v>
      </c>
      <c r="F19" s="94" t="s">
        <v>43</v>
      </c>
      <c r="G19" s="94" t="s">
        <v>165</v>
      </c>
    </row>
    <row r="20" spans="1:13" x14ac:dyDescent="0.2">
      <c r="A20" s="94"/>
      <c r="B20" s="99" t="s">
        <v>134</v>
      </c>
      <c r="C20" s="99" t="s">
        <v>135</v>
      </c>
      <c r="D20" s="93">
        <v>1</v>
      </c>
      <c r="E20" s="94" t="s">
        <v>169</v>
      </c>
      <c r="F20" s="94" t="s">
        <v>43</v>
      </c>
      <c r="G20" s="94" t="s">
        <v>187</v>
      </c>
    </row>
    <row r="21" spans="1:13" x14ac:dyDescent="0.2">
      <c r="A21" s="99"/>
      <c r="B21" s="99" t="s">
        <v>146</v>
      </c>
      <c r="C21" s="99" t="s">
        <v>178</v>
      </c>
      <c r="D21" s="93">
        <v>2</v>
      </c>
      <c r="E21" s="94" t="s">
        <v>188</v>
      </c>
      <c r="F21" s="94" t="s">
        <v>43</v>
      </c>
      <c r="G21" s="94" t="s">
        <v>190</v>
      </c>
    </row>
    <row r="22" spans="1:13" x14ac:dyDescent="0.2">
      <c r="A22" s="74"/>
      <c r="B22" s="75"/>
      <c r="C22" s="75"/>
      <c r="D22" s="72"/>
      <c r="E22" s="73"/>
      <c r="F22" s="73"/>
      <c r="G22" s="73"/>
    </row>
  </sheetData>
  <phoneticPr fontId="30" type="noConversion"/>
  <pageMargins left="0.46" right="0.36" top="0.57999999999999996" bottom="1" header="0.5" footer="0.5"/>
  <pageSetup paperSize="9" orientation="landscape" r:id="rId1"/>
  <headerFooter alignWithMargins="0">
    <oddFooter>&amp;L&amp;BAltium Limited Confidential&amp;B&amp;C&amp;D&amp;RPage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2.75" x14ac:dyDescent="0.2"/>
  <sheetData/>
  <phoneticPr fontId="30" type="noConversion"/>
  <pageMargins left="0.7" right="0.7" top="0.75" bottom="0.75" header="0.3" footer="0.3"/>
  <customProperties>
    <customPr name="DCFIdentifier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2.75" x14ac:dyDescent="0.2"/>
  <sheetData>
    <row r="1" spans="1:7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22</v>
      </c>
      <c r="G2" t="s">
        <v>21</v>
      </c>
    </row>
  </sheetData>
  <phoneticPr fontId="3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 </vt:lpstr>
      <vt:lpstr>Assembly req.</vt:lpstr>
      <vt:lpstr>Classified as UnClassified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yang</dc:creator>
  <cp:lastModifiedBy>John LIN</cp:lastModifiedBy>
  <cp:lastPrinted>2015-08-24T04:05:19Z</cp:lastPrinted>
  <dcterms:created xsi:type="dcterms:W3CDTF">2000-10-27T00:30:29Z</dcterms:created>
  <dcterms:modified xsi:type="dcterms:W3CDTF">2017-08-18T09:06:53Z</dcterms:modified>
</cp:coreProperties>
</file>