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uderm/LMU/Master/Masterthesis/ToAdd/CQO/"/>
    </mc:Choice>
  </mc:AlternateContent>
  <xr:revisionPtr revIDLastSave="0" documentId="13_ncr:1_{B3789424-59F0-1B49-9689-0EE1FEDA37B5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6" r:id="rId1"/>
    <sheet name="Staples" sheetId="1" r:id="rId2"/>
    <sheet name="PipetPlan" sheetId="2" r:id="rId3"/>
    <sheet name="CSV_Export" sheetId="5" r:id="rId4"/>
    <sheet name="Data" sheetId="4" state="hidden" r:id="rId5"/>
  </sheets>
  <definedNames>
    <definedName name="coa_2" localSheetId="0">Sheet1!$A$1:$X$7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5" i="1" l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12" i="1"/>
  <c r="F13" i="1"/>
  <c r="F11" i="1"/>
  <c r="K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K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H42" i="1"/>
  <c r="H17" i="1"/>
  <c r="E31" i="1" l="1"/>
  <c r="E29" i="1"/>
  <c r="E30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49" i="1"/>
  <c r="E150" i="1"/>
  <c r="E151" i="1"/>
  <c r="E152" i="1"/>
  <c r="B4" i="1" l="1"/>
  <c r="B6" i="1"/>
  <c r="D289" i="5" l="1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N10" i="4" l="1"/>
  <c r="N7" i="4"/>
  <c r="N4" i="4"/>
  <c r="J8" i="2"/>
  <c r="J7" i="2"/>
  <c r="C7" i="2"/>
  <c r="J6" i="2"/>
  <c r="C6" i="2"/>
  <c r="J5" i="2"/>
  <c r="C5" i="2"/>
  <c r="J4" i="2"/>
  <c r="C4" i="2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K142" i="1"/>
  <c r="J142" i="1"/>
  <c r="I142" i="1"/>
  <c r="H142" i="1"/>
  <c r="K141" i="1"/>
  <c r="J141" i="1"/>
  <c r="I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K116" i="1"/>
  <c r="J116" i="1"/>
  <c r="I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K92" i="1"/>
  <c r="J92" i="1"/>
  <c r="I92" i="1"/>
  <c r="H92" i="1"/>
  <c r="K91" i="1"/>
  <c r="J91" i="1"/>
  <c r="I91" i="1"/>
  <c r="K90" i="1"/>
  <c r="J90" i="1"/>
  <c r="I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I46" i="1"/>
  <c r="H46" i="1"/>
  <c r="K45" i="1"/>
  <c r="I45" i="1"/>
  <c r="H45" i="1"/>
  <c r="K44" i="1"/>
  <c r="I44" i="1"/>
  <c r="H44" i="1"/>
  <c r="K43" i="1"/>
  <c r="I43" i="1"/>
  <c r="H43" i="1"/>
  <c r="K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K35" i="1"/>
  <c r="J35" i="1"/>
  <c r="I35" i="1"/>
  <c r="K34" i="1"/>
  <c r="J34" i="1"/>
  <c r="I34" i="1"/>
  <c r="H34" i="1"/>
  <c r="K33" i="1"/>
  <c r="J33" i="1"/>
  <c r="I33" i="1"/>
  <c r="H33" i="1"/>
  <c r="K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K11" i="1"/>
  <c r="J11" i="1"/>
  <c r="K10" i="1"/>
  <c r="J10" i="1"/>
  <c r="J44" i="1" s="1"/>
  <c r="I10" i="1"/>
  <c r="I28" i="1" s="1"/>
  <c r="H10" i="1"/>
  <c r="M9" i="4"/>
  <c r="N6" i="4"/>
  <c r="N3" i="4"/>
  <c r="M3" i="4"/>
  <c r="N9" i="4"/>
  <c r="M6" i="4"/>
  <c r="J42" i="1" l="1"/>
  <c r="J46" i="1"/>
  <c r="E46" i="1" s="1"/>
  <c r="J12" i="1"/>
  <c r="E39" i="1"/>
  <c r="E42" i="1"/>
  <c r="J43" i="1"/>
  <c r="E43" i="1" s="1"/>
  <c r="J32" i="1"/>
  <c r="E32" i="1" s="1"/>
  <c r="J28" i="1"/>
  <c r="J45" i="1"/>
  <c r="E53" i="1"/>
  <c r="E54" i="1"/>
  <c r="E50" i="1"/>
  <c r="E55" i="1"/>
  <c r="E51" i="1"/>
  <c r="E45" i="1"/>
  <c r="E34" i="1"/>
  <c r="E35" i="1"/>
  <c r="E44" i="1"/>
  <c r="E38" i="1"/>
  <c r="E40" i="1"/>
  <c r="E48" i="1"/>
  <c r="E41" i="1"/>
  <c r="I36" i="1"/>
  <c r="E36" i="1" s="1"/>
  <c r="I12" i="1"/>
  <c r="H28" i="1"/>
  <c r="E28" i="1" s="1"/>
  <c r="H27" i="1"/>
  <c r="E27" i="1" s="1"/>
  <c r="H23" i="1"/>
  <c r="E23" i="1" s="1"/>
  <c r="H16" i="1"/>
  <c r="E16" i="1" s="1"/>
  <c r="H12" i="1"/>
  <c r="E12" i="1" s="1"/>
  <c r="H15" i="1"/>
  <c r="E15" i="1" s="1"/>
  <c r="H11" i="1"/>
  <c r="E11" i="1" s="1"/>
  <c r="H26" i="1"/>
  <c r="E26" i="1" s="1"/>
  <c r="H22" i="1"/>
  <c r="E22" i="1" s="1"/>
  <c r="H19" i="1"/>
  <c r="H13" i="1"/>
  <c r="E13" i="1" s="1"/>
  <c r="H25" i="1"/>
  <c r="E25" i="1" s="1"/>
  <c r="H21" i="1"/>
  <c r="E21" i="1" s="1"/>
  <c r="H18" i="1"/>
  <c r="E18" i="1" s="1"/>
  <c r="H14" i="1"/>
  <c r="E14" i="1" s="1"/>
  <c r="H24" i="1"/>
  <c r="E24" i="1" s="1"/>
  <c r="E19" i="1"/>
  <c r="E20" i="1"/>
  <c r="E17" i="1"/>
  <c r="E233" i="1"/>
  <c r="E241" i="1"/>
  <c r="E245" i="1"/>
  <c r="E249" i="1"/>
  <c r="E253" i="1"/>
  <c r="E257" i="1"/>
  <c r="H200" i="1"/>
  <c r="E200" i="1" s="1"/>
  <c r="H90" i="1"/>
  <c r="E90" i="1" s="1"/>
  <c r="H143" i="1"/>
  <c r="E143" i="1" s="1"/>
  <c r="H116" i="1"/>
  <c r="E116" i="1" s="1"/>
  <c r="H91" i="1"/>
  <c r="E91" i="1" s="1"/>
  <c r="H117" i="1"/>
  <c r="E117" i="1" s="1"/>
  <c r="H141" i="1"/>
  <c r="E141" i="1" s="1"/>
  <c r="E148" i="1"/>
  <c r="E97" i="1"/>
  <c r="E101" i="1"/>
  <c r="E201" i="1"/>
  <c r="E205" i="1"/>
  <c r="E209" i="1"/>
  <c r="E213" i="1"/>
  <c r="E217" i="1"/>
  <c r="E221" i="1"/>
  <c r="E225" i="1"/>
  <c r="E229" i="1"/>
  <c r="E57" i="1"/>
  <c r="E61" i="1"/>
  <c r="E65" i="1"/>
  <c r="E49" i="1"/>
  <c r="E109" i="1"/>
  <c r="E113" i="1"/>
  <c r="E121" i="1"/>
  <c r="E125" i="1"/>
  <c r="E129" i="1"/>
  <c r="E133" i="1"/>
  <c r="E137" i="1"/>
  <c r="E145" i="1"/>
  <c r="E165" i="1"/>
  <c r="E169" i="1"/>
  <c r="E173" i="1"/>
  <c r="E261" i="1"/>
  <c r="E265" i="1"/>
  <c r="E273" i="1"/>
  <c r="E277" i="1"/>
  <c r="E281" i="1"/>
  <c r="E289" i="1"/>
  <c r="E177" i="1"/>
  <c r="E181" i="1"/>
  <c r="E185" i="1"/>
  <c r="E189" i="1"/>
  <c r="E193" i="1"/>
  <c r="E197" i="1"/>
  <c r="E33" i="1"/>
  <c r="E37" i="1"/>
  <c r="E73" i="1"/>
  <c r="E77" i="1"/>
  <c r="E81" i="1"/>
  <c r="E85" i="1"/>
  <c r="E89" i="1"/>
  <c r="E195" i="1"/>
  <c r="H69" i="1"/>
  <c r="E69" i="1" s="1"/>
  <c r="H93" i="1"/>
  <c r="E93" i="1" s="1"/>
  <c r="H105" i="1"/>
  <c r="E105" i="1" s="1"/>
  <c r="H198" i="1"/>
  <c r="E198" i="1" s="1"/>
  <c r="H199" i="1"/>
  <c r="E199" i="1" s="1"/>
  <c r="H52" i="1"/>
  <c r="E58" i="1"/>
  <c r="E62" i="1"/>
  <c r="E66" i="1"/>
  <c r="E70" i="1"/>
  <c r="E74" i="1"/>
  <c r="E78" i="1"/>
  <c r="E82" i="1"/>
  <c r="E86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66" i="1"/>
  <c r="E170" i="1"/>
  <c r="E174" i="1"/>
  <c r="E178" i="1"/>
  <c r="E182" i="1"/>
  <c r="E186" i="1"/>
  <c r="E190" i="1"/>
  <c r="E194" i="1"/>
  <c r="E202" i="1"/>
  <c r="E206" i="1"/>
  <c r="E210" i="1"/>
  <c r="E214" i="1"/>
  <c r="E218" i="1"/>
  <c r="E222" i="1"/>
  <c r="E226" i="1"/>
  <c r="E230" i="1"/>
  <c r="E47" i="1"/>
  <c r="E59" i="1"/>
  <c r="E63" i="1"/>
  <c r="E67" i="1"/>
  <c r="E71" i="1"/>
  <c r="E75" i="1"/>
  <c r="E79" i="1"/>
  <c r="E83" i="1"/>
  <c r="E87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7" i="1"/>
  <c r="E167" i="1"/>
  <c r="E171" i="1"/>
  <c r="E175" i="1"/>
  <c r="E179" i="1"/>
  <c r="E183" i="1"/>
  <c r="E187" i="1"/>
  <c r="E191" i="1"/>
  <c r="E203" i="1"/>
  <c r="E207" i="1"/>
  <c r="E211" i="1"/>
  <c r="E215" i="1"/>
  <c r="E219" i="1"/>
  <c r="E223" i="1"/>
  <c r="E227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20" i="1"/>
  <c r="E124" i="1"/>
  <c r="E128" i="1"/>
  <c r="E132" i="1"/>
  <c r="E136" i="1"/>
  <c r="E140" i="1"/>
  <c r="E144" i="1"/>
  <c r="E168" i="1"/>
  <c r="E172" i="1"/>
  <c r="E176" i="1"/>
  <c r="E180" i="1"/>
  <c r="E184" i="1"/>
  <c r="E188" i="1"/>
  <c r="E192" i="1"/>
  <c r="E196" i="1"/>
  <c r="E204" i="1"/>
  <c r="E208" i="1"/>
  <c r="E212" i="1"/>
  <c r="E216" i="1"/>
  <c r="E220" i="1"/>
  <c r="E224" i="1"/>
  <c r="E228" i="1"/>
  <c r="E238" i="1"/>
  <c r="E242" i="1"/>
  <c r="E250" i="1"/>
  <c r="E254" i="1"/>
  <c r="E266" i="1"/>
  <c r="E274" i="1"/>
  <c r="E294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34" i="1"/>
  <c r="E246" i="1"/>
  <c r="E258" i="1"/>
  <c r="E262" i="1"/>
  <c r="E270" i="1"/>
  <c r="E278" i="1"/>
  <c r="E282" i="1"/>
  <c r="E286" i="1"/>
  <c r="E290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269" i="1"/>
  <c r="E237" i="1"/>
  <c r="E293" i="1"/>
  <c r="E285" i="1"/>
  <c r="O5" i="4"/>
  <c r="O3" i="4"/>
  <c r="O7" i="4"/>
  <c r="H11" i="2"/>
  <c r="Q9" i="2"/>
  <c r="AA4" i="2"/>
  <c r="Q16" i="2"/>
  <c r="V1" i="2"/>
  <c r="S13" i="2"/>
  <c r="T17" i="2"/>
  <c r="Z6" i="2"/>
  <c r="R7" i="2"/>
  <c r="W10" i="2"/>
  <c r="W6" i="2"/>
  <c r="H14" i="2"/>
  <c r="L14" i="2"/>
  <c r="Q19" i="2"/>
  <c r="AA14" i="2"/>
  <c r="AA18" i="2"/>
  <c r="Q15" i="2"/>
  <c r="U16" i="2"/>
  <c r="W13" i="2"/>
  <c r="Y16" i="2"/>
  <c r="H15" i="2"/>
  <c r="E16" i="2"/>
  <c r="Y20" i="2"/>
  <c r="T20" i="2"/>
  <c r="Q13" i="2"/>
  <c r="N19" i="2"/>
  <c r="R17" i="2"/>
  <c r="R19" i="2"/>
  <c r="V11" i="2"/>
  <c r="K16" i="2"/>
  <c r="AB17" i="2"/>
  <c r="G18" i="2"/>
  <c r="F15" i="2"/>
  <c r="C17" i="2"/>
  <c r="R10" i="2"/>
  <c r="C13" i="2"/>
  <c r="E52" i="1" l="1"/>
  <c r="A195" i="5"/>
  <c r="A227" i="5"/>
  <c r="A259" i="5"/>
  <c r="A196" i="5"/>
  <c r="A228" i="5"/>
  <c r="A260" i="5"/>
  <c r="A197" i="5"/>
  <c r="A229" i="5"/>
  <c r="A261" i="5"/>
  <c r="A258" i="5"/>
  <c r="A222" i="5"/>
  <c r="A254" i="5"/>
  <c r="A286" i="5"/>
  <c r="A223" i="5"/>
  <c r="A255" i="5"/>
  <c r="A287" i="5"/>
  <c r="A266" i="5"/>
  <c r="A224" i="5"/>
  <c r="A256" i="5"/>
  <c r="A288" i="5"/>
  <c r="A201" i="5"/>
  <c r="A233" i="5"/>
  <c r="A265" i="5"/>
  <c r="A202" i="5"/>
  <c r="A203" i="5"/>
  <c r="A235" i="5"/>
  <c r="A267" i="5"/>
  <c r="A204" i="5"/>
  <c r="A236" i="5"/>
  <c r="A268" i="5"/>
  <c r="A205" i="5"/>
  <c r="A237" i="5"/>
  <c r="A269" i="5"/>
  <c r="A198" i="5"/>
  <c r="A230" i="5"/>
  <c r="A262" i="5"/>
  <c r="A199" i="5"/>
  <c r="A231" i="5"/>
  <c r="A263" i="5"/>
  <c r="A218" i="5"/>
  <c r="A200" i="5"/>
  <c r="A232" i="5"/>
  <c r="A264" i="5"/>
  <c r="A210" i="5"/>
  <c r="A209" i="5"/>
  <c r="A241" i="5"/>
  <c r="A273" i="5"/>
  <c r="A242" i="5"/>
  <c r="A211" i="5"/>
  <c r="A243" i="5"/>
  <c r="A275" i="5"/>
  <c r="A212" i="5"/>
  <c r="A244" i="5"/>
  <c r="A276" i="5"/>
  <c r="A213" i="5"/>
  <c r="A245" i="5"/>
  <c r="A277" i="5"/>
  <c r="A206" i="5"/>
  <c r="A238" i="5"/>
  <c r="A270" i="5"/>
  <c r="A207" i="5"/>
  <c r="A239" i="5"/>
  <c r="A271" i="5"/>
  <c r="A226" i="5"/>
  <c r="A208" i="5"/>
  <c r="A240" i="5"/>
  <c r="A272" i="5"/>
  <c r="A234" i="5"/>
  <c r="A217" i="5"/>
  <c r="A249" i="5"/>
  <c r="A281" i="5"/>
  <c r="A282" i="5"/>
  <c r="A219" i="5"/>
  <c r="A251" i="5"/>
  <c r="A283" i="5"/>
  <c r="A220" i="5"/>
  <c r="A252" i="5"/>
  <c r="A284" i="5"/>
  <c r="A221" i="5"/>
  <c r="A253" i="5"/>
  <c r="A285" i="5"/>
  <c r="A214" i="5"/>
  <c r="A246" i="5"/>
  <c r="A278" i="5"/>
  <c r="A215" i="5"/>
  <c r="A247" i="5"/>
  <c r="A279" i="5"/>
  <c r="A250" i="5"/>
  <c r="A216" i="5"/>
  <c r="A248" i="5"/>
  <c r="A280" i="5"/>
  <c r="A274" i="5"/>
  <c r="A225" i="5"/>
  <c r="A257" i="5"/>
  <c r="A289" i="5"/>
  <c r="A194" i="5"/>
  <c r="A99" i="5"/>
  <c r="A107" i="5"/>
  <c r="A115" i="5"/>
  <c r="A123" i="5"/>
  <c r="A131" i="5"/>
  <c r="A139" i="5"/>
  <c r="A147" i="5"/>
  <c r="A155" i="5"/>
  <c r="A163" i="5"/>
  <c r="A171" i="5"/>
  <c r="A179" i="5"/>
  <c r="A187" i="5"/>
  <c r="A100" i="5"/>
  <c r="A108" i="5"/>
  <c r="A116" i="5"/>
  <c r="A124" i="5"/>
  <c r="A132" i="5"/>
  <c r="A140" i="5"/>
  <c r="A148" i="5"/>
  <c r="A156" i="5"/>
  <c r="A164" i="5"/>
  <c r="A172" i="5"/>
  <c r="A180" i="5"/>
  <c r="A188" i="5"/>
  <c r="A101" i="5"/>
  <c r="A109" i="5"/>
  <c r="A117" i="5"/>
  <c r="A125" i="5"/>
  <c r="A133" i="5"/>
  <c r="A141" i="5"/>
  <c r="A149" i="5"/>
  <c r="A157" i="5"/>
  <c r="A165" i="5"/>
  <c r="A173" i="5"/>
  <c r="A181" i="5"/>
  <c r="A189" i="5"/>
  <c r="A130" i="5"/>
  <c r="A102" i="5"/>
  <c r="A110" i="5"/>
  <c r="A118" i="5"/>
  <c r="A126" i="5"/>
  <c r="A134" i="5"/>
  <c r="A142" i="5"/>
  <c r="A150" i="5"/>
  <c r="A158" i="5"/>
  <c r="A166" i="5"/>
  <c r="A174" i="5"/>
  <c r="A182" i="5"/>
  <c r="A190" i="5"/>
  <c r="A103" i="5"/>
  <c r="A111" i="5"/>
  <c r="A119" i="5"/>
  <c r="A127" i="5"/>
  <c r="A135" i="5"/>
  <c r="A143" i="5"/>
  <c r="A151" i="5"/>
  <c r="A159" i="5"/>
  <c r="A167" i="5"/>
  <c r="A175" i="5"/>
  <c r="A183" i="5"/>
  <c r="A191" i="5"/>
  <c r="A122" i="5"/>
  <c r="A138" i="5"/>
  <c r="A162" i="5"/>
  <c r="A186" i="5"/>
  <c r="A104" i="5"/>
  <c r="A112" i="5"/>
  <c r="A120" i="5"/>
  <c r="A128" i="5"/>
  <c r="A136" i="5"/>
  <c r="A144" i="5"/>
  <c r="A152" i="5"/>
  <c r="A160" i="5"/>
  <c r="A168" i="5"/>
  <c r="A176" i="5"/>
  <c r="A184" i="5"/>
  <c r="A192" i="5"/>
  <c r="A114" i="5"/>
  <c r="A146" i="5"/>
  <c r="A170" i="5"/>
  <c r="A105" i="5"/>
  <c r="A113" i="5"/>
  <c r="A121" i="5"/>
  <c r="A129" i="5"/>
  <c r="A137" i="5"/>
  <c r="A145" i="5"/>
  <c r="A153" i="5"/>
  <c r="A161" i="5"/>
  <c r="A169" i="5"/>
  <c r="A177" i="5"/>
  <c r="A185" i="5"/>
  <c r="A193" i="5"/>
  <c r="A106" i="5"/>
  <c r="A154" i="5"/>
  <c r="A178" i="5"/>
  <c r="A98" i="5"/>
  <c r="A3" i="5"/>
  <c r="A11" i="5"/>
  <c r="A19" i="5"/>
  <c r="A27" i="5"/>
  <c r="A35" i="5"/>
  <c r="A43" i="5"/>
  <c r="A51" i="5"/>
  <c r="A59" i="5"/>
  <c r="A67" i="5"/>
  <c r="A75" i="5"/>
  <c r="A83" i="5"/>
  <c r="A91" i="5"/>
  <c r="A4" i="5"/>
  <c r="A12" i="5"/>
  <c r="A20" i="5"/>
  <c r="A28" i="5"/>
  <c r="A36" i="5"/>
  <c r="A44" i="5"/>
  <c r="A52" i="5"/>
  <c r="A60" i="5"/>
  <c r="A68" i="5"/>
  <c r="A76" i="5"/>
  <c r="A84" i="5"/>
  <c r="A92" i="5"/>
  <c r="A33" i="5"/>
  <c r="A49" i="5"/>
  <c r="A65" i="5"/>
  <c r="A81" i="5"/>
  <c r="A18" i="5"/>
  <c r="A42" i="5"/>
  <c r="A66" i="5"/>
  <c r="A90" i="5"/>
  <c r="A5" i="5"/>
  <c r="A13" i="5"/>
  <c r="A21" i="5"/>
  <c r="A29" i="5"/>
  <c r="A37" i="5"/>
  <c r="A45" i="5"/>
  <c r="A53" i="5"/>
  <c r="A61" i="5"/>
  <c r="A69" i="5"/>
  <c r="A77" i="5"/>
  <c r="A85" i="5"/>
  <c r="A93" i="5"/>
  <c r="A41" i="5"/>
  <c r="A97" i="5"/>
  <c r="A26" i="5"/>
  <c r="A6" i="5"/>
  <c r="A14" i="5"/>
  <c r="A22" i="5"/>
  <c r="A30" i="5"/>
  <c r="A38" i="5"/>
  <c r="A46" i="5"/>
  <c r="A54" i="5"/>
  <c r="A62" i="5"/>
  <c r="A70" i="5"/>
  <c r="A78" i="5"/>
  <c r="A86" i="5"/>
  <c r="A94" i="5"/>
  <c r="A25" i="5"/>
  <c r="A74" i="5"/>
  <c r="A7" i="5"/>
  <c r="A15" i="5"/>
  <c r="A23" i="5"/>
  <c r="A31" i="5"/>
  <c r="A39" i="5"/>
  <c r="A47" i="5"/>
  <c r="A55" i="5"/>
  <c r="A63" i="5"/>
  <c r="A71" i="5"/>
  <c r="A79" i="5"/>
  <c r="A87" i="5"/>
  <c r="A95" i="5"/>
  <c r="A17" i="5"/>
  <c r="A50" i="5"/>
  <c r="A8" i="5"/>
  <c r="A16" i="5"/>
  <c r="A24" i="5"/>
  <c r="A32" i="5"/>
  <c r="A40" i="5"/>
  <c r="A48" i="5"/>
  <c r="A56" i="5"/>
  <c r="A64" i="5"/>
  <c r="A72" i="5"/>
  <c r="A80" i="5"/>
  <c r="A88" i="5"/>
  <c r="A96" i="5"/>
  <c r="A9" i="5"/>
  <c r="A57" i="5"/>
  <c r="A73" i="5"/>
  <c r="A89" i="5"/>
  <c r="A10" i="5"/>
  <c r="A34" i="5"/>
  <c r="A58" i="5"/>
  <c r="A82" i="5"/>
  <c r="A2" i="5"/>
  <c r="E253" i="5"/>
  <c r="E136" i="5"/>
  <c r="E281" i="5"/>
  <c r="E286" i="5"/>
  <c r="E230" i="5"/>
  <c r="E234" i="5"/>
  <c r="E44" i="5"/>
  <c r="E98" i="5"/>
  <c r="E127" i="5"/>
  <c r="E125" i="5"/>
  <c r="E243" i="5"/>
  <c r="E115" i="5"/>
  <c r="E87" i="5"/>
  <c r="E196" i="5"/>
  <c r="E200" i="5"/>
  <c r="E162" i="5"/>
  <c r="E51" i="5"/>
  <c r="E194" i="5"/>
  <c r="E47" i="5"/>
  <c r="E218" i="5"/>
  <c r="E264" i="5"/>
  <c r="E74" i="5"/>
  <c r="E238" i="5"/>
  <c r="E142" i="5"/>
  <c r="E267" i="5"/>
  <c r="E266" i="5"/>
  <c r="E181" i="5"/>
  <c r="E245" i="5"/>
  <c r="E216" i="5"/>
  <c r="E92" i="5"/>
  <c r="E146" i="5"/>
  <c r="E119" i="5"/>
  <c r="E24" i="5"/>
  <c r="D15" i="2"/>
  <c r="E14" i="2"/>
  <c r="H20" i="2"/>
  <c r="F17" i="2"/>
  <c r="K20" i="2"/>
  <c r="Q14" i="2"/>
  <c r="K14" i="2"/>
  <c r="AA3" i="2"/>
  <c r="Y18" i="2"/>
  <c r="X13" i="2"/>
  <c r="AB4" i="2"/>
  <c r="C16" i="2"/>
  <c r="R18" i="2"/>
  <c r="W17" i="2"/>
  <c r="N16" i="2"/>
  <c r="Q3" i="2"/>
  <c r="N15" i="2"/>
  <c r="Y3" i="2"/>
  <c r="I14" i="2"/>
  <c r="W3" i="2"/>
  <c r="J16" i="2"/>
  <c r="X6" i="2"/>
  <c r="D13" i="2"/>
  <c r="AB18" i="2"/>
  <c r="M18" i="2"/>
  <c r="U18" i="2"/>
  <c r="Z19" i="2"/>
  <c r="Z7" i="2"/>
  <c r="W14" i="2"/>
  <c r="L19" i="2"/>
  <c r="C19" i="2"/>
  <c r="E19" i="2"/>
  <c r="T4" i="2"/>
  <c r="Y17" i="2"/>
  <c r="X8" i="2"/>
  <c r="V20" i="2"/>
  <c r="R5" i="2"/>
  <c r="Z10" i="2"/>
  <c r="Q4" i="2"/>
  <c r="U15" i="2"/>
  <c r="V10" i="2"/>
  <c r="R20" i="2"/>
  <c r="AB9" i="2"/>
  <c r="S6" i="2"/>
  <c r="X9" i="2"/>
  <c r="R8" i="2"/>
  <c r="U5" i="2"/>
  <c r="N14" i="2"/>
  <c r="S19" i="2"/>
  <c r="J13" i="2"/>
  <c r="T6" i="2"/>
  <c r="W19" i="2"/>
  <c r="W7" i="2"/>
  <c r="G16" i="2"/>
  <c r="R3" i="2"/>
  <c r="T5" i="2"/>
  <c r="Q20" i="2"/>
  <c r="X4" i="2"/>
  <c r="F14" i="2"/>
  <c r="R14" i="2"/>
  <c r="AB20" i="2"/>
  <c r="E13" i="2"/>
  <c r="U20" i="2"/>
  <c r="C20" i="2"/>
  <c r="Z15" i="2"/>
  <c r="Z14" i="2"/>
  <c r="AA5" i="2"/>
  <c r="H13" i="2"/>
  <c r="V7" i="2"/>
  <c r="V4" i="2"/>
  <c r="F18" i="2"/>
  <c r="AB19" i="2"/>
  <c r="J20" i="2"/>
  <c r="T13" i="2"/>
  <c r="K13" i="2"/>
  <c r="V15" i="2"/>
  <c r="V14" i="2"/>
  <c r="X18" i="2"/>
  <c r="X16" i="2"/>
  <c r="AA15" i="2"/>
  <c r="Q17" i="2"/>
  <c r="Z18" i="2"/>
  <c r="U19" i="2"/>
  <c r="AA17" i="2"/>
  <c r="X14" i="2"/>
  <c r="H16" i="2"/>
  <c r="R6" i="2"/>
  <c r="J14" i="2"/>
  <c r="S7" i="2"/>
  <c r="H19" i="2"/>
  <c r="M20" i="2"/>
  <c r="D18" i="2"/>
  <c r="V18" i="2"/>
  <c r="AB7" i="2"/>
  <c r="AB13" i="2"/>
  <c r="S17" i="2"/>
  <c r="S10" i="2"/>
  <c r="Z5" i="2"/>
  <c r="F19" i="2"/>
  <c r="D17" i="2"/>
  <c r="L20" i="2"/>
  <c r="AA13" i="2"/>
  <c r="E15" i="2"/>
  <c r="AB8" i="2"/>
  <c r="Q10" i="2"/>
  <c r="I15" i="2"/>
  <c r="AA10" i="2"/>
  <c r="Y10" i="2"/>
  <c r="S3" i="2"/>
  <c r="I18" i="2"/>
  <c r="T7" i="2"/>
  <c r="S5" i="2"/>
  <c r="K15" i="2"/>
  <c r="Z17" i="2"/>
  <c r="W16" i="2"/>
  <c r="Q7" i="2"/>
  <c r="S14" i="2"/>
  <c r="Z13" i="2"/>
  <c r="X3" i="2"/>
  <c r="Q5" i="2"/>
  <c r="W18" i="2"/>
  <c r="G14" i="2"/>
  <c r="Z3" i="2"/>
  <c r="T16" i="2"/>
  <c r="N18" i="2"/>
  <c r="V8" i="2"/>
  <c r="T18" i="2"/>
  <c r="V9" i="2"/>
  <c r="AB14" i="2"/>
  <c r="V19" i="2"/>
  <c r="V5" i="2"/>
  <c r="N17" i="2"/>
  <c r="G13" i="2"/>
  <c r="Y13" i="2"/>
  <c r="R9" i="2"/>
  <c r="E18" i="2"/>
  <c r="T10" i="2"/>
  <c r="Y19" i="2"/>
  <c r="M14" i="2"/>
  <c r="G17" i="2"/>
  <c r="J15" i="2"/>
  <c r="G15" i="2"/>
  <c r="I17" i="2"/>
  <c r="H18" i="2"/>
  <c r="W20" i="2"/>
  <c r="AA19" i="2"/>
  <c r="Y14" i="2"/>
  <c r="X7" i="2"/>
  <c r="Y4" i="2"/>
  <c r="U17" i="2"/>
  <c r="N13" i="2"/>
  <c r="N20" i="2"/>
  <c r="AA6" i="2"/>
  <c r="M15" i="2"/>
  <c r="D16" i="2"/>
  <c r="W15" i="2"/>
  <c r="AB5" i="2"/>
  <c r="K19" i="2"/>
  <c r="S15" i="2"/>
  <c r="U14" i="2"/>
  <c r="L13" i="2"/>
  <c r="X15" i="2"/>
  <c r="R13" i="2"/>
  <c r="F13" i="2"/>
  <c r="H17" i="2"/>
  <c r="U3" i="2"/>
  <c r="T9" i="2"/>
  <c r="X5" i="2"/>
  <c r="X19" i="2"/>
  <c r="C18" i="2"/>
  <c r="S4" i="2"/>
  <c r="L17" i="2"/>
  <c r="I13" i="2"/>
  <c r="I20" i="2"/>
  <c r="T8" i="2"/>
  <c r="AA9" i="2"/>
  <c r="U8" i="2"/>
  <c r="X10" i="2"/>
  <c r="W8" i="2"/>
  <c r="J17" i="2"/>
  <c r="R4" i="2"/>
  <c r="AB16" i="2"/>
  <c r="U10" i="2"/>
  <c r="Y15" i="2"/>
  <c r="K18" i="2"/>
  <c r="U9" i="2"/>
  <c r="U4" i="2"/>
  <c r="AB15" i="2"/>
  <c r="S9" i="2"/>
  <c r="AB10" i="2"/>
  <c r="L15" i="2"/>
  <c r="E20" i="2"/>
  <c r="D14" i="2"/>
  <c r="AB6" i="2"/>
  <c r="D20" i="2"/>
  <c r="M13" i="2"/>
  <c r="Y9" i="2"/>
  <c r="M19" i="2"/>
  <c r="AB3" i="2"/>
  <c r="Q18" i="2"/>
  <c r="R15" i="2"/>
  <c r="W9" i="2"/>
  <c r="U6" i="2"/>
  <c r="V6" i="2"/>
  <c r="E17" i="2"/>
  <c r="T14" i="2"/>
  <c r="D19" i="2"/>
  <c r="Y6" i="2"/>
  <c r="Y5" i="2"/>
  <c r="W4" i="2"/>
  <c r="U13" i="2"/>
  <c r="U7" i="2"/>
  <c r="F20" i="2"/>
  <c r="F16" i="2"/>
  <c r="I16" i="2"/>
  <c r="AA7" i="2"/>
  <c r="Z9" i="2"/>
  <c r="Q6" i="2"/>
  <c r="Y7" i="2"/>
  <c r="S18" i="2"/>
  <c r="V17" i="2"/>
  <c r="R16" i="2"/>
  <c r="AA20" i="2"/>
  <c r="W5" i="2"/>
  <c r="Z8" i="2"/>
  <c r="C14" i="2"/>
  <c r="J18" i="2"/>
  <c r="Z4" i="2"/>
  <c r="I19" i="2"/>
  <c r="Q8" i="2"/>
  <c r="L18" i="2"/>
  <c r="T19" i="2"/>
  <c r="S16" i="2"/>
  <c r="L16" i="2"/>
  <c r="G20" i="2"/>
  <c r="M17" i="2"/>
  <c r="C15" i="2"/>
  <c r="AA16" i="2"/>
  <c r="V16" i="2"/>
  <c r="T15" i="2"/>
  <c r="S8" i="2"/>
  <c r="AA8" i="2"/>
  <c r="V3" i="2"/>
  <c r="Z20" i="2"/>
  <c r="G19" i="2"/>
  <c r="K17" i="2"/>
  <c r="T3" i="2"/>
  <c r="V13" i="2"/>
  <c r="S20" i="2"/>
  <c r="M16" i="2"/>
  <c r="X20" i="2"/>
  <c r="X17" i="2"/>
  <c r="Y8" i="2"/>
  <c r="Z16" i="2"/>
  <c r="J19" i="2"/>
  <c r="E185" i="5" l="1"/>
  <c r="E157" i="5"/>
  <c r="E105" i="5"/>
  <c r="E112" i="5"/>
  <c r="E123" i="5"/>
  <c r="G8" i="1"/>
  <c r="L8" i="2" s="1"/>
  <c r="E263" i="5"/>
  <c r="E96" i="5"/>
  <c r="E270" i="5"/>
  <c r="E49" i="5"/>
  <c r="E99" i="5"/>
  <c r="E149" i="5"/>
  <c r="E152" i="5"/>
  <c r="E37" i="5"/>
  <c r="E161" i="5"/>
  <c r="E180" i="5"/>
  <c r="E100" i="5"/>
  <c r="E165" i="5"/>
  <c r="E201" i="5"/>
  <c r="E288" i="5"/>
  <c r="E197" i="5"/>
  <c r="E203" i="5"/>
  <c r="E195" i="5"/>
  <c r="E222" i="5"/>
  <c r="E33" i="5"/>
  <c r="E129" i="5"/>
  <c r="E95" i="5"/>
  <c r="E232" i="5"/>
  <c r="E279" i="5"/>
  <c r="E184" i="5"/>
  <c r="E256" i="5"/>
  <c r="E242" i="5"/>
  <c r="E116" i="5"/>
  <c r="E110" i="5"/>
  <c r="E272" i="5"/>
  <c r="E208" i="5"/>
  <c r="E61" i="5"/>
  <c r="E133" i="5"/>
  <c r="E84" i="5"/>
  <c r="E3" i="5"/>
  <c r="E188" i="5"/>
  <c r="E65" i="5"/>
  <c r="E52" i="5"/>
  <c r="E18" i="5"/>
  <c r="E59" i="5"/>
  <c r="E215" i="5"/>
  <c r="E111" i="5"/>
  <c r="E274" i="5"/>
  <c r="E26" i="5"/>
  <c r="E246" i="5"/>
  <c r="E211" i="5"/>
  <c r="E79" i="5"/>
  <c r="E114" i="5"/>
  <c r="E19" i="5"/>
  <c r="E57" i="5"/>
  <c r="E50" i="5"/>
  <c r="E21" i="5"/>
  <c r="E174" i="5"/>
  <c r="E58" i="5"/>
  <c r="E198" i="5"/>
  <c r="E255" i="5"/>
  <c r="E130" i="5"/>
  <c r="E168" i="5"/>
  <c r="E41" i="5"/>
  <c r="E10" i="5"/>
  <c r="E186" i="5"/>
  <c r="E271" i="5"/>
  <c r="E17" i="5"/>
  <c r="E147" i="5"/>
  <c r="E93" i="5"/>
  <c r="E228" i="5"/>
  <c r="E268" i="5"/>
  <c r="E131" i="5"/>
  <c r="E39" i="5"/>
  <c r="E104" i="5"/>
  <c r="E36" i="5"/>
  <c r="E182" i="5"/>
  <c r="E262" i="5"/>
  <c r="E141" i="5"/>
  <c r="E82" i="5"/>
  <c r="E189" i="5"/>
  <c r="E212" i="5"/>
  <c r="E23" i="5"/>
  <c r="E2" i="5"/>
  <c r="E239" i="5"/>
  <c r="E6" i="5"/>
  <c r="E190" i="5"/>
  <c r="E30" i="5"/>
  <c r="E120" i="5"/>
  <c r="E151" i="5"/>
  <c r="E70" i="5"/>
  <c r="E118" i="5"/>
  <c r="E163" i="5"/>
  <c r="E34" i="5"/>
  <c r="E22" i="5"/>
  <c r="E53" i="5"/>
  <c r="E113" i="5"/>
  <c r="E27" i="5"/>
  <c r="E280" i="5"/>
  <c r="E102" i="5"/>
  <c r="E252" i="5"/>
  <c r="E117" i="5"/>
  <c r="E89" i="5"/>
  <c r="E8" i="5"/>
  <c r="E207" i="5"/>
  <c r="E108" i="5"/>
  <c r="E284" i="5"/>
  <c r="E164" i="5"/>
  <c r="E85" i="5"/>
  <c r="E150" i="5"/>
  <c r="E145" i="5"/>
  <c r="E247" i="5"/>
  <c r="E25" i="5"/>
  <c r="E72" i="5"/>
  <c r="E275" i="5"/>
  <c r="E205" i="5"/>
  <c r="E171" i="5"/>
  <c r="E169" i="5"/>
  <c r="E254" i="5"/>
  <c r="E269" i="5"/>
  <c r="E139" i="5"/>
  <c r="E140" i="5"/>
  <c r="E217" i="5"/>
  <c r="E94" i="5"/>
  <c r="E13" i="5"/>
  <c r="E231" i="5"/>
  <c r="E55" i="5"/>
  <c r="E159" i="5"/>
  <c r="E236" i="5"/>
  <c r="E5" i="5"/>
  <c r="E81" i="5"/>
  <c r="E240" i="5"/>
  <c r="E43" i="5"/>
  <c r="E76" i="5"/>
  <c r="E206" i="5"/>
  <c r="E45" i="5"/>
  <c r="E121" i="5"/>
  <c r="E128" i="5"/>
  <c r="E287" i="5"/>
  <c r="E235" i="5"/>
  <c r="E9" i="5"/>
  <c r="E160" i="5"/>
  <c r="E241" i="5"/>
  <c r="E64" i="5"/>
  <c r="E214" i="5"/>
  <c r="E172" i="5"/>
  <c r="E66" i="5"/>
  <c r="E46" i="5"/>
  <c r="E221" i="5"/>
  <c r="E258" i="5"/>
  <c r="E60" i="5"/>
  <c r="E229" i="5"/>
  <c r="E233" i="5"/>
  <c r="E244" i="5"/>
  <c r="E192" i="5"/>
  <c r="E248" i="5"/>
  <c r="E11" i="5"/>
  <c r="E273" i="5"/>
  <c r="E209" i="5"/>
  <c r="E260" i="5"/>
  <c r="E225" i="5"/>
  <c r="E83" i="5"/>
  <c r="E199" i="5"/>
  <c r="E265" i="5"/>
  <c r="E109" i="5"/>
  <c r="E259" i="5"/>
  <c r="E7" i="5"/>
  <c r="E289" i="5"/>
  <c r="E204" i="5"/>
  <c r="E75" i="5"/>
  <c r="E173" i="5"/>
  <c r="E166" i="5"/>
  <c r="E73" i="5"/>
  <c r="E97" i="5"/>
  <c r="E14" i="5"/>
  <c r="E213" i="5"/>
  <c r="E167" i="5"/>
  <c r="E54" i="5"/>
  <c r="E158" i="5"/>
  <c r="E177" i="5"/>
  <c r="E80" i="5"/>
  <c r="E20" i="5"/>
  <c r="E278" i="5"/>
  <c r="E276" i="5"/>
  <c r="E67" i="5"/>
  <c r="E126" i="5"/>
  <c r="E155" i="5"/>
  <c r="E251" i="5"/>
  <c r="E29" i="5"/>
  <c r="E101" i="5"/>
  <c r="E35" i="5"/>
  <c r="E91" i="5"/>
  <c r="E42" i="5"/>
  <c r="E227" i="5"/>
  <c r="E38" i="5"/>
  <c r="E138" i="5"/>
  <c r="E86" i="5"/>
  <c r="E249" i="5"/>
  <c r="E183" i="5"/>
  <c r="E257" i="5"/>
  <c r="E68" i="5"/>
  <c r="E178" i="5"/>
  <c r="E220" i="5"/>
  <c r="E277" i="5"/>
  <c r="E191" i="5"/>
  <c r="E88" i="5"/>
  <c r="E132" i="5"/>
  <c r="E135" i="5"/>
  <c r="E40" i="5"/>
  <c r="E134" i="5"/>
  <c r="E153" i="5"/>
  <c r="E143" i="5"/>
  <c r="E62" i="5"/>
  <c r="E28" i="5"/>
  <c r="E71" i="5"/>
  <c r="E223" i="5"/>
  <c r="E77" i="5"/>
  <c r="E4" i="5"/>
  <c r="E202" i="5"/>
  <c r="E15" i="5"/>
  <c r="E78" i="5"/>
  <c r="E156" i="5"/>
  <c r="E122" i="5"/>
  <c r="E63" i="5"/>
  <c r="E237" i="5"/>
  <c r="E285" i="5"/>
  <c r="E210" i="5"/>
  <c r="E32" i="5"/>
  <c r="E124" i="5"/>
  <c r="E175" i="5"/>
  <c r="E16" i="5"/>
  <c r="E154" i="5"/>
  <c r="E226" i="5"/>
  <c r="E103" i="5"/>
  <c r="E224" i="5"/>
  <c r="E170" i="5"/>
  <c r="E137" i="5"/>
  <c r="E31" i="5"/>
  <c r="E193" i="5"/>
  <c r="E12" i="5"/>
  <c r="E48" i="5"/>
  <c r="E176" i="5"/>
  <c r="E282" i="5"/>
  <c r="E144" i="5"/>
  <c r="E107" i="5"/>
  <c r="E148" i="5"/>
  <c r="E219" i="5"/>
  <c r="E187" i="5"/>
  <c r="E283" i="5"/>
  <c r="E179" i="5"/>
  <c r="E250" i="5"/>
  <c r="E69" i="5"/>
  <c r="E90" i="5"/>
  <c r="E56" i="5"/>
  <c r="E106" i="5"/>
  <c r="E26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</author>
  </authors>
  <commentList>
    <comment ref="D2" authorId="0" shapeId="0" xr:uid="{63C97CC6-1A54-9F4D-8504-A51BBCA19B42}">
      <text>
        <r>
          <rPr>
            <sz val="11"/>
            <color rgb="FF000000"/>
            <rFont val="Calibri"/>
            <family val="2"/>
          </rPr>
          <t>Don't forget to fill empty cells with "void"!</t>
        </r>
      </text>
    </comment>
    <comment ref="E2" authorId="0" shapeId="0" xr:uid="{ECB2636B-BE1F-8445-BE2A-BAEAE10F6453}">
      <text>
        <r>
          <rPr>
            <sz val="11"/>
            <color rgb="FF000000"/>
            <rFont val="Calibri"/>
            <family val="2"/>
          </rPr>
          <t xml:space="preserve">Don't forget to fill empty cells with "void"!
</t>
        </r>
      </text>
    </comment>
    <comment ref="D4" authorId="0" shapeId="0" xr:uid="{A79CE885-FF45-964F-8DC5-533B238340A4}">
      <text>
        <r>
          <rPr>
            <sz val="11"/>
            <color rgb="FF000000"/>
            <rFont val="Calibri"/>
            <family val="2"/>
          </rPr>
          <t>Don't forget to fill empty cells with "void"!</t>
        </r>
      </text>
    </comment>
    <comment ref="E4" authorId="0" shapeId="0" xr:uid="{D1D0EC2F-FA01-394A-967F-D00C5E999FC2}">
      <text>
        <r>
          <rPr>
            <sz val="11"/>
            <color rgb="FF000000"/>
            <rFont val="Calibri"/>
            <family val="2"/>
          </rPr>
          <t xml:space="preserve">Don't forget to fill empty cells with "void"!
</t>
        </r>
      </text>
    </comment>
    <comment ref="D6" authorId="0" shapeId="0" xr:uid="{752D1BD3-EF5E-DA44-8AFB-7038F140B158}">
      <text>
        <r>
          <rPr>
            <sz val="11"/>
            <color rgb="FF000000"/>
            <rFont val="Calibri"/>
            <family val="2"/>
          </rPr>
          <t>Don't forget to fill empty cells with "void"!</t>
        </r>
      </text>
    </comment>
    <comment ref="E6" authorId="0" shapeId="0" xr:uid="{2247E6F3-8CB6-4146-8BA8-42ADFE917E8F}">
      <text>
        <r>
          <rPr>
            <sz val="11"/>
            <color rgb="FF000000"/>
            <rFont val="Calibri"/>
            <family val="2"/>
          </rPr>
          <t xml:space="preserve">Don't forget to fill empty cells with "void"!
</t>
        </r>
      </text>
    </comment>
    <comment ref="D8" authorId="0" shapeId="0" xr:uid="{00000000-0006-0000-0000-000007000000}">
      <text>
        <r>
          <rPr>
            <sz val="11"/>
            <color rgb="FF000000"/>
            <rFont val="Calibri"/>
            <family val="2"/>
          </rPr>
          <t>Don't forget to fill empty cells with "void"!</t>
        </r>
      </text>
    </comment>
    <comment ref="E8" authorId="0" shapeId="0" xr:uid="{00000000-0006-0000-0000-000008000000}">
      <text>
        <r>
          <rPr>
            <sz val="11"/>
            <color rgb="FF000000"/>
            <rFont val="Calibri"/>
            <family val="2"/>
          </rPr>
          <t xml:space="preserve">Don't forget to fill empty cells with "void"!
</t>
        </r>
      </text>
    </comment>
    <comment ref="F10" authorId="0" shapeId="0" xr:uid="{00000000-0006-0000-0000-000009000000}">
      <text>
        <r>
          <rPr>
            <sz val="11"/>
            <color rgb="FF000000"/>
            <rFont val="Calibri"/>
            <family val="2"/>
          </rPr>
          <t>Will be created automatically!</t>
        </r>
      </text>
    </comment>
    <comment ref="G10" authorId="0" shapeId="0" xr:uid="{00000000-0006-0000-0000-00000A000000}">
      <text>
        <r>
          <rPr>
            <sz val="11"/>
            <color rgb="FF000000"/>
            <rFont val="Calibri"/>
            <family val="2"/>
          </rPr>
          <t xml:space="preserve">You can fill this column if you want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8BFC9-4C3B-C444-A842-09E0D43F5CF7}" name="coa-2" type="6" refreshedVersion="7" background="1" saveData="1">
    <textPr sourceFile="/Users/gouderm/Downloads/coa-2.csv" decimal="," thousands="." comma="1" semicolon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<sst xmlns="http://schemas.openxmlformats.org/spreadsheetml/2006/main" count="779" uniqueCount="309">
  <si>
    <t>Row</t>
  </si>
  <si>
    <t>Staple Name Contains:</t>
  </si>
  <si>
    <t>But Not:</t>
  </si>
  <si>
    <t>Additional Staple Types:</t>
  </si>
  <si>
    <t>Opentrons Target Wellplate</t>
  </si>
  <si>
    <t>Plate 1 Start</t>
  </si>
  <si>
    <t>void</t>
  </si>
  <si>
    <t>Keyword and</t>
  </si>
  <si>
    <t>Plate 1 End</t>
  </si>
  <si>
    <t>Or:</t>
  </si>
  <si>
    <t>Oligo Names/Start-End (String)</t>
  </si>
  <si>
    <t>Opentrons Target Well</t>
  </si>
  <si>
    <t>Plate 2 Start</t>
  </si>
  <si>
    <t>A8</t>
  </si>
  <si>
    <t>Plate 2 End</t>
  </si>
  <si>
    <t>Pipetting Volume</t>
  </si>
  <si>
    <t>Plate 3 Start</t>
  </si>
  <si>
    <t>Plate 3 End</t>
  </si>
  <si>
    <t># Staples:</t>
  </si>
  <si>
    <t>Plate Name</t>
  </si>
  <si>
    <t>Well</t>
  </si>
  <si>
    <t>Oligo Name</t>
  </si>
  <si>
    <t>Sequence</t>
  </si>
  <si>
    <t>in/out</t>
  </si>
  <si>
    <t>Concatenated Staple Type</t>
  </si>
  <si>
    <t>Staple Type</t>
  </si>
  <si>
    <t>Comments</t>
  </si>
  <si>
    <t>Target Structure Name:</t>
  </si>
  <si>
    <t>Platename:</t>
  </si>
  <si>
    <t>Pipet this to get these staples:</t>
  </si>
  <si>
    <t>But not:</t>
  </si>
  <si>
    <t>A</t>
  </si>
  <si>
    <t>B</t>
  </si>
  <si>
    <t>C</t>
  </si>
  <si>
    <t>D</t>
  </si>
  <si>
    <t>E</t>
  </si>
  <si>
    <t>Date:</t>
  </si>
  <si>
    <t>F</t>
  </si>
  <si>
    <t>Notes:</t>
  </si>
  <si>
    <t>G</t>
  </si>
  <si>
    <t>H</t>
  </si>
  <si>
    <t>Volume</t>
  </si>
  <si>
    <t>A1</t>
  </si>
  <si>
    <t>A2</t>
  </si>
  <si>
    <t>A3</t>
  </si>
  <si>
    <t>A4</t>
  </si>
  <si>
    <t>A5</t>
  </si>
  <si>
    <t>A6</t>
  </si>
  <si>
    <t>A7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</si>
  <si>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</si>
  <si>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</si>
  <si>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</si>
  <si>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</si>
  <si>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</si>
  <si>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</si>
  <si>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</si>
  <si>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</si>
  <si>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</si>
  <si>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</si>
  <si>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</si>
  <si>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</si>
  <si>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</si>
  <si>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</si>
  <si>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</si>
  <si>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</si>
  <si>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</si>
  <si>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</si>
  <si>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</si>
  <si>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</si>
  <si>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</si>
  <si>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</si>
  <si>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</si>
  <si>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</si>
  <si>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</si>
  <si>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</si>
  <si>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</si>
  <si>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</si>
  <si>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</si>
  <si>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</si>
  <si>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</si>
  <si>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</si>
  <si>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</si>
  <si>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</si>
  <si>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</si>
  <si>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</si>
  <si>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</si>
  <si>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</si>
  <si>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</si>
  <si>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</si>
  <si>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</si>
  <si>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</si>
  <si>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</si>
  <si>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</si>
  <si>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</si>
  <si>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</si>
  <si>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</si>
  <si>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</si>
  <si>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</si>
  <si>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</si>
  <si>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</si>
  <si>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</si>
  <si>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</si>
  <si>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</si>
  <si>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</si>
  <si>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</si>
  <si>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</si>
  <si>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</si>
  <si>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</si>
  <si>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</si>
  <si>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</si>
  <si>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</si>
  <si>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</si>
  <si>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</si>
  <si>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</si>
  <si>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</si>
  <si>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</si>
  <si>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</si>
  <si>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</si>
  <si>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</si>
  <si>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</si>
  <si>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</si>
  <si>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</si>
  <si>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</si>
  <si>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</si>
  <si>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</si>
  <si>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</si>
  <si>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</si>
  <si>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</si>
  <si>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</si>
  <si>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</si>
  <si>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</si>
  <si>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</si>
  <si>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</si>
  <si>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</si>
  <si>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</si>
  <si>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</si>
  <si>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</si>
  <si>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Platenames</t>
  </si>
  <si>
    <t>Field Adress</t>
  </si>
  <si>
    <t>Area Adress</t>
  </si>
  <si>
    <t>Plate1</t>
  </si>
  <si>
    <t>Plate2</t>
  </si>
  <si>
    <t>Plate3</t>
  </si>
  <si>
    <t>SourcePlate</t>
  </si>
  <si>
    <t>SourceWell</t>
  </si>
  <si>
    <t>TargetPlate</t>
  </si>
  <si>
    <t>TargetWell</t>
  </si>
  <si>
    <t>EK-0002-OriWS-VariousStrucutres</t>
  </si>
  <si>
    <t>CH16[167]18[168]</t>
  </si>
  <si>
    <t>38[103]12[39]CH</t>
  </si>
  <si>
    <t>Cargo_R1CH*PU*</t>
  </si>
  <si>
    <t>Cargo_CH*PU*R1</t>
  </si>
  <si>
    <t>Cargo_R2CH*PU*</t>
  </si>
  <si>
    <t>Cargo_CH*PU*R2</t>
  </si>
  <si>
    <t>TTATGTCTAGTTCGATGTCTGTCTATTCGAGCACGATGGAAATACCTACATTTACATTG</t>
  </si>
  <si>
    <t>AGGAACAAATCGCCCACGCATAACGGTAAAATAGTTGGGTCGGCCAACGTTTTATGTCTAGTTCGATGTCTGTCTA</t>
  </si>
  <si>
    <t>TCCTCCTCCTCCTCCTTTTAGACAGACATCGAACTAGACATAAGCACACCTCC</t>
  </si>
  <si>
    <t>TAGACAGACATCGAACTAGACATAAGCACACCTCCTTTCCTCCTCCTCCTCCT</t>
  </si>
  <si>
    <t>ACCACCACCACCACCAAATAGACAGACATCGAACTAGACATAAGCACACCTCC</t>
  </si>
  <si>
    <t>TAGACAGACATCGAACTAGACATAAGCACACCTCCAAACCACCACCACCACCA</t>
  </si>
  <si>
    <t>Cargo</t>
  </si>
  <si>
    <t>CargoHandleSingleV1</t>
  </si>
  <si>
    <t>38[71]8[39]</t>
  </si>
  <si>
    <t>22[71]8[168]</t>
  </si>
  <si>
    <t>38[103]12[39]</t>
  </si>
  <si>
    <t>22[103]11[172]</t>
  </si>
  <si>
    <t>34[39]3[76]</t>
  </si>
  <si>
    <t>34[167]19[76]</t>
  </si>
  <si>
    <t>22[135]16[168]</t>
  </si>
  <si>
    <t>7[152]5[151]</t>
  </si>
  <si>
    <t>19[152]17[151]</t>
  </si>
  <si>
    <t>17[56]16[51]</t>
  </si>
  <si>
    <t>12[38]14[40]</t>
  </si>
  <si>
    <t>8[38]10[40]</t>
  </si>
  <si>
    <t>11[173]14[168]</t>
  </si>
  <si>
    <t>3[77]6[72]</t>
  </si>
  <si>
    <t>16[50]13[55]</t>
  </si>
  <si>
    <t>19[77]21[87]</t>
  </si>
  <si>
    <t>CargoDock</t>
  </si>
  <si>
    <t>TTTTTCACACCGATAGTTGCGCCAACCTAAGAGAAAGGTGTTAAATCTTTCCTCCTCCTCCTCCTCCT</t>
  </si>
  <si>
    <t>TTTGAATAACATTTAACAATTTCTAACTATGTCTGGAGAAAACTAGTTTCCTCCTCCTCCTCCTCCT</t>
  </si>
  <si>
    <t>AGGAACAAATCGCCCACGCATAACGGTAAAATAGTTGGGTCGGCCAACGTTTCCTCCTCCTCCTCCTCCT</t>
  </si>
  <si>
    <t>CGGGAGAATTAATGGAAACAGTACCCTTTTTAGTGTGTTTCCTCCTCCTCCTCCTCCT</t>
  </si>
  <si>
    <t>GATATTCATGGAAAGCGCAGTCTCACTCAGGAAATCATTTCCTCCTCCTCCTCCTCCT</t>
  </si>
  <si>
    <t>CCTCAGAGGTTAATGCCCCCTGCAGTATTAAGGCGTTTCCTCCTCCTCCTCCTCCT</t>
  </si>
  <si>
    <t>GATGAATATGAGTGAATAACCTTGAATTTATCCCGCGCTTTGCTTTGATTTCCTCCTCCTCCTCCTCCT</t>
  </si>
  <si>
    <t>AGGTCATTAGCCTCAGAGCATAAAAATTCTACTTTCCTCCTCCTCCTCCTCCT</t>
  </si>
  <si>
    <t>TGCTGAACACCAGTCACACGACCAAACAGGAATTTCCTCCTCCTCCTCCTCCT</t>
  </si>
  <si>
    <t>GTAATAACAAGTGTTTTTATATTTCCTCCTCCTCCTCCTCCT</t>
  </si>
  <si>
    <t>CGCGGGGTTTTTCTTTTCACCGTTTTTTG</t>
  </si>
  <si>
    <t>AGCTCAATTCGCGTCTGGCCTGCCTCTTC</t>
  </si>
  <si>
    <t>AAAACGAGCCGGAAGCATATCCGAAATCGGCAAAATAGGGTTG</t>
  </si>
  <si>
    <t>GGTTGCTGTAGCTCAACATATTAGATACATTTCGCTTCAACGC</t>
  </si>
  <si>
    <t>ATCAGAGCTTGACGGGGAACCATCACCCAAATCAAAGTGAGAC</t>
  </si>
  <si>
    <t>GTCATTTAGAAGTATTAGAAAACCACCAGAAGGAGCGGAATT</t>
  </si>
  <si>
    <t>CargoCircleDock10xSpeedPaint</t>
  </si>
  <si>
    <t>R1_CargoV1</t>
  </si>
  <si>
    <t>CargoV1_R1</t>
  </si>
  <si>
    <t>R2_CargoV1</t>
  </si>
  <si>
    <t>CargoV1_R2</t>
  </si>
  <si>
    <t>PU is now named "PH"</t>
  </si>
  <si>
    <t>V1</t>
  </si>
  <si>
    <t>CH16[167]18[168]
38[103]12[39]CH 12[38]14[40]</t>
  </si>
  <si>
    <t>V2</t>
  </si>
  <si>
    <t>AGTTCGATGTCTGTCTATTCGAGCACGATGGAAATACCTACATTTACATTG</t>
  </si>
  <si>
    <t>CargoHandleSingleV2</t>
  </si>
  <si>
    <t>CH1=S1S2</t>
  </si>
  <si>
    <t>CH2=S1S2</t>
  </si>
  <si>
    <t>CH2=S2</t>
  </si>
  <si>
    <t xml:space="preserve">CH2_S2_16[167]18[168] </t>
  </si>
  <si>
    <t>2[114]6[84]PH</t>
  </si>
  <si>
    <t xml:space="preserve">BCH_d1s2* </t>
  </si>
  <si>
    <t xml:space="preserve">ABCH_s2d1* </t>
  </si>
  <si>
    <t>Blocker</t>
  </si>
  <si>
    <t>TTAAAGGCCGCTAACAGCAGTTGCTCCTTAGTGTTAATAGGAGGTGTGC</t>
  </si>
  <si>
    <t>GGACCAGCAATAGACAGACATCGAACT</t>
  </si>
  <si>
    <t>AGTTCGATGTCTGTCTATTGCTGGTCC</t>
  </si>
  <si>
    <t>it is actually 2[114]3[99]PH…; AATA is for even longer PH, just in case</t>
  </si>
  <si>
    <t>V3</t>
  </si>
  <si>
    <t xml:space="preserve">38[103]12[39]CH 12[38]14[40] S2_CH16[167]18[168]
CH2_S2_16[167]18[168] </t>
  </si>
  <si>
    <t>CH_38[71]8[40]_S1S2</t>
  </si>
  <si>
    <t>TTTTTCACACCGATAGTTGCGCCAACCTAAGAGAAAGGTGTTAAATTTTTATGTCTAGTTCGATGTCTGTCTA</t>
  </si>
  <si>
    <t>CH_17[56]16[51]_S1S2</t>
  </si>
  <si>
    <t>GTAATAACAAGTGTTTTTATATTTTATGTCTAGTTCGATGTCTGTCTA</t>
  </si>
  <si>
    <t>CH_S2_5[152]3[151]</t>
  </si>
  <si>
    <t>AGTTCGATGTCTGTCTATTTAATAGTATTAGAGAGTACCTTTACCGAAAGA</t>
  </si>
  <si>
    <t>CH_S2_14[167]26[136]</t>
  </si>
  <si>
    <t>AGTTCGATGTCTGTCTATTAGTGTTGTCACACCCGAAAATCATCTAGAAAAAGCCTGTTATGTAATT</t>
  </si>
  <si>
    <t>CH_S2_8[167]10[168]</t>
  </si>
  <si>
    <t>AGTTCGATGTCTGTCTATTCATGTCAAGATGGGCGCATCGTAAACAGTATC</t>
  </si>
  <si>
    <t>38[103]12[39]CH
12[38]14[40]
16[50]13[55]
CH_38[71]8[40]_S1S2
CH_17[56]16[51]_S1S2
CH_S2_5[152]3[151]
CH_S2_14[167]26[136]
CH_S2_8[167]10[168]</t>
  </si>
  <si>
    <t>CargoDockV3</t>
  </si>
  <si>
    <t>2[114]6[84]PH-GP</t>
  </si>
  <si>
    <t>TGTCGCTGAATTGTCAACCTTTTAAGTGTCCTTAGTGTTAATAGGAGGTGTGC</t>
  </si>
  <si>
    <t>PH_CP_V2</t>
  </si>
  <si>
    <t>PH_GP_V2</t>
  </si>
  <si>
    <t>CHPHv4</t>
  </si>
  <si>
    <t>Sales Order</t>
  </si>
  <si>
    <t>Reference</t>
  </si>
  <si>
    <t>Manufacturing ID</t>
  </si>
  <si>
    <t>Product</t>
  </si>
  <si>
    <t>Purification</t>
  </si>
  <si>
    <t>Sequence Name</t>
  </si>
  <si>
    <t>Sequence Notes</t>
  </si>
  <si>
    <t>Unit Size</t>
  </si>
  <si>
    <t>Bases</t>
  </si>
  <si>
    <t>Anhydrous Molecular Weight</t>
  </si>
  <si>
    <t>nmoles/OD</t>
  </si>
  <si>
    <t>ug/OD</t>
  </si>
  <si>
    <t>Extinction Coefficient</t>
  </si>
  <si>
    <t>GC Content</t>
  </si>
  <si>
    <t>Tm (50mM NaCl) C</t>
  </si>
  <si>
    <t>Modifications and Services</t>
  </si>
  <si>
    <t>Final OD</t>
  </si>
  <si>
    <t>nmoles</t>
  </si>
  <si>
    <t>Conc</t>
  </si>
  <si>
    <t>Buffer</t>
  </si>
  <si>
    <t>Print Date</t>
  </si>
  <si>
    <t>Well Position</t>
  </si>
  <si>
    <t>25 nmole DNA Oligo</t>
  </si>
  <si>
    <t>Standard Desalting</t>
  </si>
  <si>
    <t>Cargo_e2*e1*PH*</t>
  </si>
  <si>
    <t>0.025</t>
  </si>
  <si>
    <t>TCC TCC TCC TCC TCC TTT CTC CTT AAC CGC ACA CCT CC</t>
  </si>
  <si>
    <t>11243.3</t>
  </si>
  <si>
    <t xml:space="preserve"> Standard Desalting  LabReady (Normalized to 100uM in IDTE pH 8.0) </t>
  </si>
  <si>
    <t>N/A</t>
  </si>
  <si>
    <t>100µM in 167µLIDTE Buffer pH 8.0</t>
  </si>
  <si>
    <t>100µM</t>
  </si>
  <si>
    <t>167µL</t>
  </si>
  <si>
    <t>IDTE Buffer pH 8.0</t>
  </si>
  <si>
    <t>7/13/2021 2:43:39 PM</t>
  </si>
  <si>
    <t>BCH_*e2*e1GCp1</t>
  </si>
  <si>
    <t>CTC CTT AAC CTC AGA CAT AAG CTT ATA CAT CTA</t>
  </si>
  <si>
    <t>9975.6</t>
  </si>
  <si>
    <t>100µM in 385µLIDTE Buffer pH 8.0</t>
  </si>
  <si>
    <t>385µL</t>
  </si>
  <si>
    <t>ABCH_*BCH</t>
  </si>
  <si>
    <t>TAG ATG TAT AAG CTT ATG TCT GAG GTT AAG GAG</t>
  </si>
  <si>
    <t>10286.7</t>
  </si>
  <si>
    <t>100µM in 341µLIDTE Buffer pH 8.0</t>
  </si>
  <si>
    <t>341µL</t>
  </si>
  <si>
    <t>PickUp_2[114]6[77]PH</t>
  </si>
  <si>
    <t>TTA AAG GCC GCT AAC AGC AGT TGC TCC TTA GTG TTT TGG AGG TGT GC</t>
  </si>
  <si>
    <t>14531.4</t>
  </si>
  <si>
    <t>100µM in 163µLIDTE Buffer pH 8.0</t>
  </si>
  <si>
    <t>163µL</t>
  </si>
  <si>
    <t>CH1_8[39]10[40]e2</t>
  </si>
  <si>
    <t>CAG CTC AAT TCG CGT CTG GCC TGC CTC TTC TTG GTT AAG GAG</t>
  </si>
  <si>
    <t>12863.3</t>
  </si>
  <si>
    <t>100µM in 351µLIDTE Buffer pH 8.0</t>
  </si>
  <si>
    <t>351µL</t>
  </si>
  <si>
    <t>CH2_e1e2-12[167]14[168]</t>
  </si>
  <si>
    <t>TTA TGT CTG AGG TTA AGG AGT TGA AGC ATA TCC GAA ATC GGC AAA ATA GGG TTG</t>
  </si>
  <si>
    <t>100µM in 261µLIDTE Buffer pH 8.0</t>
  </si>
  <si>
    <t>261µL</t>
  </si>
  <si>
    <t>7/13/2021 2:43:40 PM</t>
  </si>
  <si>
    <t>TCCTCCTCCTCCTCCTTTCTCCTTAACCGCACACCTCC</t>
  </si>
  <si>
    <t>TAGATGTATAAGCTTATGTCTGAGGTTAAGGAG</t>
  </si>
  <si>
    <t>TTAAAGGCCGCTAACAGCAGTTGCTCCTTAGTGTTTTGGAGGTGTGC</t>
  </si>
  <si>
    <t>CAGCTCAATTCGCGTCTGGCCTGCCTCTTCTTGGTTAAGGAG</t>
  </si>
  <si>
    <t>TTATGTCTGAGGTTAAGGAGTTGAAGCATATCCGAAATCGGCAAAATAGGGTTG</t>
  </si>
  <si>
    <t>CHPHv4_Cargo</t>
  </si>
  <si>
    <t>CHPHv4_BCH</t>
  </si>
  <si>
    <t>CHPHv4_ABCH</t>
  </si>
  <si>
    <t>CTCCTTAACCTCAGACATAAGCTTATACATCTAoid</t>
  </si>
  <si>
    <t>CHPHv4_CQO_PH</t>
  </si>
  <si>
    <t>CHPHv4_CQO_CH1</t>
  </si>
  <si>
    <t>CHPHv4_CQO_CH2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</si>
</sst>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0" fillId="7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8" borderId="5" xfId="3" applyFill="1" applyBorder="1" applyAlignment="1">
      <alignment horizontal="center"/>
    </xf>
    <xf numFmtId="0" fontId="10" fillId="8" borderId="8" xfId="3" applyFill="1" applyBorder="1" applyAlignment="1">
      <alignment horizontal="center"/>
    </xf>
    <xf numFmtId="0" fontId="10" fillId="8" borderId="3" xfId="3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3" fillId="9" borderId="5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0" fontId="12" fillId="0" borderId="1" xfId="2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10" borderId="1" xfId="0" applyFill="1" applyBorder="1"/>
    <xf numFmtId="0" fontId="0" fillId="0" borderId="1" xfId="0" applyBorder="1" applyAlignment="1">
      <alignment horizontal="center"/>
    </xf>
    <xf numFmtId="164" fontId="0" fillId="0" borderId="0" xfId="4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4" borderId="14" xfId="0" applyFill="1" applyBorder="1"/>
    <xf numFmtId="0" fontId="15" fillId="11" borderId="14" xfId="0" applyFont="1" applyFill="1" applyBorder="1"/>
    <xf numFmtId="3" fontId="0" fillId="0" borderId="0" xfId="0" applyNumberFormat="1"/>
    <xf numFmtId="0" fontId="15" fillId="0" borderId="1" xfId="0" applyFont="1" applyBorder="1"/>
    <xf numFmtId="0" fontId="3" fillId="5" borderId="1" xfId="0" applyFont="1" applyFill="1" applyBorder="1" applyAlignment="1">
      <alignment horizontal="center"/>
    </xf>
    <xf numFmtId="0" fontId="0" fillId="0" borderId="12" xfId="0" applyBorder="1"/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3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0" fillId="0" borderId="10" xfId="0" applyBorder="1"/>
    <xf numFmtId="0" fontId="0" fillId="0" borderId="2" xfId="0" applyBorder="1"/>
    <xf numFmtId="0" fontId="7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/>
    <xf numFmtId="0" fontId="7" fillId="0" borderId="0" xfId="0" applyFont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5" fillId="0" borderId="14" xfId="0" applyFont="1" applyBorder="1" applyAlignment="1">
      <alignment horizontal="center" vertical="center"/>
    </xf>
    <xf numFmtId="0" fontId="0" fillId="0" borderId="9" xfId="0" applyBorder="1"/>
  </cellXfs>
  <cellStyles count="5">
    <cellStyle name="Comma" xfId="4" builtinId="3"/>
    <cellStyle name="Good" xfId="3" builtinId="26"/>
    <cellStyle name="Normal" xfId="0" builtinId="0"/>
    <cellStyle name="Normal 2 12" xfId="2" xr:uid="{00000000-0005-0000-0000-000002000000}"/>
    <cellStyle name="Standard 9" xfId="1" xr:uid="{00000000-0005-0000-0000-000001000000}"/>
  </cellStyles>
  <dxfs count="13">
    <dxf>
      <font>
        <color auto="1"/>
      </font>
      <fill>
        <patternFill>
          <bgColor rgb="FFABDB77"/>
        </patternFill>
      </fill>
    </dxf>
    <dxf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rgb="FFABDB7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ABDB7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ABDB7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ABDB7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ABDB77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a-2" connectionId="1" xr16:uid="{F1898E92-02A1-5C44-AC51-82D71CFF6E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F37B-E007-874E-A7BF-E8EDBFEB3E6B}">
  <dimension ref="A1:X7"/>
  <sheetViews>
    <sheetView topLeftCell="B1" workbookViewId="0">
      <selection activeCell="F2" sqref="F2:F7"/>
    </sheetView>
  </sheetViews>
  <sheetFormatPr baseColWidth="10" defaultRowHeight="15" x14ac:dyDescent="0.2"/>
  <cols>
    <col min="1" max="1" width="9.5" bestFit="1" customWidth="1"/>
    <col min="2" max="2" width="10.1640625" bestFit="1" customWidth="1"/>
    <col min="3" max="3" width="14.33203125" bestFit="1" customWidth="1"/>
    <col min="4" max="4" width="16.5" bestFit="1" customWidth="1"/>
    <col min="5" max="5" width="15.33203125" bestFit="1" customWidth="1"/>
    <col min="6" max="6" width="21.6640625" bestFit="1" customWidth="1"/>
    <col min="7" max="7" width="13" bestFit="1" customWidth="1"/>
    <col min="8" max="8" width="7.6640625" bestFit="1" customWidth="1"/>
    <col min="9" max="9" width="5.1640625" bestFit="1" customWidth="1"/>
    <col min="10" max="10" width="62.5" bestFit="1" customWidth="1"/>
    <col min="11" max="11" width="23.5" bestFit="1" customWidth="1"/>
    <col min="12" max="13" width="18.33203125" bestFit="1" customWidth="1"/>
    <col min="14" max="14" width="17.6640625" bestFit="1" customWidth="1"/>
    <col min="15" max="16" width="18.33203125" bestFit="1" customWidth="1"/>
    <col min="17" max="17" width="53.83203125" bestFit="1" customWidth="1"/>
    <col min="18" max="18" width="7.5" bestFit="1" customWidth="1"/>
    <col min="19" max="19" width="27.5" bestFit="1" customWidth="1"/>
    <col min="20" max="20" width="6.5" bestFit="1" customWidth="1"/>
    <col min="21" max="21" width="7" bestFit="1" customWidth="1"/>
    <col min="22" max="22" width="14.6640625" bestFit="1" customWidth="1"/>
    <col min="23" max="23" width="18.83203125" bestFit="1" customWidth="1"/>
    <col min="24" max="24" width="11.33203125" bestFit="1" customWidth="1"/>
  </cols>
  <sheetData>
    <row r="1" spans="1:24" x14ac:dyDescent="0.2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22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  <c r="U1" t="s">
        <v>41</v>
      </c>
      <c r="V1" t="s">
        <v>256</v>
      </c>
      <c r="W1" t="s">
        <v>257</v>
      </c>
      <c r="X1" t="s">
        <v>258</v>
      </c>
    </row>
    <row r="2" spans="1:24" x14ac:dyDescent="0.2">
      <c r="A2">
        <v>3481046</v>
      </c>
      <c r="B2">
        <v>229308393</v>
      </c>
      <c r="C2">
        <v>422925014</v>
      </c>
      <c r="D2" t="s">
        <v>259</v>
      </c>
      <c r="E2" t="s">
        <v>260</v>
      </c>
      <c r="F2" t="s">
        <v>261</v>
      </c>
      <c r="H2" t="s">
        <v>262</v>
      </c>
      <c r="I2">
        <v>38</v>
      </c>
      <c r="J2" t="s">
        <v>263</v>
      </c>
      <c r="K2" t="s">
        <v>264</v>
      </c>
      <c r="L2" s="36">
        <v>324044069993519</v>
      </c>
      <c r="M2" s="36">
        <v>364332339598185</v>
      </c>
      <c r="N2">
        <v>308600</v>
      </c>
      <c r="O2" s="36">
        <v>578947368421053</v>
      </c>
      <c r="P2" s="36">
        <v>690689377619784</v>
      </c>
      <c r="Q2" t="s">
        <v>265</v>
      </c>
      <c r="R2" t="s">
        <v>266</v>
      </c>
      <c r="S2" t="s">
        <v>267</v>
      </c>
      <c r="T2" t="s">
        <v>268</v>
      </c>
      <c r="U2" t="s">
        <v>269</v>
      </c>
      <c r="V2" t="s">
        <v>270</v>
      </c>
      <c r="W2" t="s">
        <v>271</v>
      </c>
    </row>
    <row r="3" spans="1:24" x14ac:dyDescent="0.2">
      <c r="A3">
        <v>3481046</v>
      </c>
      <c r="B3">
        <v>229308394</v>
      </c>
      <c r="C3">
        <v>422925015</v>
      </c>
      <c r="D3" t="s">
        <v>259</v>
      </c>
      <c r="E3" t="s">
        <v>260</v>
      </c>
      <c r="F3" t="s">
        <v>272</v>
      </c>
      <c r="H3" t="s">
        <v>262</v>
      </c>
      <c r="I3">
        <v>33</v>
      </c>
      <c r="J3" t="s">
        <v>273</v>
      </c>
      <c r="K3" t="s">
        <v>274</v>
      </c>
      <c r="L3" s="36">
        <v>315457413249211</v>
      </c>
      <c r="M3" s="36">
        <v>314686151419558</v>
      </c>
      <c r="N3">
        <v>317000</v>
      </c>
      <c r="O3" s="36">
        <v>363636363636364</v>
      </c>
      <c r="P3" s="36">
        <v>569690904274801</v>
      </c>
      <c r="Q3" t="s">
        <v>265</v>
      </c>
      <c r="R3" t="s">
        <v>266</v>
      </c>
      <c r="S3" t="s">
        <v>275</v>
      </c>
      <c r="T3" t="s">
        <v>268</v>
      </c>
      <c r="U3" t="s">
        <v>276</v>
      </c>
      <c r="V3" t="s">
        <v>270</v>
      </c>
      <c r="W3" t="s">
        <v>271</v>
      </c>
    </row>
    <row r="4" spans="1:24" x14ac:dyDescent="0.2">
      <c r="A4">
        <v>3481046</v>
      </c>
      <c r="B4">
        <v>229308395</v>
      </c>
      <c r="C4">
        <v>422925016</v>
      </c>
      <c r="D4" t="s">
        <v>259</v>
      </c>
      <c r="E4" t="s">
        <v>260</v>
      </c>
      <c r="F4" t="s">
        <v>277</v>
      </c>
      <c r="H4" t="s">
        <v>262</v>
      </c>
      <c r="I4">
        <v>33</v>
      </c>
      <c r="J4" t="s">
        <v>278</v>
      </c>
      <c r="K4" t="s">
        <v>279</v>
      </c>
      <c r="L4" s="36">
        <v>294550810014728</v>
      </c>
      <c r="M4" s="36">
        <v>30299646539028</v>
      </c>
      <c r="N4">
        <v>339500</v>
      </c>
      <c r="O4" s="36">
        <v>363636363636364</v>
      </c>
      <c r="P4" s="36">
        <v>569690904274802</v>
      </c>
      <c r="Q4" t="s">
        <v>265</v>
      </c>
      <c r="R4" t="s">
        <v>266</v>
      </c>
      <c r="S4" t="s">
        <v>280</v>
      </c>
      <c r="T4" t="s">
        <v>268</v>
      </c>
      <c r="U4" t="s">
        <v>281</v>
      </c>
      <c r="V4" t="s">
        <v>270</v>
      </c>
      <c r="W4" t="s">
        <v>271</v>
      </c>
    </row>
    <row r="5" spans="1:24" x14ac:dyDescent="0.2">
      <c r="A5">
        <v>3481046</v>
      </c>
      <c r="B5">
        <v>229308396</v>
      </c>
      <c r="C5">
        <v>422925017</v>
      </c>
      <c r="D5" t="s">
        <v>259</v>
      </c>
      <c r="E5" t="s">
        <v>260</v>
      </c>
      <c r="F5" t="s">
        <v>282</v>
      </c>
      <c r="H5" t="s">
        <v>262</v>
      </c>
      <c r="I5">
        <v>47</v>
      </c>
      <c r="J5" t="s">
        <v>283</v>
      </c>
      <c r="K5" t="s">
        <v>284</v>
      </c>
      <c r="L5" s="36">
        <v>225631768953069</v>
      </c>
      <c r="M5" s="36">
        <v>327875112815885</v>
      </c>
      <c r="N5">
        <v>443200</v>
      </c>
      <c r="O5" s="36">
        <v>48936170212766</v>
      </c>
      <c r="P5" s="36">
        <v>690171274295898</v>
      </c>
      <c r="Q5" t="s">
        <v>265</v>
      </c>
      <c r="R5" t="s">
        <v>266</v>
      </c>
      <c r="S5" t="s">
        <v>285</v>
      </c>
      <c r="T5" t="s">
        <v>268</v>
      </c>
      <c r="U5" t="s">
        <v>286</v>
      </c>
      <c r="V5" t="s">
        <v>270</v>
      </c>
      <c r="W5" t="s">
        <v>271</v>
      </c>
    </row>
    <row r="6" spans="1:24" x14ac:dyDescent="0.2">
      <c r="A6">
        <v>3481046</v>
      </c>
      <c r="B6">
        <v>229308397</v>
      </c>
      <c r="C6">
        <v>422925018</v>
      </c>
      <c r="D6" t="s">
        <v>259</v>
      </c>
      <c r="E6" t="s">
        <v>260</v>
      </c>
      <c r="F6" t="s">
        <v>287</v>
      </c>
      <c r="H6" t="s">
        <v>262</v>
      </c>
      <c r="I6">
        <v>42</v>
      </c>
      <c r="J6" t="s">
        <v>288</v>
      </c>
      <c r="K6" t="s">
        <v>289</v>
      </c>
      <c r="L6" s="36">
        <v>264200792602378</v>
      </c>
      <c r="M6" s="36">
        <v>339850303830912</v>
      </c>
      <c r="N6">
        <v>378500</v>
      </c>
      <c r="O6" s="36">
        <v>547619047619048</v>
      </c>
      <c r="P6" s="36">
        <v>690198875493045</v>
      </c>
      <c r="Q6" t="s">
        <v>265</v>
      </c>
      <c r="R6" t="s">
        <v>266</v>
      </c>
      <c r="S6" t="s">
        <v>290</v>
      </c>
      <c r="T6" t="s">
        <v>268</v>
      </c>
      <c r="U6" t="s">
        <v>291</v>
      </c>
      <c r="V6" t="s">
        <v>270</v>
      </c>
      <c r="W6" t="s">
        <v>271</v>
      </c>
    </row>
    <row r="7" spans="1:24" x14ac:dyDescent="0.2">
      <c r="A7">
        <v>3481046</v>
      </c>
      <c r="B7">
        <v>229308398</v>
      </c>
      <c r="C7">
        <v>422925019</v>
      </c>
      <c r="D7" t="s">
        <v>259</v>
      </c>
      <c r="E7" t="s">
        <v>260</v>
      </c>
      <c r="F7" t="s">
        <v>292</v>
      </c>
      <c r="H7" t="s">
        <v>262</v>
      </c>
      <c r="I7">
        <v>54</v>
      </c>
      <c r="J7" t="s">
        <v>293</v>
      </c>
      <c r="K7">
        <v>16828</v>
      </c>
      <c r="L7" s="36">
        <v>182515057492243</v>
      </c>
      <c r="M7" s="36">
        <v>307135626939223</v>
      </c>
      <c r="N7">
        <v>547900</v>
      </c>
      <c r="O7" s="36">
        <v>407407407407407</v>
      </c>
      <c r="P7" s="36">
        <v>664949946956688</v>
      </c>
      <c r="Q7" t="s">
        <v>265</v>
      </c>
      <c r="R7" t="s">
        <v>266</v>
      </c>
      <c r="S7" t="s">
        <v>294</v>
      </c>
      <c r="T7" t="s">
        <v>268</v>
      </c>
      <c r="U7" t="s">
        <v>295</v>
      </c>
      <c r="V7" t="s">
        <v>270</v>
      </c>
      <c r="W7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9"/>
  <sheetViews>
    <sheetView showGridLines="0" tabSelected="1" topLeftCell="D1" zoomScale="69" zoomScaleNormal="156" workbookViewId="0">
      <pane ySplit="10" topLeftCell="A11" activePane="bottomLeft" state="frozen"/>
      <selection pane="bottomLeft" activeCell="F11" sqref="F11:F296"/>
    </sheetView>
  </sheetViews>
  <sheetFormatPr baseColWidth="10" defaultRowHeight="15" x14ac:dyDescent="0.2"/>
  <cols>
    <col min="1" max="1" width="22.33203125" customWidth="1"/>
    <col min="3" max="3" width="26.5" customWidth="1"/>
    <col min="4" max="4" width="103.5" customWidth="1"/>
    <col min="6" max="6" width="72.5" customWidth="1"/>
    <col min="7" max="7" width="35.83203125" customWidth="1"/>
    <col min="10" max="10" width="14.83203125" customWidth="1"/>
    <col min="12" max="12" width="35.83203125" customWidth="1"/>
  </cols>
  <sheetData>
    <row r="1" spans="1:12" ht="18" customHeight="1" x14ac:dyDescent="0.25">
      <c r="B1" s="12" t="s">
        <v>0</v>
      </c>
      <c r="D1" s="16" t="s">
        <v>1</v>
      </c>
      <c r="E1" s="38" t="s">
        <v>2</v>
      </c>
      <c r="F1" s="39"/>
      <c r="G1" s="6" t="s">
        <v>3</v>
      </c>
      <c r="H1" s="2" t="s">
        <v>201</v>
      </c>
      <c r="I1" s="2" t="s">
        <v>203</v>
      </c>
      <c r="J1" s="2" t="s">
        <v>218</v>
      </c>
      <c r="K1" s="2"/>
      <c r="L1" s="13" t="s">
        <v>4</v>
      </c>
    </row>
    <row r="2" spans="1:12" ht="18" customHeight="1" x14ac:dyDescent="0.25">
      <c r="A2" s="12" t="s">
        <v>5</v>
      </c>
      <c r="B2" s="12">
        <v>11</v>
      </c>
      <c r="D2" s="1" t="s">
        <v>218</v>
      </c>
      <c r="E2" s="40" t="s">
        <v>6</v>
      </c>
      <c r="F2" s="39"/>
      <c r="G2" s="7" t="s">
        <v>7</v>
      </c>
      <c r="H2" s="41" t="s">
        <v>202</v>
      </c>
      <c r="I2" s="44" t="s">
        <v>219</v>
      </c>
      <c r="J2" s="44" t="s">
        <v>230</v>
      </c>
      <c r="K2" s="47"/>
      <c r="L2" s="14" t="s">
        <v>147</v>
      </c>
    </row>
    <row r="3" spans="1:12" ht="18" customHeight="1" x14ac:dyDescent="0.25">
      <c r="A3" s="12" t="s">
        <v>8</v>
      </c>
      <c r="B3" s="12">
        <v>106</v>
      </c>
      <c r="D3" s="16" t="s">
        <v>9</v>
      </c>
      <c r="E3" s="38" t="s">
        <v>9</v>
      </c>
      <c r="F3" s="39"/>
      <c r="G3" s="8" t="s">
        <v>10</v>
      </c>
      <c r="H3" s="42"/>
      <c r="I3" s="45"/>
      <c r="J3" s="45"/>
      <c r="K3" s="45"/>
      <c r="L3" s="13" t="s">
        <v>11</v>
      </c>
    </row>
    <row r="4" spans="1:12" ht="18" customHeight="1" x14ac:dyDescent="0.25">
      <c r="A4" s="12" t="s">
        <v>12</v>
      </c>
      <c r="B4" s="27">
        <f>B3+1</f>
        <v>107</v>
      </c>
      <c r="D4" s="1" t="s">
        <v>6</v>
      </c>
      <c r="E4" s="40" t="s">
        <v>6</v>
      </c>
      <c r="F4" s="39"/>
      <c r="H4" s="42"/>
      <c r="I4" s="45"/>
      <c r="J4" s="45"/>
      <c r="K4" s="45"/>
      <c r="L4" s="14" t="s">
        <v>52</v>
      </c>
    </row>
    <row r="5" spans="1:12" ht="18" customHeight="1" x14ac:dyDescent="0.25">
      <c r="A5" s="12" t="s">
        <v>14</v>
      </c>
      <c r="B5" s="12">
        <v>184</v>
      </c>
      <c r="D5" s="16" t="s">
        <v>9</v>
      </c>
      <c r="E5" s="38" t="s">
        <v>9</v>
      </c>
      <c r="F5" s="39"/>
      <c r="H5" s="42"/>
      <c r="I5" s="45"/>
      <c r="J5" s="45"/>
      <c r="K5" s="45"/>
      <c r="L5" s="13" t="s">
        <v>15</v>
      </c>
    </row>
    <row r="6" spans="1:12" ht="18" customHeight="1" x14ac:dyDescent="0.25">
      <c r="A6" s="12" t="s">
        <v>16</v>
      </c>
      <c r="B6" s="27">
        <f>B5+1</f>
        <v>185</v>
      </c>
      <c r="D6" s="1" t="s">
        <v>6</v>
      </c>
      <c r="E6" s="40" t="s">
        <v>6</v>
      </c>
      <c r="F6" s="39"/>
      <c r="H6" s="42"/>
      <c r="I6" s="45"/>
      <c r="J6" s="45"/>
      <c r="K6" s="45"/>
      <c r="L6" s="14">
        <v>2.5</v>
      </c>
    </row>
    <row r="7" spans="1:12" ht="18" customHeight="1" x14ac:dyDescent="0.25">
      <c r="A7" s="12" t="s">
        <v>17</v>
      </c>
      <c r="B7" s="12">
        <v>228</v>
      </c>
      <c r="D7" s="16" t="s">
        <v>9</v>
      </c>
      <c r="E7" s="38" t="s">
        <v>9</v>
      </c>
      <c r="F7" s="39"/>
      <c r="G7" s="9" t="s">
        <v>18</v>
      </c>
      <c r="H7" s="42"/>
      <c r="I7" s="45"/>
      <c r="J7" s="45"/>
      <c r="K7" s="45"/>
    </row>
    <row r="8" spans="1:12" ht="18" customHeight="1" x14ac:dyDescent="0.25">
      <c r="D8" s="1" t="s">
        <v>6</v>
      </c>
      <c r="E8" s="40" t="s">
        <v>6</v>
      </c>
      <c r="F8" s="39"/>
      <c r="G8" s="10">
        <f ca="1">SUM(PipetPlan!Q3:AB10,PipetPlan!C13:N20,PipetPlan!Q13:AB20)</f>
        <v>8</v>
      </c>
      <c r="H8" s="43"/>
      <c r="I8" s="46"/>
      <c r="J8" s="46"/>
      <c r="K8" s="46"/>
    </row>
    <row r="10" spans="1:12" ht="17.5" customHeight="1" x14ac:dyDescent="0.2">
      <c r="A10" s="2" t="s">
        <v>19</v>
      </c>
      <c r="B10" s="2" t="s">
        <v>20</v>
      </c>
      <c r="C10" s="2" t="s">
        <v>21</v>
      </c>
      <c r="D10" s="2" t="s">
        <v>22</v>
      </c>
      <c r="E10" s="2" t="s">
        <v>23</v>
      </c>
      <c r="F10" s="2" t="s">
        <v>24</v>
      </c>
      <c r="G10" s="2" t="s">
        <v>25</v>
      </c>
      <c r="H10" s="2" t="str">
        <f>IF(H1="","",H1)</f>
        <v>V1</v>
      </c>
      <c r="I10" s="2" t="str">
        <f>IF(I1="","",I1)</f>
        <v>V2</v>
      </c>
      <c r="J10" s="2" t="str">
        <f>IF(J1="","",J1)</f>
        <v>V3</v>
      </c>
      <c r="K10" s="2" t="str">
        <f>IF(K1="","",K1)</f>
        <v/>
      </c>
      <c r="L10" s="2" t="s">
        <v>26</v>
      </c>
    </row>
    <row r="11" spans="1:12" x14ac:dyDescent="0.2">
      <c r="A11" s="12" t="s">
        <v>160</v>
      </c>
      <c r="B11" s="21" t="s">
        <v>42</v>
      </c>
      <c r="C11" s="12" t="s">
        <v>148</v>
      </c>
      <c r="D11" s="12" t="s">
        <v>154</v>
      </c>
      <c r="E11" s="15">
        <f t="shared" ref="E11:E54" si="0">IF(AND(OR(IFERROR(IF(SEARCH($D$2,F11)&gt;0,1,0),0),IFERROR(IF(SEARCH($D$4,F11)&gt;0,1,0),0),IFERROR(IF(SEARCH($D$6,F11)&gt;0,1,0),0),IFERROR(IF(SEARCH($D$8,F11)&gt;0,1,0),0)),NOT(OR(IFERROR(IF(SEARCH($E$2,F11)&gt;0,1,0),0),IFERROR(IF(SEARCH($E$4,F11)&gt;0,1,0),0),IFERROR(IF(SEARCH($E$6,F11)&gt;0,1,0),0),IFERROR(IF(SEARCH($E$8,F11)&gt;0,1,0),0)))),1,0)</f>
        <v>0</v>
      </c>
      <c r="F11" s="11" t="str">
        <f>_xlfn.TEXTJOIN(" / ",TRUE,G11,H11,I11,J11,K11)</f>
        <v>CargoHandleSingleV1 / V1</v>
      </c>
      <c r="G11" s="11" t="s">
        <v>161</v>
      </c>
      <c r="H11" s="12" t="str">
        <f t="shared" ref="H11:H19" si="1">IF($C11="","",IFERROR(IF(SEARCH($C11,H$2)&gt;0,H$10,0),""))</f>
        <v>V1</v>
      </c>
      <c r="I11" s="12"/>
      <c r="J11" s="12" t="str">
        <f t="shared" ref="J11:K11" si="2">IF($C11="","",IFERROR(IF(SEARCH($C11,J$2)&gt;0,J$10,0),""))</f>
        <v/>
      </c>
      <c r="K11" s="12" t="str">
        <f t="shared" si="2"/>
        <v/>
      </c>
      <c r="L11" s="12" t="s">
        <v>207</v>
      </c>
    </row>
    <row r="12" spans="1:12" x14ac:dyDescent="0.2">
      <c r="A12" s="12" t="s">
        <v>160</v>
      </c>
      <c r="B12" s="21" t="s">
        <v>43</v>
      </c>
      <c r="C12" s="12" t="s">
        <v>149</v>
      </c>
      <c r="D12" s="12" t="s">
        <v>155</v>
      </c>
      <c r="E12" s="15">
        <f t="shared" si="0"/>
        <v>1</v>
      </c>
      <c r="F12" s="11" t="str">
        <f t="shared" ref="F12:F75" si="3">_xlfn.TEXTJOIN(" / ",TRUE,G12,H12,I12,J12,K12)</f>
        <v>CargoHandleSingleV1 / V1 / V2 / V3</v>
      </c>
      <c r="G12" s="11" t="s">
        <v>161</v>
      </c>
      <c r="H12" s="12" t="str">
        <f t="shared" si="1"/>
        <v>V1</v>
      </c>
      <c r="I12" s="12" t="str">
        <f t="shared" ref="I12:K12" si="4">IF($C12="","",IFERROR(IF(SEARCH($C12,I$2)&gt;0,I$10,0),""))</f>
        <v>V2</v>
      </c>
      <c r="J12" s="12" t="str">
        <f t="shared" si="4"/>
        <v>V3</v>
      </c>
      <c r="K12" s="12" t="str">
        <f t="shared" si="4"/>
        <v/>
      </c>
      <c r="L12" s="12" t="s">
        <v>206</v>
      </c>
    </row>
    <row r="13" spans="1:12" x14ac:dyDescent="0.2">
      <c r="A13" s="12" t="s">
        <v>160</v>
      </c>
      <c r="B13" s="21" t="s">
        <v>44</v>
      </c>
      <c r="C13" s="12" t="s">
        <v>150</v>
      </c>
      <c r="D13" s="12" t="s">
        <v>156</v>
      </c>
      <c r="E13" s="15">
        <f t="shared" si="0"/>
        <v>0</v>
      </c>
      <c r="F13" s="11" t="str">
        <f t="shared" si="3"/>
        <v>R1_CargoV1</v>
      </c>
      <c r="G13" s="11" t="s">
        <v>196</v>
      </c>
      <c r="H13" s="12" t="str">
        <f t="shared" si="1"/>
        <v/>
      </c>
      <c r="I13" s="12" t="str">
        <f t="shared" ref="I13:K20" si="5">IF($C13="","",IFERROR(IF(SEARCH($C13,I$2)&gt;0,I$10,0),""))</f>
        <v/>
      </c>
      <c r="J13" s="12" t="str">
        <f t="shared" si="5"/>
        <v/>
      </c>
      <c r="K13" s="12" t="str">
        <f t="shared" si="5"/>
        <v/>
      </c>
      <c r="L13" s="12"/>
    </row>
    <row r="14" spans="1:12" x14ac:dyDescent="0.2">
      <c r="A14" s="12" t="s">
        <v>160</v>
      </c>
      <c r="B14" s="21" t="s">
        <v>45</v>
      </c>
      <c r="C14" s="12" t="s">
        <v>151</v>
      </c>
      <c r="D14" s="12" t="s">
        <v>157</v>
      </c>
      <c r="E14" s="15">
        <f t="shared" si="0"/>
        <v>0</v>
      </c>
      <c r="F14" s="11" t="str">
        <f t="shared" si="3"/>
        <v>CargoV1_R1</v>
      </c>
      <c r="G14" s="11" t="s">
        <v>197</v>
      </c>
      <c r="H14" s="12" t="str">
        <f t="shared" si="1"/>
        <v/>
      </c>
      <c r="I14" s="12" t="str">
        <f t="shared" si="5"/>
        <v/>
      </c>
      <c r="J14" s="12" t="str">
        <f t="shared" si="5"/>
        <v/>
      </c>
      <c r="K14" s="12" t="str">
        <f t="shared" si="5"/>
        <v/>
      </c>
      <c r="L14" s="12" t="s">
        <v>200</v>
      </c>
    </row>
    <row r="15" spans="1:12" x14ac:dyDescent="0.2">
      <c r="A15" s="12" t="s">
        <v>160</v>
      </c>
      <c r="B15" s="21" t="s">
        <v>46</v>
      </c>
      <c r="C15" s="12" t="s">
        <v>152</v>
      </c>
      <c r="D15" s="12" t="s">
        <v>158</v>
      </c>
      <c r="E15" s="28">
        <f t="shared" ref="E15:E20" si="6">IF(AND(OR(IFERROR(IF(SEARCH($D$2,F15)&gt;0,1,0),0),IFERROR(IF(SEARCH($D$4,F15)&gt;0,1,0),0),IFERROR(IF(SEARCH($D$6,F15)&gt;0,1,0),0),IFERROR(IF(SEARCH($D$8,F15)&gt;0,1,0),0)),NOT(OR(IFERROR(IF(SEARCH($E$2,F15)&gt;0,1,0),0),IFERROR(IF(SEARCH($E$4,F15)&gt;0,1,0),0),IFERROR(IF(SEARCH($E$6,F15)&gt;0,1,0),0),IFERROR(IF(SEARCH($E$8,F15)&gt;0,1,0),0)))),1,0)</f>
        <v>0</v>
      </c>
      <c r="F15" s="11" t="str">
        <f t="shared" si="3"/>
        <v>R2_CargoV1</v>
      </c>
      <c r="G15" s="11" t="s">
        <v>198</v>
      </c>
      <c r="H15" s="12" t="str">
        <f t="shared" si="1"/>
        <v/>
      </c>
      <c r="I15" s="12" t="str">
        <f t="shared" si="5"/>
        <v/>
      </c>
      <c r="J15" s="12" t="str">
        <f t="shared" si="5"/>
        <v/>
      </c>
      <c r="K15" s="12" t="str">
        <f t="shared" si="5"/>
        <v/>
      </c>
      <c r="L15" s="12"/>
    </row>
    <row r="16" spans="1:12" x14ac:dyDescent="0.2">
      <c r="A16" s="12" t="s">
        <v>160</v>
      </c>
      <c r="B16" s="21" t="s">
        <v>47</v>
      </c>
      <c r="C16" s="12" t="s">
        <v>153</v>
      </c>
      <c r="D16" s="12" t="s">
        <v>159</v>
      </c>
      <c r="E16" s="28">
        <f t="shared" si="6"/>
        <v>0</v>
      </c>
      <c r="F16" s="11" t="str">
        <f t="shared" si="3"/>
        <v>CargoV1_R2</v>
      </c>
      <c r="G16" s="11" t="s">
        <v>199</v>
      </c>
      <c r="H16" s="12" t="str">
        <f t="shared" si="1"/>
        <v/>
      </c>
      <c r="I16" s="12" t="str">
        <f t="shared" si="5"/>
        <v/>
      </c>
      <c r="J16" s="12" t="str">
        <f t="shared" si="5"/>
        <v/>
      </c>
      <c r="K16" s="12" t="str">
        <f t="shared" si="5"/>
        <v/>
      </c>
      <c r="L16" s="12"/>
    </row>
    <row r="17" spans="1:12" x14ac:dyDescent="0.2">
      <c r="A17" s="12"/>
      <c r="B17" s="21" t="s">
        <v>48</v>
      </c>
      <c r="C17" s="12"/>
      <c r="D17" s="12"/>
      <c r="E17" s="28">
        <f t="shared" si="6"/>
        <v>0</v>
      </c>
      <c r="F17" s="11" t="str">
        <f t="shared" si="3"/>
        <v/>
      </c>
      <c r="G17" s="11"/>
      <c r="H17" s="12" t="str">
        <f t="shared" si="1"/>
        <v/>
      </c>
      <c r="I17" s="12" t="str">
        <f t="shared" si="5"/>
        <v/>
      </c>
      <c r="J17" s="12" t="str">
        <f t="shared" si="5"/>
        <v/>
      </c>
      <c r="K17" s="12" t="str">
        <f t="shared" si="5"/>
        <v/>
      </c>
      <c r="L17" s="12"/>
    </row>
    <row r="18" spans="1:12" x14ac:dyDescent="0.2">
      <c r="A18" s="12" t="s">
        <v>178</v>
      </c>
      <c r="B18" s="21" t="s">
        <v>13</v>
      </c>
      <c r="C18" s="12" t="s">
        <v>162</v>
      </c>
      <c r="D18" s="12" t="s">
        <v>179</v>
      </c>
      <c r="E18" s="28">
        <f t="shared" si="6"/>
        <v>0</v>
      </c>
      <c r="F18" s="11" t="str">
        <f t="shared" si="3"/>
        <v>CargoCircleDock10xSpeedPaint</v>
      </c>
      <c r="G18" s="11" t="s">
        <v>195</v>
      </c>
      <c r="H18" s="12" t="str">
        <f t="shared" si="1"/>
        <v/>
      </c>
      <c r="I18" s="12" t="str">
        <f t="shared" si="5"/>
        <v/>
      </c>
      <c r="J18" s="12" t="str">
        <f t="shared" si="5"/>
        <v/>
      </c>
      <c r="K18" s="12" t="str">
        <f t="shared" si="5"/>
        <v/>
      </c>
      <c r="L18" s="12"/>
    </row>
    <row r="19" spans="1:12" x14ac:dyDescent="0.2">
      <c r="A19" s="12" t="s">
        <v>178</v>
      </c>
      <c r="B19" s="21" t="s">
        <v>49</v>
      </c>
      <c r="C19" s="12" t="s">
        <v>163</v>
      </c>
      <c r="D19" s="12" t="s">
        <v>180</v>
      </c>
      <c r="E19" s="28">
        <f t="shared" si="6"/>
        <v>0</v>
      </c>
      <c r="F19" s="11" t="str">
        <f t="shared" si="3"/>
        <v>CargoCircleDock10xSpeedPaint</v>
      </c>
      <c r="G19" s="11" t="s">
        <v>195</v>
      </c>
      <c r="H19" s="12" t="str">
        <f t="shared" si="1"/>
        <v/>
      </c>
      <c r="I19" s="12" t="str">
        <f t="shared" si="5"/>
        <v/>
      </c>
      <c r="J19" s="12" t="str">
        <f t="shared" si="5"/>
        <v/>
      </c>
      <c r="K19" s="12" t="str">
        <f t="shared" si="5"/>
        <v/>
      </c>
      <c r="L19" s="12"/>
    </row>
    <row r="20" spans="1:12" x14ac:dyDescent="0.2">
      <c r="A20" s="12" t="s">
        <v>178</v>
      </c>
      <c r="B20" s="21" t="s">
        <v>50</v>
      </c>
      <c r="C20" s="12" t="s">
        <v>164</v>
      </c>
      <c r="D20" s="12" t="s">
        <v>181</v>
      </c>
      <c r="E20" s="28">
        <f t="shared" si="6"/>
        <v>0</v>
      </c>
      <c r="F20" s="11" t="str">
        <f t="shared" si="3"/>
        <v>CargoCircleDock10xSpeedPaint</v>
      </c>
      <c r="G20" s="11" t="s">
        <v>195</v>
      </c>
      <c r="H20" s="12"/>
      <c r="I20" s="12"/>
      <c r="J20" s="12"/>
      <c r="K20" s="12" t="str">
        <f t="shared" si="5"/>
        <v/>
      </c>
      <c r="L20" s="12"/>
    </row>
    <row r="21" spans="1:12" s="31" customFormat="1" x14ac:dyDescent="0.2">
      <c r="A21" s="12" t="s">
        <v>178</v>
      </c>
      <c r="B21" s="21" t="s">
        <v>51</v>
      </c>
      <c r="C21" s="12" t="s">
        <v>165</v>
      </c>
      <c r="D21" s="12" t="s">
        <v>182</v>
      </c>
      <c r="E21" s="30">
        <f t="shared" si="0"/>
        <v>0</v>
      </c>
      <c r="F21" s="11" t="str">
        <f t="shared" si="3"/>
        <v>CargoCircleDock10xSpeedPaint</v>
      </c>
      <c r="G21" s="11" t="s">
        <v>195</v>
      </c>
      <c r="H21" s="12" t="str">
        <f t="shared" ref="H21:H32" si="7">IF($C21="","",IFERROR(IF(SEARCH($C21,H$2)&gt;0,H$10,0),""))</f>
        <v/>
      </c>
      <c r="I21" s="12" t="str">
        <f t="shared" ref="I21:K32" si="8">IF($C21="","",IFERROR(IF(SEARCH($C21,I$2)&gt;0,I$10,0),""))</f>
        <v/>
      </c>
      <c r="J21" s="12" t="str">
        <f t="shared" si="8"/>
        <v/>
      </c>
      <c r="K21" s="12" t="str">
        <f t="shared" si="8"/>
        <v/>
      </c>
      <c r="L21" s="12"/>
    </row>
    <row r="22" spans="1:12" s="31" customFormat="1" x14ac:dyDescent="0.2">
      <c r="A22" s="12" t="s">
        <v>178</v>
      </c>
      <c r="B22" s="21" t="s">
        <v>52</v>
      </c>
      <c r="C22" s="12" t="s">
        <v>166</v>
      </c>
      <c r="D22" s="12" t="s">
        <v>183</v>
      </c>
      <c r="E22" s="30">
        <f t="shared" si="0"/>
        <v>0</v>
      </c>
      <c r="F22" s="11" t="str">
        <f t="shared" si="3"/>
        <v>CargoCircleDock10xSpeedPaint</v>
      </c>
      <c r="G22" s="11" t="s">
        <v>195</v>
      </c>
      <c r="H22" s="12" t="str">
        <f t="shared" si="7"/>
        <v/>
      </c>
      <c r="I22" s="12" t="str">
        <f t="shared" si="8"/>
        <v/>
      </c>
      <c r="J22" s="12" t="str">
        <f t="shared" si="8"/>
        <v/>
      </c>
      <c r="K22" s="12" t="str">
        <f t="shared" si="8"/>
        <v/>
      </c>
      <c r="L22" s="12"/>
    </row>
    <row r="23" spans="1:12" s="31" customFormat="1" x14ac:dyDescent="0.2">
      <c r="A23" s="12" t="s">
        <v>178</v>
      </c>
      <c r="B23" s="21" t="s">
        <v>53</v>
      </c>
      <c r="C23" s="12" t="s">
        <v>167</v>
      </c>
      <c r="D23" s="12" t="s">
        <v>184</v>
      </c>
      <c r="E23" s="30">
        <f t="shared" si="0"/>
        <v>0</v>
      </c>
      <c r="F23" s="11" t="str">
        <f t="shared" si="3"/>
        <v>CargoCircleDock10xSpeedPaint</v>
      </c>
      <c r="G23" s="11" t="s">
        <v>195</v>
      </c>
      <c r="H23" s="12" t="str">
        <f t="shared" si="7"/>
        <v/>
      </c>
      <c r="I23" s="12" t="str">
        <f t="shared" si="8"/>
        <v/>
      </c>
      <c r="J23" s="12" t="str">
        <f t="shared" si="8"/>
        <v/>
      </c>
      <c r="K23" s="12" t="str">
        <f t="shared" si="8"/>
        <v/>
      </c>
      <c r="L23" s="12"/>
    </row>
    <row r="24" spans="1:12" s="31" customFormat="1" x14ac:dyDescent="0.2">
      <c r="A24" s="12" t="s">
        <v>178</v>
      </c>
      <c r="B24" s="21" t="s">
        <v>54</v>
      </c>
      <c r="C24" s="12" t="s">
        <v>168</v>
      </c>
      <c r="D24" s="12" t="s">
        <v>185</v>
      </c>
      <c r="E24" s="30">
        <f t="shared" si="0"/>
        <v>0</v>
      </c>
      <c r="F24" s="11" t="str">
        <f t="shared" si="3"/>
        <v>CargoCircleDock10xSpeedPaint</v>
      </c>
      <c r="G24" s="11" t="s">
        <v>195</v>
      </c>
      <c r="H24" s="12" t="str">
        <f t="shared" si="7"/>
        <v/>
      </c>
      <c r="I24" s="12" t="str">
        <f t="shared" si="8"/>
        <v/>
      </c>
      <c r="J24" s="12" t="str">
        <f t="shared" si="8"/>
        <v/>
      </c>
      <c r="K24" s="12" t="str">
        <f t="shared" si="8"/>
        <v/>
      </c>
      <c r="L24" s="12"/>
    </row>
    <row r="25" spans="1:12" s="31" customFormat="1" x14ac:dyDescent="0.2">
      <c r="A25" s="12" t="s">
        <v>178</v>
      </c>
      <c r="B25" s="21" t="s">
        <v>55</v>
      </c>
      <c r="C25" s="12" t="s">
        <v>169</v>
      </c>
      <c r="D25" s="12" t="s">
        <v>186</v>
      </c>
      <c r="E25" s="30">
        <f t="shared" si="0"/>
        <v>0</v>
      </c>
      <c r="F25" s="11" t="str">
        <f t="shared" si="3"/>
        <v>CargoCircleDock10xSpeedPaint</v>
      </c>
      <c r="G25" s="11" t="s">
        <v>195</v>
      </c>
      <c r="H25" s="12" t="str">
        <f t="shared" si="7"/>
        <v/>
      </c>
      <c r="I25" s="12" t="str">
        <f t="shared" si="8"/>
        <v/>
      </c>
      <c r="J25" s="12" t="str">
        <f t="shared" si="8"/>
        <v/>
      </c>
      <c r="K25" s="12" t="str">
        <f t="shared" si="8"/>
        <v/>
      </c>
      <c r="L25" s="12"/>
    </row>
    <row r="26" spans="1:12" s="31" customFormat="1" x14ac:dyDescent="0.2">
      <c r="A26" s="12" t="s">
        <v>178</v>
      </c>
      <c r="B26" s="21" t="s">
        <v>56</v>
      </c>
      <c r="C26" s="12" t="s">
        <v>170</v>
      </c>
      <c r="D26" s="12" t="s">
        <v>187</v>
      </c>
      <c r="E26" s="30">
        <f t="shared" si="0"/>
        <v>0</v>
      </c>
      <c r="F26" s="11" t="str">
        <f t="shared" si="3"/>
        <v>CargoCircleDock10xSpeedPaint</v>
      </c>
      <c r="G26" s="11" t="s">
        <v>195</v>
      </c>
      <c r="H26" s="12" t="str">
        <f t="shared" si="7"/>
        <v/>
      </c>
      <c r="I26" s="12" t="str">
        <f t="shared" si="8"/>
        <v/>
      </c>
      <c r="J26" s="12" t="str">
        <f t="shared" si="8"/>
        <v/>
      </c>
      <c r="K26" s="12" t="str">
        <f t="shared" si="8"/>
        <v/>
      </c>
      <c r="L26" s="12"/>
    </row>
    <row r="27" spans="1:12" s="31" customFormat="1" x14ac:dyDescent="0.2">
      <c r="A27" s="12" t="s">
        <v>178</v>
      </c>
      <c r="B27" s="21" t="s">
        <v>57</v>
      </c>
      <c r="C27" s="12" t="s">
        <v>171</v>
      </c>
      <c r="D27" s="12" t="s">
        <v>188</v>
      </c>
      <c r="E27" s="30">
        <f t="shared" si="0"/>
        <v>0</v>
      </c>
      <c r="F27" s="11" t="str">
        <f t="shared" si="3"/>
        <v>CargoCircleDock10xSpeedPaint</v>
      </c>
      <c r="G27" s="11" t="s">
        <v>195</v>
      </c>
      <c r="H27" s="12" t="str">
        <f t="shared" si="7"/>
        <v/>
      </c>
      <c r="I27" s="12" t="str">
        <f t="shared" si="8"/>
        <v/>
      </c>
      <c r="J27" s="12"/>
      <c r="K27" s="12" t="str">
        <f t="shared" si="8"/>
        <v/>
      </c>
      <c r="L27" s="12"/>
    </row>
    <row r="28" spans="1:12" s="31" customFormat="1" x14ac:dyDescent="0.2">
      <c r="A28" s="12" t="s">
        <v>178</v>
      </c>
      <c r="B28" s="21" t="s">
        <v>58</v>
      </c>
      <c r="C28" s="12" t="s">
        <v>172</v>
      </c>
      <c r="D28" s="12" t="s">
        <v>189</v>
      </c>
      <c r="E28" s="30">
        <f t="shared" si="0"/>
        <v>1</v>
      </c>
      <c r="F28" s="11" t="str">
        <f t="shared" si="3"/>
        <v>CargoCircleDock10xSpeedPaint / V1 / V2 / V3</v>
      </c>
      <c r="G28" s="11" t="s">
        <v>195</v>
      </c>
      <c r="H28" s="12" t="str">
        <f t="shared" si="7"/>
        <v>V1</v>
      </c>
      <c r="I28" s="12" t="str">
        <f t="shared" si="8"/>
        <v>V2</v>
      </c>
      <c r="J28" s="12" t="str">
        <f t="shared" si="8"/>
        <v>V3</v>
      </c>
      <c r="K28" s="12" t="str">
        <f t="shared" si="8"/>
        <v/>
      </c>
      <c r="L28" s="12"/>
    </row>
    <row r="29" spans="1:12" s="31" customFormat="1" x14ac:dyDescent="0.2">
      <c r="A29" s="12" t="s">
        <v>178</v>
      </c>
      <c r="B29" s="21" t="s">
        <v>59</v>
      </c>
      <c r="C29" s="12" t="s">
        <v>173</v>
      </c>
      <c r="D29" s="12" t="s">
        <v>190</v>
      </c>
      <c r="E29" s="30">
        <f t="shared" si="0"/>
        <v>0</v>
      </c>
      <c r="F29" s="11" t="str">
        <f t="shared" si="3"/>
        <v>CargoCircleDock10xSpeedPaint</v>
      </c>
      <c r="G29" s="11" t="s">
        <v>195</v>
      </c>
      <c r="H29" s="12" t="str">
        <f t="shared" si="7"/>
        <v/>
      </c>
      <c r="I29" s="12" t="str">
        <f t="shared" si="8"/>
        <v/>
      </c>
      <c r="J29" s="12" t="str">
        <f t="shared" si="8"/>
        <v/>
      </c>
      <c r="K29" s="12" t="str">
        <f t="shared" si="8"/>
        <v/>
      </c>
      <c r="L29" s="12"/>
    </row>
    <row r="30" spans="1:12" s="31" customFormat="1" x14ac:dyDescent="0.2">
      <c r="A30" s="12" t="s">
        <v>178</v>
      </c>
      <c r="B30" s="21" t="s">
        <v>60</v>
      </c>
      <c r="C30" s="12" t="s">
        <v>174</v>
      </c>
      <c r="D30" s="12" t="s">
        <v>191</v>
      </c>
      <c r="E30" s="30">
        <f t="shared" si="0"/>
        <v>0</v>
      </c>
      <c r="F30" s="11" t="str">
        <f t="shared" si="3"/>
        <v>CargoCircleDock10xSpeedPaint</v>
      </c>
      <c r="G30" s="11" t="s">
        <v>195</v>
      </c>
      <c r="H30" s="12" t="str">
        <f t="shared" si="7"/>
        <v/>
      </c>
      <c r="I30" s="12" t="str">
        <f t="shared" si="8"/>
        <v/>
      </c>
      <c r="J30" s="12" t="str">
        <f t="shared" si="8"/>
        <v/>
      </c>
      <c r="K30" s="12" t="str">
        <f t="shared" si="8"/>
        <v/>
      </c>
      <c r="L30" s="12"/>
    </row>
    <row r="31" spans="1:12" s="31" customFormat="1" x14ac:dyDescent="0.2">
      <c r="A31" s="12" t="s">
        <v>178</v>
      </c>
      <c r="B31" s="21" t="s">
        <v>61</v>
      </c>
      <c r="C31" s="12" t="s">
        <v>175</v>
      </c>
      <c r="D31" s="12" t="s">
        <v>192</v>
      </c>
      <c r="E31" s="30">
        <f t="shared" si="0"/>
        <v>0</v>
      </c>
      <c r="F31" s="11" t="str">
        <f t="shared" si="3"/>
        <v>CargoCircleDock10xSpeedPaint</v>
      </c>
      <c r="G31" s="11" t="s">
        <v>195</v>
      </c>
      <c r="H31" s="12" t="str">
        <f t="shared" si="7"/>
        <v/>
      </c>
      <c r="I31" s="12" t="str">
        <f t="shared" si="8"/>
        <v/>
      </c>
      <c r="J31" s="12" t="str">
        <f t="shared" si="8"/>
        <v/>
      </c>
      <c r="K31" s="12" t="str">
        <f t="shared" si="8"/>
        <v/>
      </c>
      <c r="L31" s="12"/>
    </row>
    <row r="32" spans="1:12" s="31" customFormat="1" x14ac:dyDescent="0.2">
      <c r="A32" s="12" t="s">
        <v>178</v>
      </c>
      <c r="B32" s="21" t="s">
        <v>62</v>
      </c>
      <c r="C32" s="12" t="s">
        <v>176</v>
      </c>
      <c r="D32" s="12" t="s">
        <v>193</v>
      </c>
      <c r="E32" s="30">
        <f t="shared" si="0"/>
        <v>1</v>
      </c>
      <c r="F32" s="11" t="str">
        <f t="shared" si="3"/>
        <v>CargoCircleDock10xSpeedPaint / V3</v>
      </c>
      <c r="G32" s="11" t="s">
        <v>195</v>
      </c>
      <c r="H32" s="12" t="str">
        <f t="shared" si="7"/>
        <v/>
      </c>
      <c r="I32" s="12" t="str">
        <f t="shared" si="8"/>
        <v/>
      </c>
      <c r="J32" s="12" t="str">
        <f t="shared" si="8"/>
        <v>V3</v>
      </c>
      <c r="K32" s="12" t="str">
        <f t="shared" si="8"/>
        <v/>
      </c>
      <c r="L32" s="12"/>
    </row>
    <row r="33" spans="1:12" x14ac:dyDescent="0.2">
      <c r="A33" s="12" t="s">
        <v>178</v>
      </c>
      <c r="B33" s="21" t="s">
        <v>63</v>
      </c>
      <c r="C33" s="12" t="s">
        <v>177</v>
      </c>
      <c r="D33" s="12" t="s">
        <v>194</v>
      </c>
      <c r="E33" s="15">
        <f t="shared" si="0"/>
        <v>0</v>
      </c>
      <c r="F33" s="11" t="str">
        <f t="shared" si="3"/>
        <v>CargoCircleDock10xSpeedPaint</v>
      </c>
      <c r="G33" s="11" t="s">
        <v>195</v>
      </c>
      <c r="H33" s="12" t="str">
        <f t="shared" ref="H33:K34" si="9">IF($C33="","",IFERROR(IF(SEARCH($C33,H$2)&gt;0,H$10,0),""))</f>
        <v/>
      </c>
      <c r="I33" s="12" t="str">
        <f t="shared" si="9"/>
        <v/>
      </c>
      <c r="J33" s="12" t="str">
        <f t="shared" si="9"/>
        <v/>
      </c>
      <c r="K33" s="12" t="str">
        <f t="shared" si="9"/>
        <v/>
      </c>
      <c r="L33" s="12"/>
    </row>
    <row r="34" spans="1:12" x14ac:dyDescent="0.2">
      <c r="A34" s="12"/>
      <c r="B34" s="21" t="s">
        <v>64</v>
      </c>
      <c r="C34" s="12"/>
      <c r="D34" s="12"/>
      <c r="E34" s="15">
        <f t="shared" si="0"/>
        <v>0</v>
      </c>
      <c r="F34" s="11" t="str">
        <f t="shared" si="3"/>
        <v/>
      </c>
      <c r="G34" s="11"/>
      <c r="H34" s="12" t="str">
        <f t="shared" si="9"/>
        <v/>
      </c>
      <c r="I34" s="12" t="str">
        <f t="shared" si="9"/>
        <v/>
      </c>
      <c r="J34" s="12" t="str">
        <f t="shared" si="9"/>
        <v/>
      </c>
      <c r="K34" s="12" t="str">
        <f t="shared" si="9"/>
        <v/>
      </c>
      <c r="L34" s="12"/>
    </row>
    <row r="35" spans="1:12" x14ac:dyDescent="0.2">
      <c r="A35" s="12"/>
      <c r="B35" s="21" t="s">
        <v>65</v>
      </c>
      <c r="C35" s="12"/>
      <c r="D35" s="12"/>
      <c r="E35" s="15">
        <f t="shared" si="0"/>
        <v>0</v>
      </c>
      <c r="F35" s="11" t="str">
        <f t="shared" si="3"/>
        <v/>
      </c>
      <c r="G35" s="11"/>
      <c r="H35" s="12"/>
      <c r="I35" s="12" t="str">
        <f t="shared" ref="I35:K37" si="10">IF($C35="","",IFERROR(IF(SEARCH($C35,I$2)&gt;0,I$10,0),""))</f>
        <v/>
      </c>
      <c r="J35" s="12" t="str">
        <f t="shared" si="10"/>
        <v/>
      </c>
      <c r="K35" s="12" t="str">
        <f t="shared" si="10"/>
        <v/>
      </c>
      <c r="L35" s="12"/>
    </row>
    <row r="36" spans="1:12" x14ac:dyDescent="0.2">
      <c r="A36" s="12" t="s">
        <v>213</v>
      </c>
      <c r="B36" s="21" t="s">
        <v>66</v>
      </c>
      <c r="C36" s="12" t="s">
        <v>209</v>
      </c>
      <c r="D36" s="12" t="s">
        <v>204</v>
      </c>
      <c r="E36" s="15">
        <f t="shared" si="0"/>
        <v>0</v>
      </c>
      <c r="F36" s="11" t="str">
        <f t="shared" si="3"/>
        <v>CargoHandleSingleV2 / V2</v>
      </c>
      <c r="G36" s="11" t="s">
        <v>205</v>
      </c>
      <c r="H36" s="12"/>
      <c r="I36" s="12" t="str">
        <f t="shared" si="10"/>
        <v>V2</v>
      </c>
      <c r="J36" s="12" t="str">
        <f t="shared" si="10"/>
        <v/>
      </c>
      <c r="K36" s="12" t="str">
        <f t="shared" si="10"/>
        <v/>
      </c>
      <c r="L36" s="12" t="s">
        <v>208</v>
      </c>
    </row>
    <row r="37" spans="1:12" ht="16" customHeight="1" x14ac:dyDescent="0.2">
      <c r="A37" s="12" t="s">
        <v>213</v>
      </c>
      <c r="B37" s="21" t="s">
        <v>67</v>
      </c>
      <c r="C37" s="12" t="s">
        <v>210</v>
      </c>
      <c r="D37" s="12" t="s">
        <v>214</v>
      </c>
      <c r="E37" s="15">
        <f t="shared" si="0"/>
        <v>0</v>
      </c>
      <c r="F37" s="11" t="str">
        <f t="shared" si="3"/>
        <v>PH_CP_V2</v>
      </c>
      <c r="G37" s="34" t="s">
        <v>234</v>
      </c>
      <c r="H37" s="12"/>
      <c r="I37" s="12" t="str">
        <f t="shared" si="10"/>
        <v/>
      </c>
      <c r="J37" s="12" t="str">
        <f t="shared" si="10"/>
        <v/>
      </c>
      <c r="K37" s="12" t="str">
        <f t="shared" si="10"/>
        <v/>
      </c>
      <c r="L37" s="12" t="s">
        <v>217</v>
      </c>
    </row>
    <row r="38" spans="1:12" x14ac:dyDescent="0.2">
      <c r="A38" s="12" t="s">
        <v>213</v>
      </c>
      <c r="B38" s="21" t="s">
        <v>68</v>
      </c>
      <c r="C38" s="12" t="s">
        <v>211</v>
      </c>
      <c r="D38" s="12" t="s">
        <v>215</v>
      </c>
      <c r="E38" s="15">
        <f t="shared" si="0"/>
        <v>0</v>
      </c>
      <c r="F38" s="11" t="str">
        <f t="shared" si="3"/>
        <v/>
      </c>
      <c r="G38" s="11"/>
      <c r="H38" s="12"/>
      <c r="I38" s="12" t="str">
        <f t="shared" ref="I38:K40" si="11">IF($C38="","",IFERROR(IF(SEARCH($C38,I$2)&gt;0,I$10,0),""))</f>
        <v/>
      </c>
      <c r="J38" s="12" t="str">
        <f t="shared" si="11"/>
        <v/>
      </c>
      <c r="K38" s="12" t="str">
        <f t="shared" si="11"/>
        <v/>
      </c>
      <c r="L38" s="12"/>
    </row>
    <row r="39" spans="1:12" x14ac:dyDescent="0.2">
      <c r="A39" s="12" t="s">
        <v>213</v>
      </c>
      <c r="B39" s="21" t="s">
        <v>69</v>
      </c>
      <c r="C39" s="12" t="s">
        <v>212</v>
      </c>
      <c r="D39" s="12" t="s">
        <v>216</v>
      </c>
      <c r="E39" s="15">
        <f t="shared" si="0"/>
        <v>0</v>
      </c>
      <c r="F39" s="11" t="str">
        <f t="shared" si="3"/>
        <v/>
      </c>
      <c r="G39" s="11"/>
      <c r="H39" s="12"/>
      <c r="I39" s="12" t="str">
        <f t="shared" si="11"/>
        <v/>
      </c>
      <c r="J39" s="12" t="str">
        <f t="shared" si="11"/>
        <v/>
      </c>
      <c r="K39" s="12" t="str">
        <f t="shared" si="11"/>
        <v/>
      </c>
      <c r="L39" s="12"/>
    </row>
    <row r="40" spans="1:12" s="33" customFormat="1" ht="16" customHeight="1" x14ac:dyDescent="0.2">
      <c r="A40" s="12" t="s">
        <v>213</v>
      </c>
      <c r="B40" s="21" t="s">
        <v>70</v>
      </c>
      <c r="C40" s="12" t="s">
        <v>232</v>
      </c>
      <c r="D40" s="12" t="s">
        <v>233</v>
      </c>
      <c r="E40" s="32">
        <f t="shared" si="0"/>
        <v>0</v>
      </c>
      <c r="F40" s="11" t="str">
        <f t="shared" si="3"/>
        <v>PH_GP_V2</v>
      </c>
      <c r="G40" s="35" t="s">
        <v>235</v>
      </c>
      <c r="H40" s="12"/>
      <c r="I40" s="12" t="str">
        <f t="shared" si="11"/>
        <v/>
      </c>
      <c r="J40" s="12" t="str">
        <f t="shared" si="11"/>
        <v/>
      </c>
      <c r="K40" s="12" t="str">
        <f t="shared" si="11"/>
        <v/>
      </c>
      <c r="L40" s="12"/>
    </row>
    <row r="41" spans="1:12" x14ac:dyDescent="0.2">
      <c r="A41" s="12"/>
      <c r="B41" s="21" t="s">
        <v>71</v>
      </c>
      <c r="C41" s="12"/>
      <c r="D41" s="12"/>
      <c r="E41" s="15">
        <f t="shared" si="0"/>
        <v>0</v>
      </c>
      <c r="F41" s="11" t="str">
        <f t="shared" si="3"/>
        <v/>
      </c>
      <c r="G41" s="11"/>
      <c r="H41" s="12"/>
      <c r="I41" s="12" t="str">
        <f t="shared" ref="H41:K50" si="12">IF($C41="","",IFERROR(IF(SEARCH($C41,I$2)&gt;0,I$10,0),""))</f>
        <v/>
      </c>
      <c r="J41" s="12" t="str">
        <f t="shared" si="12"/>
        <v/>
      </c>
      <c r="K41" s="12" t="str">
        <f t="shared" si="12"/>
        <v/>
      </c>
      <c r="L41" s="12"/>
    </row>
    <row r="42" spans="1:12" x14ac:dyDescent="0.2">
      <c r="A42" s="12" t="s">
        <v>231</v>
      </c>
      <c r="B42" s="21" t="s">
        <v>72</v>
      </c>
      <c r="C42" s="12" t="s">
        <v>220</v>
      </c>
      <c r="D42" s="12" t="s">
        <v>221</v>
      </c>
      <c r="E42" s="15">
        <f t="shared" si="0"/>
        <v>1</v>
      </c>
      <c r="F42" s="11" t="str">
        <f t="shared" si="3"/>
        <v>V3</v>
      </c>
      <c r="G42" s="11"/>
      <c r="H42" s="12" t="str">
        <f t="shared" si="12"/>
        <v/>
      </c>
      <c r="I42" s="12" t="str">
        <f t="shared" si="12"/>
        <v/>
      </c>
      <c r="J42" s="12" t="str">
        <f t="shared" si="12"/>
        <v>V3</v>
      </c>
      <c r="K42" s="12" t="str">
        <f t="shared" si="12"/>
        <v/>
      </c>
      <c r="L42" s="12"/>
    </row>
    <row r="43" spans="1:12" x14ac:dyDescent="0.2">
      <c r="A43" s="12" t="s">
        <v>231</v>
      </c>
      <c r="B43" s="21" t="s">
        <v>73</v>
      </c>
      <c r="C43" s="12" t="s">
        <v>222</v>
      </c>
      <c r="D43" s="12" t="s">
        <v>223</v>
      </c>
      <c r="E43" s="15">
        <f t="shared" si="0"/>
        <v>1</v>
      </c>
      <c r="F43" s="11" t="str">
        <f t="shared" si="3"/>
        <v>V3</v>
      </c>
      <c r="G43" s="11"/>
      <c r="H43" s="12" t="str">
        <f t="shared" si="12"/>
        <v/>
      </c>
      <c r="I43" s="12" t="str">
        <f t="shared" si="12"/>
        <v/>
      </c>
      <c r="J43" s="12" t="str">
        <f t="shared" si="12"/>
        <v>V3</v>
      </c>
      <c r="K43" s="12" t="str">
        <f t="shared" si="12"/>
        <v/>
      </c>
      <c r="L43" s="12"/>
    </row>
    <row r="44" spans="1:12" x14ac:dyDescent="0.2">
      <c r="A44" s="12" t="s">
        <v>231</v>
      </c>
      <c r="B44" s="21" t="s">
        <v>74</v>
      </c>
      <c r="C44" s="12" t="s">
        <v>224</v>
      </c>
      <c r="D44" s="12" t="s">
        <v>225</v>
      </c>
      <c r="E44" s="15">
        <f t="shared" si="0"/>
        <v>1</v>
      </c>
      <c r="F44" s="11" t="str">
        <f t="shared" si="3"/>
        <v>V3</v>
      </c>
      <c r="G44" s="11"/>
      <c r="H44" s="12" t="str">
        <f t="shared" si="12"/>
        <v/>
      </c>
      <c r="I44" s="12" t="str">
        <f t="shared" si="12"/>
        <v/>
      </c>
      <c r="J44" s="12" t="str">
        <f t="shared" si="12"/>
        <v>V3</v>
      </c>
      <c r="K44" s="12" t="str">
        <f t="shared" si="12"/>
        <v/>
      </c>
      <c r="L44" s="12"/>
    </row>
    <row r="45" spans="1:12" x14ac:dyDescent="0.2">
      <c r="A45" s="12" t="s">
        <v>231</v>
      </c>
      <c r="B45" s="21" t="s">
        <v>75</v>
      </c>
      <c r="C45" s="12" t="s">
        <v>226</v>
      </c>
      <c r="D45" s="12" t="s">
        <v>227</v>
      </c>
      <c r="E45" s="15">
        <f t="shared" si="0"/>
        <v>1</v>
      </c>
      <c r="F45" s="11" t="str">
        <f t="shared" si="3"/>
        <v>V3</v>
      </c>
      <c r="G45" s="11"/>
      <c r="H45" s="12" t="str">
        <f t="shared" si="12"/>
        <v/>
      </c>
      <c r="I45" s="12" t="str">
        <f t="shared" si="12"/>
        <v/>
      </c>
      <c r="J45" s="12" t="str">
        <f t="shared" si="12"/>
        <v>V3</v>
      </c>
      <c r="K45" s="12" t="str">
        <f t="shared" si="12"/>
        <v/>
      </c>
      <c r="L45" s="12"/>
    </row>
    <row r="46" spans="1:12" x14ac:dyDescent="0.2">
      <c r="A46" s="12" t="s">
        <v>231</v>
      </c>
      <c r="B46" s="21" t="s">
        <v>76</v>
      </c>
      <c r="C46" s="12" t="s">
        <v>228</v>
      </c>
      <c r="D46" s="12" t="s">
        <v>229</v>
      </c>
      <c r="E46" s="15">
        <f t="shared" si="0"/>
        <v>1</v>
      </c>
      <c r="F46" s="11" t="str">
        <f t="shared" si="3"/>
        <v>V3</v>
      </c>
      <c r="G46" s="11"/>
      <c r="H46" s="12" t="str">
        <f>IF($C46="","",IFERROR(IF(SEARCH($C46,H$2)&gt;0,H$10,0),""))</f>
        <v/>
      </c>
      <c r="I46" s="12" t="str">
        <f>IF($C46="","",IFERROR(IF(SEARCH($C46,I$2)&gt;0,I$10,0),""))</f>
        <v/>
      </c>
      <c r="J46" s="12" t="str">
        <f>IF($C46="","",IFERROR(IF(SEARCH($C46,J$2)&gt;0,J$10,0),""))</f>
        <v>V3</v>
      </c>
      <c r="K46" s="12" t="str">
        <f>IF($C46="","",IFERROR(IF(SEARCH($C46,K$2)&gt;0,K$10,0),""))</f>
        <v/>
      </c>
      <c r="L46" s="12"/>
    </row>
    <row r="47" spans="1:12" x14ac:dyDescent="0.2">
      <c r="A47" s="12"/>
      <c r="B47" s="21" t="s">
        <v>77</v>
      </c>
      <c r="C47" s="12"/>
      <c r="D47" s="12"/>
      <c r="E47" s="15">
        <f t="shared" si="0"/>
        <v>0</v>
      </c>
      <c r="F47" s="11" t="str">
        <f t="shared" si="3"/>
        <v/>
      </c>
      <c r="G47" s="11"/>
      <c r="H47" s="12" t="str">
        <f t="shared" si="12"/>
        <v/>
      </c>
      <c r="I47" s="12" t="str">
        <f t="shared" si="12"/>
        <v/>
      </c>
      <c r="J47" s="12" t="str">
        <f t="shared" si="12"/>
        <v/>
      </c>
      <c r="K47" s="12" t="str">
        <f t="shared" si="12"/>
        <v/>
      </c>
      <c r="L47" s="12"/>
    </row>
    <row r="48" spans="1:12" x14ac:dyDescent="0.2">
      <c r="A48" s="12"/>
      <c r="B48" s="21" t="s">
        <v>78</v>
      </c>
      <c r="C48" s="12"/>
      <c r="D48" s="12"/>
      <c r="E48" s="15">
        <f t="shared" si="0"/>
        <v>0</v>
      </c>
      <c r="F48" s="11" t="str">
        <f t="shared" si="3"/>
        <v/>
      </c>
      <c r="G48" s="11"/>
      <c r="H48" s="12" t="str">
        <f t="shared" si="12"/>
        <v/>
      </c>
      <c r="I48" s="12" t="str">
        <f t="shared" si="12"/>
        <v/>
      </c>
      <c r="J48" s="12" t="str">
        <f t="shared" si="12"/>
        <v/>
      </c>
      <c r="K48" s="12" t="str">
        <f t="shared" si="12"/>
        <v/>
      </c>
      <c r="L48" s="12"/>
    </row>
    <row r="49" spans="1:12" x14ac:dyDescent="0.2">
      <c r="A49" s="12"/>
      <c r="B49" s="21" t="s">
        <v>79</v>
      </c>
      <c r="C49" s="12"/>
      <c r="D49" s="12"/>
      <c r="E49" s="15">
        <f t="shared" si="0"/>
        <v>0</v>
      </c>
      <c r="F49" s="11" t="str">
        <f t="shared" si="3"/>
        <v/>
      </c>
      <c r="G49" s="11"/>
      <c r="H49" s="12" t="str">
        <f t="shared" si="12"/>
        <v/>
      </c>
      <c r="I49" s="12" t="str">
        <f t="shared" si="12"/>
        <v/>
      </c>
      <c r="J49" s="12" t="str">
        <f t="shared" si="12"/>
        <v/>
      </c>
      <c r="K49" s="12" t="str">
        <f t="shared" si="12"/>
        <v/>
      </c>
      <c r="L49" s="12"/>
    </row>
    <row r="50" spans="1:12" x14ac:dyDescent="0.2">
      <c r="A50" s="12" t="s">
        <v>236</v>
      </c>
      <c r="B50" s="21" t="s">
        <v>80</v>
      </c>
      <c r="C50" s="12" t="s">
        <v>261</v>
      </c>
      <c r="D50" s="12" t="s">
        <v>297</v>
      </c>
      <c r="E50" s="15">
        <f t="shared" si="0"/>
        <v>0</v>
      </c>
      <c r="F50" s="11" t="str">
        <f t="shared" si="3"/>
        <v>CHPHv4_Cargo</v>
      </c>
      <c r="G50" s="37" t="s">
        <v>302</v>
      </c>
      <c r="H50" s="12" t="str">
        <f t="shared" si="12"/>
        <v/>
      </c>
      <c r="I50" s="12" t="str">
        <f t="shared" si="12"/>
        <v/>
      </c>
      <c r="J50" s="12" t="str">
        <f t="shared" si="12"/>
        <v/>
      </c>
      <c r="K50" s="12" t="str">
        <f t="shared" si="12"/>
        <v/>
      </c>
      <c r="L50" s="12"/>
    </row>
    <row r="51" spans="1:12" x14ac:dyDescent="0.2">
      <c r="A51" s="12" t="s">
        <v>236</v>
      </c>
      <c r="B51" s="21" t="s">
        <v>81</v>
      </c>
      <c r="C51" s="12" t="s">
        <v>272</v>
      </c>
      <c r="D51" s="12" t="s">
        <v>305</v>
      </c>
      <c r="E51" s="15">
        <f t="shared" si="0"/>
        <v>0</v>
      </c>
      <c r="F51" s="11" t="str">
        <f t="shared" si="3"/>
        <v>CHPHv4_BCH</v>
      </c>
      <c r="G51" s="37" t="s">
        <v>303</v>
      </c>
      <c r="H51" s="12" t="str">
        <f t="shared" ref="H51:K60" si="13">IF($C51="","",IFERROR(IF(SEARCH($C51,H$2)&gt;0,H$10,0),""))</f>
        <v/>
      </c>
      <c r="I51" s="12" t="str">
        <f t="shared" si="13"/>
        <v/>
      </c>
      <c r="J51" s="12" t="str">
        <f t="shared" si="13"/>
        <v/>
      </c>
      <c r="K51" s="12" t="str">
        <f t="shared" si="13"/>
        <v/>
      </c>
      <c r="L51" s="12"/>
    </row>
    <row r="52" spans="1:12" x14ac:dyDescent="0.2">
      <c r="A52" s="12" t="s">
        <v>236</v>
      </c>
      <c r="B52" s="21" t="s">
        <v>82</v>
      </c>
      <c r="C52" s="12" t="s">
        <v>277</v>
      </c>
      <c r="D52" s="12" t="s">
        <v>298</v>
      </c>
      <c r="E52" s="15">
        <f t="shared" si="0"/>
        <v>0</v>
      </c>
      <c r="F52" s="11" t="str">
        <f t="shared" si="3"/>
        <v>CHPHv4_ABCH</v>
      </c>
      <c r="G52" s="37" t="s">
        <v>304</v>
      </c>
      <c r="H52" s="12" t="str">
        <f t="shared" si="13"/>
        <v/>
      </c>
      <c r="I52" s="12" t="str">
        <f t="shared" si="13"/>
        <v/>
      </c>
      <c r="J52" s="12" t="str">
        <f t="shared" si="13"/>
        <v/>
      </c>
      <c r="K52" s="12" t="str">
        <f t="shared" si="13"/>
        <v/>
      </c>
      <c r="L52" s="12"/>
    </row>
    <row r="53" spans="1:12" x14ac:dyDescent="0.2">
      <c r="A53" s="12" t="s">
        <v>236</v>
      </c>
      <c r="B53" s="21" t="s">
        <v>83</v>
      </c>
      <c r="C53" s="12" t="s">
        <v>282</v>
      </c>
      <c r="D53" s="12" t="s">
        <v>299</v>
      </c>
      <c r="E53" s="15">
        <f t="shared" si="0"/>
        <v>0</v>
      </c>
      <c r="F53" s="11" t="str">
        <f t="shared" si="3"/>
        <v>CHPHv4_CQO_PH</v>
      </c>
      <c r="G53" s="37" t="s">
        <v>306</v>
      </c>
      <c r="H53" s="12" t="str">
        <f t="shared" si="13"/>
        <v/>
      </c>
      <c r="I53" s="12" t="str">
        <f t="shared" si="13"/>
        <v/>
      </c>
      <c r="J53" s="12" t="str">
        <f t="shared" si="13"/>
        <v/>
      </c>
      <c r="K53" s="12" t="str">
        <f t="shared" si="13"/>
        <v/>
      </c>
      <c r="L53" s="12"/>
    </row>
    <row r="54" spans="1:12" x14ac:dyDescent="0.2">
      <c r="A54" s="12" t="s">
        <v>236</v>
      </c>
      <c r="B54" s="21" t="s">
        <v>84</v>
      </c>
      <c r="C54" s="12" t="s">
        <v>287</v>
      </c>
      <c r="D54" s="12" t="s">
        <v>300</v>
      </c>
      <c r="E54" s="15">
        <f t="shared" si="0"/>
        <v>0</v>
      </c>
      <c r="F54" s="11" t="str">
        <f t="shared" si="3"/>
        <v>CHPHv4_CQO_CH1</v>
      </c>
      <c r="G54" s="37" t="s">
        <v>307</v>
      </c>
      <c r="H54" s="12" t="str">
        <f t="shared" si="13"/>
        <v/>
      </c>
      <c r="I54" s="12" t="str">
        <f t="shared" si="13"/>
        <v/>
      </c>
      <c r="J54" s="12" t="str">
        <f t="shared" si="13"/>
        <v/>
      </c>
      <c r="K54" s="12" t="str">
        <f t="shared" si="13"/>
        <v/>
      </c>
      <c r="L54" s="12"/>
    </row>
    <row r="55" spans="1:12" x14ac:dyDescent="0.2">
      <c r="A55" s="12" t="s">
        <v>236</v>
      </c>
      <c r="B55" s="21" t="s">
        <v>85</v>
      </c>
      <c r="C55" s="12" t="s">
        <v>292</v>
      </c>
      <c r="D55" s="12" t="s">
        <v>301</v>
      </c>
      <c r="E55" s="15">
        <f t="shared" ref="E55:E118" si="14">IF(AND(OR(IFERROR(IF(SEARCH($D$2,F55)&gt;0,1,0),0),IFERROR(IF(SEARCH($D$4,F55)&gt;0,1,0),0),IFERROR(IF(SEARCH($D$6,F55)&gt;0,1,0),0),IFERROR(IF(SEARCH($D$8,F55)&gt;0,1,0),0)),NOT(OR(IFERROR(IF(SEARCH($E$2,F55)&gt;0,1,0),0),IFERROR(IF(SEARCH($E$4,F55)&gt;0,1,0),0),IFERROR(IF(SEARCH($E$6,F55)&gt;0,1,0),0),IFERROR(IF(SEARCH($E$8,F55)&gt;0,1,0),0)))),1,0)</f>
        <v>0</v>
      </c>
      <c r="F55" s="11" t="str">
        <f t="shared" si="3"/>
        <v>CHPHv4_CQO_CH2</v>
      </c>
      <c r="G55" s="37" t="s">
        <v>308</v>
      </c>
      <c r="H55" s="12" t="str">
        <f t="shared" si="13"/>
        <v/>
      </c>
      <c r="I55" s="12" t="str">
        <f t="shared" si="13"/>
        <v/>
      </c>
      <c r="J55" s="12" t="str">
        <f t="shared" si="13"/>
        <v/>
      </c>
      <c r="K55" s="12" t="str">
        <f t="shared" si="13"/>
        <v/>
      </c>
      <c r="L55" s="12"/>
    </row>
    <row r="56" spans="1:12" x14ac:dyDescent="0.2">
      <c r="A56" s="12"/>
      <c r="B56" s="21" t="s">
        <v>86</v>
      </c>
      <c r="C56" s="12"/>
      <c r="D56" s="12"/>
      <c r="E56" s="15">
        <f t="shared" si="14"/>
        <v>0</v>
      </c>
      <c r="F56" s="11" t="str">
        <f t="shared" si="3"/>
        <v/>
      </c>
      <c r="G56" s="11"/>
      <c r="H56" s="12" t="str">
        <f t="shared" si="13"/>
        <v/>
      </c>
      <c r="I56" s="12" t="str">
        <f t="shared" si="13"/>
        <v/>
      </c>
      <c r="J56" s="12" t="str">
        <f t="shared" si="13"/>
        <v/>
      </c>
      <c r="K56" s="12" t="str">
        <f t="shared" si="13"/>
        <v/>
      </c>
      <c r="L56" s="12"/>
    </row>
    <row r="57" spans="1:12" x14ac:dyDescent="0.2">
      <c r="A57" s="12"/>
      <c r="B57" s="21" t="s">
        <v>87</v>
      </c>
      <c r="C57" s="12"/>
      <c r="D57" s="12"/>
      <c r="E57" s="15">
        <f t="shared" si="14"/>
        <v>0</v>
      </c>
      <c r="F57" s="11" t="str">
        <f t="shared" si="3"/>
        <v/>
      </c>
      <c r="G57" s="11"/>
      <c r="H57" s="12" t="str">
        <f t="shared" si="13"/>
        <v/>
      </c>
      <c r="I57" s="12" t="str">
        <f t="shared" si="13"/>
        <v/>
      </c>
      <c r="J57" s="12" t="str">
        <f t="shared" si="13"/>
        <v/>
      </c>
      <c r="K57" s="12" t="str">
        <f t="shared" si="13"/>
        <v/>
      </c>
      <c r="L57" s="12"/>
    </row>
    <row r="58" spans="1:12" x14ac:dyDescent="0.2">
      <c r="A58" s="12"/>
      <c r="B58" s="21" t="s">
        <v>88</v>
      </c>
      <c r="C58" s="12"/>
      <c r="D58" s="12"/>
      <c r="E58" s="15">
        <f t="shared" si="14"/>
        <v>0</v>
      </c>
      <c r="F58" s="11" t="str">
        <f t="shared" si="3"/>
        <v/>
      </c>
      <c r="G58" s="11"/>
      <c r="H58" s="12" t="str">
        <f t="shared" si="13"/>
        <v/>
      </c>
      <c r="I58" s="12" t="str">
        <f t="shared" si="13"/>
        <v/>
      </c>
      <c r="J58" s="12" t="str">
        <f t="shared" si="13"/>
        <v/>
      </c>
      <c r="K58" s="12" t="str">
        <f t="shared" si="13"/>
        <v/>
      </c>
      <c r="L58" s="12"/>
    </row>
    <row r="59" spans="1:12" x14ac:dyDescent="0.2">
      <c r="A59" s="12"/>
      <c r="B59" s="21" t="s">
        <v>89</v>
      </c>
      <c r="C59" s="12"/>
      <c r="D59" s="12"/>
      <c r="E59" s="15">
        <f t="shared" si="14"/>
        <v>0</v>
      </c>
      <c r="F59" s="11" t="str">
        <f t="shared" si="3"/>
        <v/>
      </c>
      <c r="G59" s="11"/>
      <c r="H59" s="12" t="str">
        <f t="shared" si="13"/>
        <v/>
      </c>
      <c r="I59" s="12" t="str">
        <f t="shared" si="13"/>
        <v/>
      </c>
      <c r="J59" s="12" t="str">
        <f t="shared" si="13"/>
        <v/>
      </c>
      <c r="K59" s="12" t="str">
        <f t="shared" si="13"/>
        <v/>
      </c>
      <c r="L59" s="12"/>
    </row>
    <row r="60" spans="1:12" x14ac:dyDescent="0.2">
      <c r="A60" s="12"/>
      <c r="B60" s="23"/>
      <c r="C60" s="12"/>
      <c r="D60" s="12"/>
      <c r="E60" s="15">
        <f t="shared" si="14"/>
        <v>0</v>
      </c>
      <c r="F60" s="11" t="str">
        <f t="shared" si="3"/>
        <v/>
      </c>
      <c r="G60" s="11"/>
      <c r="H60" s="12" t="str">
        <f t="shared" si="13"/>
        <v/>
      </c>
      <c r="I60" s="12" t="str">
        <f t="shared" si="13"/>
        <v/>
      </c>
      <c r="J60" s="12" t="str">
        <f t="shared" si="13"/>
        <v/>
      </c>
      <c r="K60" s="12" t="str">
        <f t="shared" si="13"/>
        <v/>
      </c>
      <c r="L60" s="12"/>
    </row>
    <row r="61" spans="1:12" x14ac:dyDescent="0.2">
      <c r="A61" s="12"/>
      <c r="B61" s="23"/>
      <c r="C61" s="12"/>
      <c r="D61" s="12"/>
      <c r="E61" s="15">
        <f t="shared" si="14"/>
        <v>0</v>
      </c>
      <c r="F61" s="11" t="str">
        <f t="shared" si="3"/>
        <v/>
      </c>
      <c r="G61" s="11"/>
      <c r="H61" s="12" t="str">
        <f t="shared" ref="H61:K70" si="15">IF($C61="","",IFERROR(IF(SEARCH($C61,H$2)&gt;0,H$10,0),""))</f>
        <v/>
      </c>
      <c r="I61" s="12" t="str">
        <f t="shared" si="15"/>
        <v/>
      </c>
      <c r="J61" s="12" t="str">
        <f t="shared" si="15"/>
        <v/>
      </c>
      <c r="K61" s="12" t="str">
        <f t="shared" si="15"/>
        <v/>
      </c>
      <c r="L61" s="12"/>
    </row>
    <row r="62" spans="1:12" x14ac:dyDescent="0.2">
      <c r="A62" s="12"/>
      <c r="B62" s="23"/>
      <c r="C62" s="12"/>
      <c r="D62" s="12"/>
      <c r="E62" s="15">
        <f t="shared" si="14"/>
        <v>0</v>
      </c>
      <c r="F62" s="11" t="str">
        <f t="shared" si="3"/>
        <v/>
      </c>
      <c r="G62" s="11"/>
      <c r="H62" s="12" t="str">
        <f t="shared" si="15"/>
        <v/>
      </c>
      <c r="I62" s="12" t="str">
        <f t="shared" si="15"/>
        <v/>
      </c>
      <c r="J62" s="12" t="str">
        <f t="shared" si="15"/>
        <v/>
      </c>
      <c r="K62" s="12" t="str">
        <f t="shared" si="15"/>
        <v/>
      </c>
      <c r="L62" s="12"/>
    </row>
    <row r="63" spans="1:12" x14ac:dyDescent="0.2">
      <c r="A63" s="12"/>
      <c r="B63" s="23"/>
      <c r="C63" s="12"/>
      <c r="D63" s="12"/>
      <c r="E63" s="15">
        <f t="shared" si="14"/>
        <v>0</v>
      </c>
      <c r="F63" s="11" t="str">
        <f t="shared" si="3"/>
        <v/>
      </c>
      <c r="G63" s="11"/>
      <c r="H63" s="12" t="str">
        <f t="shared" si="15"/>
        <v/>
      </c>
      <c r="I63" s="12" t="str">
        <f t="shared" si="15"/>
        <v/>
      </c>
      <c r="J63" s="12" t="str">
        <f t="shared" si="15"/>
        <v/>
      </c>
      <c r="K63" s="12" t="str">
        <f t="shared" si="15"/>
        <v/>
      </c>
      <c r="L63" s="12"/>
    </row>
    <row r="64" spans="1:12" x14ac:dyDescent="0.2">
      <c r="A64" s="12"/>
      <c r="B64" s="23"/>
      <c r="C64" s="12"/>
      <c r="D64" s="12"/>
      <c r="E64" s="15">
        <f t="shared" si="14"/>
        <v>0</v>
      </c>
      <c r="F64" s="11" t="str">
        <f t="shared" si="3"/>
        <v/>
      </c>
      <c r="G64" s="11"/>
      <c r="H64" s="12" t="str">
        <f t="shared" si="15"/>
        <v/>
      </c>
      <c r="I64" s="12" t="str">
        <f t="shared" si="15"/>
        <v/>
      </c>
      <c r="J64" s="12" t="str">
        <f t="shared" si="15"/>
        <v/>
      </c>
      <c r="K64" s="12" t="str">
        <f t="shared" si="15"/>
        <v/>
      </c>
      <c r="L64" s="12"/>
    </row>
    <row r="65" spans="1:12" x14ac:dyDescent="0.2">
      <c r="A65" s="12"/>
      <c r="B65" s="23"/>
      <c r="C65" s="12"/>
      <c r="D65" s="12"/>
      <c r="E65" s="15">
        <f t="shared" si="14"/>
        <v>0</v>
      </c>
      <c r="F65" s="11" t="str">
        <f t="shared" si="3"/>
        <v/>
      </c>
      <c r="G65" s="11"/>
      <c r="H65" s="12" t="str">
        <f t="shared" si="15"/>
        <v/>
      </c>
      <c r="I65" s="12" t="str">
        <f t="shared" si="15"/>
        <v/>
      </c>
      <c r="J65" s="12" t="str">
        <f t="shared" si="15"/>
        <v/>
      </c>
      <c r="K65" s="12" t="str">
        <f t="shared" si="15"/>
        <v/>
      </c>
      <c r="L65" s="12"/>
    </row>
    <row r="66" spans="1:12" x14ac:dyDescent="0.2">
      <c r="A66" s="12"/>
      <c r="B66" s="23"/>
      <c r="C66" s="12"/>
      <c r="D66" s="12"/>
      <c r="E66" s="15">
        <f t="shared" si="14"/>
        <v>0</v>
      </c>
      <c r="F66" s="11" t="str">
        <f t="shared" si="3"/>
        <v/>
      </c>
      <c r="G66" s="11"/>
      <c r="H66" s="12" t="str">
        <f t="shared" si="15"/>
        <v/>
      </c>
      <c r="I66" s="12" t="str">
        <f t="shared" si="15"/>
        <v/>
      </c>
      <c r="J66" s="12" t="str">
        <f t="shared" si="15"/>
        <v/>
      </c>
      <c r="K66" s="12" t="str">
        <f t="shared" si="15"/>
        <v/>
      </c>
      <c r="L66" s="12"/>
    </row>
    <row r="67" spans="1:12" x14ac:dyDescent="0.2">
      <c r="A67" s="12"/>
      <c r="B67" s="23"/>
      <c r="C67" s="12"/>
      <c r="D67" s="12"/>
      <c r="E67" s="15">
        <f t="shared" si="14"/>
        <v>0</v>
      </c>
      <c r="F67" s="11" t="str">
        <f t="shared" si="3"/>
        <v/>
      </c>
      <c r="G67" s="11"/>
      <c r="H67" s="12" t="str">
        <f t="shared" si="15"/>
        <v/>
      </c>
      <c r="I67" s="12" t="str">
        <f t="shared" si="15"/>
        <v/>
      </c>
      <c r="J67" s="12" t="str">
        <f t="shared" si="15"/>
        <v/>
      </c>
      <c r="K67" s="12" t="str">
        <f t="shared" si="15"/>
        <v/>
      </c>
      <c r="L67" s="12"/>
    </row>
    <row r="68" spans="1:12" x14ac:dyDescent="0.2">
      <c r="A68" s="12"/>
      <c r="B68" s="23"/>
      <c r="C68" s="12"/>
      <c r="D68" s="12"/>
      <c r="E68" s="15">
        <f t="shared" si="14"/>
        <v>0</v>
      </c>
      <c r="F68" s="11" t="str">
        <f t="shared" si="3"/>
        <v/>
      </c>
      <c r="G68" s="11"/>
      <c r="H68" s="12" t="str">
        <f t="shared" si="15"/>
        <v/>
      </c>
      <c r="I68" s="12" t="str">
        <f t="shared" si="15"/>
        <v/>
      </c>
      <c r="J68" s="12" t="str">
        <f t="shared" si="15"/>
        <v/>
      </c>
      <c r="K68" s="12" t="str">
        <f t="shared" si="15"/>
        <v/>
      </c>
      <c r="L68" s="12"/>
    </row>
    <row r="69" spans="1:12" x14ac:dyDescent="0.2">
      <c r="A69" s="12"/>
      <c r="B69" s="23"/>
      <c r="C69" s="12"/>
      <c r="D69" s="12"/>
      <c r="E69" s="15">
        <f t="shared" si="14"/>
        <v>0</v>
      </c>
      <c r="F69" s="11" t="str">
        <f t="shared" si="3"/>
        <v/>
      </c>
      <c r="G69" s="11"/>
      <c r="H69" s="12" t="str">
        <f t="shared" si="15"/>
        <v/>
      </c>
      <c r="I69" s="12" t="str">
        <f t="shared" si="15"/>
        <v/>
      </c>
      <c r="J69" s="12" t="str">
        <f t="shared" si="15"/>
        <v/>
      </c>
      <c r="K69" s="12" t="str">
        <f t="shared" si="15"/>
        <v/>
      </c>
      <c r="L69" s="12"/>
    </row>
    <row r="70" spans="1:12" x14ac:dyDescent="0.2">
      <c r="A70" s="12"/>
      <c r="B70" s="23"/>
      <c r="C70" s="12"/>
      <c r="D70" s="12"/>
      <c r="E70" s="15">
        <f t="shared" si="14"/>
        <v>0</v>
      </c>
      <c r="F70" s="11" t="str">
        <f t="shared" si="3"/>
        <v/>
      </c>
      <c r="G70" s="11"/>
      <c r="H70" s="12" t="str">
        <f t="shared" si="15"/>
        <v/>
      </c>
      <c r="I70" s="12" t="str">
        <f t="shared" si="15"/>
        <v/>
      </c>
      <c r="J70" s="12" t="str">
        <f t="shared" si="15"/>
        <v/>
      </c>
      <c r="K70" s="12" t="str">
        <f t="shared" si="15"/>
        <v/>
      </c>
      <c r="L70" s="12"/>
    </row>
    <row r="71" spans="1:12" x14ac:dyDescent="0.2">
      <c r="A71" s="12"/>
      <c r="B71" s="23"/>
      <c r="C71" s="12"/>
      <c r="D71" s="12"/>
      <c r="E71" s="15">
        <f t="shared" si="14"/>
        <v>0</v>
      </c>
      <c r="F71" s="11" t="str">
        <f t="shared" si="3"/>
        <v/>
      </c>
      <c r="G71" s="11"/>
      <c r="H71" s="12" t="str">
        <f t="shared" ref="H71:K80" si="16">IF($C71="","",IFERROR(IF(SEARCH($C71,H$2)&gt;0,H$10,0),""))</f>
        <v/>
      </c>
      <c r="I71" s="12" t="str">
        <f t="shared" si="16"/>
        <v/>
      </c>
      <c r="J71" s="12" t="str">
        <f t="shared" si="16"/>
        <v/>
      </c>
      <c r="K71" s="12" t="str">
        <f t="shared" si="16"/>
        <v/>
      </c>
      <c r="L71" s="12"/>
    </row>
    <row r="72" spans="1:12" x14ac:dyDescent="0.2">
      <c r="A72" s="12"/>
      <c r="B72" s="23"/>
      <c r="C72" s="12"/>
      <c r="D72" s="12"/>
      <c r="E72" s="15">
        <f t="shared" si="14"/>
        <v>0</v>
      </c>
      <c r="F72" s="11" t="str">
        <f t="shared" si="3"/>
        <v/>
      </c>
      <c r="G72" s="11"/>
      <c r="H72" s="12" t="str">
        <f t="shared" si="16"/>
        <v/>
      </c>
      <c r="I72" s="12" t="str">
        <f t="shared" si="16"/>
        <v/>
      </c>
      <c r="J72" s="12" t="str">
        <f t="shared" si="16"/>
        <v/>
      </c>
      <c r="K72" s="12" t="str">
        <f t="shared" si="16"/>
        <v/>
      </c>
      <c r="L72" s="12"/>
    </row>
    <row r="73" spans="1:12" x14ac:dyDescent="0.2">
      <c r="A73" s="12"/>
      <c r="B73" s="23"/>
      <c r="C73" s="12"/>
      <c r="D73" s="12"/>
      <c r="E73" s="15">
        <f t="shared" si="14"/>
        <v>0</v>
      </c>
      <c r="F73" s="11" t="str">
        <f t="shared" si="3"/>
        <v/>
      </c>
      <c r="G73" s="11"/>
      <c r="H73" s="12" t="str">
        <f t="shared" si="16"/>
        <v/>
      </c>
      <c r="I73" s="12" t="str">
        <f t="shared" si="16"/>
        <v/>
      </c>
      <c r="J73" s="12" t="str">
        <f t="shared" si="16"/>
        <v/>
      </c>
      <c r="K73" s="12" t="str">
        <f t="shared" si="16"/>
        <v/>
      </c>
      <c r="L73" s="12"/>
    </row>
    <row r="74" spans="1:12" x14ac:dyDescent="0.2">
      <c r="A74" s="12"/>
      <c r="B74" s="23"/>
      <c r="C74" s="12"/>
      <c r="D74" s="12"/>
      <c r="E74" s="15">
        <f t="shared" si="14"/>
        <v>0</v>
      </c>
      <c r="F74" s="11" t="str">
        <f t="shared" si="3"/>
        <v/>
      </c>
      <c r="G74" s="11"/>
      <c r="H74" s="12" t="str">
        <f t="shared" si="16"/>
        <v/>
      </c>
      <c r="I74" s="12" t="str">
        <f t="shared" si="16"/>
        <v/>
      </c>
      <c r="J74" s="12" t="str">
        <f t="shared" si="16"/>
        <v/>
      </c>
      <c r="K74" s="12" t="str">
        <f t="shared" si="16"/>
        <v/>
      </c>
      <c r="L74" s="12"/>
    </row>
    <row r="75" spans="1:12" x14ac:dyDescent="0.2">
      <c r="A75" s="12"/>
      <c r="B75" s="23"/>
      <c r="C75" s="12"/>
      <c r="D75" s="12"/>
      <c r="E75" s="15">
        <f t="shared" si="14"/>
        <v>0</v>
      </c>
      <c r="F75" s="11" t="str">
        <f t="shared" si="3"/>
        <v/>
      </c>
      <c r="G75" s="11"/>
      <c r="H75" s="12" t="str">
        <f t="shared" si="16"/>
        <v/>
      </c>
      <c r="I75" s="12" t="str">
        <f t="shared" si="16"/>
        <v/>
      </c>
      <c r="J75" s="12" t="str">
        <f t="shared" si="16"/>
        <v/>
      </c>
      <c r="K75" s="12" t="str">
        <f t="shared" si="16"/>
        <v/>
      </c>
      <c r="L75" s="12"/>
    </row>
    <row r="76" spans="1:12" x14ac:dyDescent="0.2">
      <c r="A76" s="12"/>
      <c r="B76" s="23"/>
      <c r="C76" s="12"/>
      <c r="D76" s="12"/>
      <c r="E76" s="15">
        <f t="shared" si="14"/>
        <v>0</v>
      </c>
      <c r="F76" s="11" t="str">
        <f t="shared" ref="F76:F82" si="17">_xlfn.TEXTJOIN(" / ",TRUE,G76,H76,I76,J76,K76)</f>
        <v/>
      </c>
      <c r="G76" s="11"/>
      <c r="H76" s="12" t="str">
        <f t="shared" si="16"/>
        <v/>
      </c>
      <c r="I76" s="12" t="str">
        <f t="shared" si="16"/>
        <v/>
      </c>
      <c r="J76" s="12" t="str">
        <f t="shared" si="16"/>
        <v/>
      </c>
      <c r="K76" s="12" t="str">
        <f t="shared" si="16"/>
        <v/>
      </c>
      <c r="L76" s="12"/>
    </row>
    <row r="77" spans="1:12" x14ac:dyDescent="0.2">
      <c r="A77" s="12"/>
      <c r="B77" s="23"/>
      <c r="C77" s="12"/>
      <c r="D77" s="12"/>
      <c r="E77" s="15">
        <f t="shared" si="14"/>
        <v>0</v>
      </c>
      <c r="F77" s="11" t="str">
        <f t="shared" si="17"/>
        <v/>
      </c>
      <c r="G77" s="11"/>
      <c r="H77" s="12" t="str">
        <f t="shared" si="16"/>
        <v/>
      </c>
      <c r="I77" s="12" t="str">
        <f t="shared" si="16"/>
        <v/>
      </c>
      <c r="J77" s="12" t="str">
        <f t="shared" si="16"/>
        <v/>
      </c>
      <c r="K77" s="12" t="str">
        <f t="shared" si="16"/>
        <v/>
      </c>
      <c r="L77" s="12"/>
    </row>
    <row r="78" spans="1:12" x14ac:dyDescent="0.2">
      <c r="A78" s="12"/>
      <c r="B78" s="23"/>
      <c r="C78" s="12"/>
      <c r="D78" s="12"/>
      <c r="E78" s="15">
        <f t="shared" si="14"/>
        <v>0</v>
      </c>
      <c r="F78" s="11" t="str">
        <f t="shared" si="17"/>
        <v/>
      </c>
      <c r="G78" s="11"/>
      <c r="H78" s="12" t="str">
        <f t="shared" si="16"/>
        <v/>
      </c>
      <c r="I78" s="12" t="str">
        <f t="shared" si="16"/>
        <v/>
      </c>
      <c r="J78" s="12" t="str">
        <f t="shared" si="16"/>
        <v/>
      </c>
      <c r="K78" s="12" t="str">
        <f t="shared" si="16"/>
        <v/>
      </c>
      <c r="L78" s="12"/>
    </row>
    <row r="79" spans="1:12" x14ac:dyDescent="0.2">
      <c r="A79" s="12"/>
      <c r="B79" s="23"/>
      <c r="C79" s="12"/>
      <c r="D79" s="12"/>
      <c r="E79" s="15">
        <f t="shared" si="14"/>
        <v>0</v>
      </c>
      <c r="F79" s="11" t="str">
        <f t="shared" si="17"/>
        <v/>
      </c>
      <c r="G79" s="11"/>
      <c r="H79" s="12" t="str">
        <f t="shared" si="16"/>
        <v/>
      </c>
      <c r="I79" s="12" t="str">
        <f t="shared" si="16"/>
        <v/>
      </c>
      <c r="J79" s="12" t="str">
        <f t="shared" si="16"/>
        <v/>
      </c>
      <c r="K79" s="12" t="str">
        <f t="shared" si="16"/>
        <v/>
      </c>
      <c r="L79" s="12"/>
    </row>
    <row r="80" spans="1:12" x14ac:dyDescent="0.2">
      <c r="A80" s="12"/>
      <c r="B80" s="23"/>
      <c r="C80" s="12"/>
      <c r="D80" s="12"/>
      <c r="E80" s="15">
        <f t="shared" si="14"/>
        <v>0</v>
      </c>
      <c r="F80" s="11" t="str">
        <f t="shared" si="17"/>
        <v/>
      </c>
      <c r="G80" s="11"/>
      <c r="H80" s="12" t="str">
        <f t="shared" si="16"/>
        <v/>
      </c>
      <c r="I80" s="12" t="str">
        <f t="shared" si="16"/>
        <v/>
      </c>
      <c r="J80" s="12" t="str">
        <f t="shared" si="16"/>
        <v/>
      </c>
      <c r="K80" s="12" t="str">
        <f t="shared" si="16"/>
        <v/>
      </c>
      <c r="L80" s="12"/>
    </row>
    <row r="81" spans="1:12" x14ac:dyDescent="0.2">
      <c r="A81" s="12"/>
      <c r="B81" s="23"/>
      <c r="C81" s="12"/>
      <c r="D81" s="12"/>
      <c r="E81" s="15">
        <f t="shared" si="14"/>
        <v>0</v>
      </c>
      <c r="F81" s="11" t="str">
        <f t="shared" si="17"/>
        <v/>
      </c>
      <c r="G81" s="11"/>
      <c r="H81" s="12" t="str">
        <f t="shared" ref="H81:K90" si="18">IF($C81="","",IFERROR(IF(SEARCH($C81,H$2)&gt;0,H$10,0),""))</f>
        <v/>
      </c>
      <c r="I81" s="12" t="str">
        <f t="shared" si="18"/>
        <v/>
      </c>
      <c r="J81" s="12" t="str">
        <f t="shared" si="18"/>
        <v/>
      </c>
      <c r="K81" s="12" t="str">
        <f t="shared" si="18"/>
        <v/>
      </c>
      <c r="L81" s="12"/>
    </row>
    <row r="82" spans="1:12" x14ac:dyDescent="0.2">
      <c r="A82" s="12"/>
      <c r="B82" s="23"/>
      <c r="C82" s="12"/>
      <c r="D82" s="12"/>
      <c r="E82" s="15">
        <f t="shared" si="14"/>
        <v>0</v>
      </c>
      <c r="F82" s="11" t="str">
        <f t="shared" si="17"/>
        <v/>
      </c>
      <c r="G82" s="11"/>
      <c r="H82" s="12" t="str">
        <f t="shared" si="18"/>
        <v/>
      </c>
      <c r="I82" s="12" t="str">
        <f t="shared" si="18"/>
        <v/>
      </c>
      <c r="J82" s="12" t="str">
        <f t="shared" si="18"/>
        <v/>
      </c>
      <c r="K82" s="12" t="str">
        <f t="shared" si="18"/>
        <v/>
      </c>
      <c r="L82" s="12"/>
    </row>
    <row r="83" spans="1:12" x14ac:dyDescent="0.2">
      <c r="A83" s="12"/>
      <c r="B83" s="23"/>
      <c r="C83" s="12"/>
      <c r="D83" s="12"/>
      <c r="E83" s="15">
        <f t="shared" si="14"/>
        <v>0</v>
      </c>
      <c r="F83" s="11" t="str">
        <f>_xlfn.TEXTJOIN(" / ",TRUE,G83,H83,I83,J83,K83)</f>
        <v/>
      </c>
      <c r="G83" s="11"/>
      <c r="H83" s="12" t="str">
        <f t="shared" si="18"/>
        <v/>
      </c>
      <c r="I83" s="12" t="str">
        <f t="shared" si="18"/>
        <v/>
      </c>
      <c r="J83" s="12" t="str">
        <f t="shared" si="18"/>
        <v/>
      </c>
      <c r="K83" s="12" t="str">
        <f t="shared" si="18"/>
        <v/>
      </c>
      <c r="L83" s="12"/>
    </row>
    <row r="84" spans="1:12" x14ac:dyDescent="0.2">
      <c r="A84" s="12"/>
      <c r="B84" s="23"/>
      <c r="C84" s="12"/>
      <c r="D84" s="12"/>
      <c r="E84" s="15">
        <f t="shared" si="14"/>
        <v>0</v>
      </c>
      <c r="F84" s="11" t="str">
        <f t="shared" ref="F84:F115" si="19">_xlfn.TEXTJOIN(" / ",TRUE,G84,H84,I84,J84,K84)</f>
        <v/>
      </c>
      <c r="G84" s="11"/>
      <c r="H84" s="12" t="str">
        <f t="shared" si="18"/>
        <v/>
      </c>
      <c r="I84" s="12" t="str">
        <f t="shared" si="18"/>
        <v/>
      </c>
      <c r="J84" s="12" t="str">
        <f t="shared" si="18"/>
        <v/>
      </c>
      <c r="K84" s="12" t="str">
        <f t="shared" si="18"/>
        <v/>
      </c>
      <c r="L84" s="12"/>
    </row>
    <row r="85" spans="1:12" x14ac:dyDescent="0.2">
      <c r="A85" s="12"/>
      <c r="B85" s="23"/>
      <c r="C85" s="12"/>
      <c r="D85" s="12"/>
      <c r="E85" s="15">
        <f t="shared" si="14"/>
        <v>0</v>
      </c>
      <c r="F85" s="11" t="str">
        <f t="shared" si="19"/>
        <v/>
      </c>
      <c r="G85" s="11"/>
      <c r="H85" s="12" t="str">
        <f t="shared" si="18"/>
        <v/>
      </c>
      <c r="I85" s="12" t="str">
        <f t="shared" si="18"/>
        <v/>
      </c>
      <c r="J85" s="12" t="str">
        <f t="shared" si="18"/>
        <v/>
      </c>
      <c r="K85" s="12" t="str">
        <f t="shared" si="18"/>
        <v/>
      </c>
      <c r="L85" s="12"/>
    </row>
    <row r="86" spans="1:12" x14ac:dyDescent="0.2">
      <c r="A86" s="12"/>
      <c r="B86" s="23"/>
      <c r="C86" s="12"/>
      <c r="D86" s="12"/>
      <c r="E86" s="15">
        <f t="shared" si="14"/>
        <v>0</v>
      </c>
      <c r="F86" s="11" t="str">
        <f t="shared" si="19"/>
        <v/>
      </c>
      <c r="G86" s="11"/>
      <c r="H86" s="12" t="str">
        <f t="shared" si="18"/>
        <v/>
      </c>
      <c r="I86" s="12" t="str">
        <f t="shared" si="18"/>
        <v/>
      </c>
      <c r="J86" s="12" t="str">
        <f t="shared" si="18"/>
        <v/>
      </c>
      <c r="K86" s="12" t="str">
        <f t="shared" si="18"/>
        <v/>
      </c>
      <c r="L86" s="12"/>
    </row>
    <row r="87" spans="1:12" x14ac:dyDescent="0.2">
      <c r="A87" s="12"/>
      <c r="B87" s="23"/>
      <c r="C87" s="12"/>
      <c r="D87" s="12"/>
      <c r="E87" s="15">
        <f t="shared" si="14"/>
        <v>0</v>
      </c>
      <c r="F87" s="11" t="str">
        <f t="shared" si="19"/>
        <v/>
      </c>
      <c r="G87" s="11"/>
      <c r="H87" s="12" t="str">
        <f t="shared" si="18"/>
        <v/>
      </c>
      <c r="I87" s="12" t="str">
        <f t="shared" si="18"/>
        <v/>
      </c>
      <c r="J87" s="12" t="str">
        <f t="shared" si="18"/>
        <v/>
      </c>
      <c r="K87" s="12" t="str">
        <f t="shared" si="18"/>
        <v/>
      </c>
      <c r="L87" s="12"/>
    </row>
    <row r="88" spans="1:12" x14ac:dyDescent="0.2">
      <c r="A88" s="12"/>
      <c r="B88" s="23"/>
      <c r="C88" s="12"/>
      <c r="D88" s="12"/>
      <c r="E88" s="15">
        <f t="shared" si="14"/>
        <v>0</v>
      </c>
      <c r="F88" s="11" t="str">
        <f t="shared" si="19"/>
        <v/>
      </c>
      <c r="G88" s="11"/>
      <c r="H88" s="12" t="str">
        <f t="shared" si="18"/>
        <v/>
      </c>
      <c r="I88" s="12" t="str">
        <f t="shared" si="18"/>
        <v/>
      </c>
      <c r="J88" s="12" t="str">
        <f t="shared" si="18"/>
        <v/>
      </c>
      <c r="K88" s="12" t="str">
        <f t="shared" si="18"/>
        <v/>
      </c>
      <c r="L88" s="12"/>
    </row>
    <row r="89" spans="1:12" x14ac:dyDescent="0.2">
      <c r="A89" s="12"/>
      <c r="B89" s="23"/>
      <c r="C89" s="12"/>
      <c r="D89" s="12"/>
      <c r="E89" s="15">
        <f t="shared" si="14"/>
        <v>0</v>
      </c>
      <c r="F89" s="11" t="str">
        <f t="shared" si="19"/>
        <v/>
      </c>
      <c r="G89" s="11"/>
      <c r="H89" s="12" t="str">
        <f t="shared" si="18"/>
        <v/>
      </c>
      <c r="I89" s="12" t="str">
        <f t="shared" si="18"/>
        <v/>
      </c>
      <c r="J89" s="12" t="str">
        <f t="shared" si="18"/>
        <v/>
      </c>
      <c r="K89" s="12" t="str">
        <f t="shared" si="18"/>
        <v/>
      </c>
      <c r="L89" s="12"/>
    </row>
    <row r="90" spans="1:12" x14ac:dyDescent="0.2">
      <c r="A90" s="12"/>
      <c r="B90" s="23"/>
      <c r="C90" s="12"/>
      <c r="D90" s="12"/>
      <c r="E90" s="15">
        <f t="shared" si="14"/>
        <v>0</v>
      </c>
      <c r="F90" s="11" t="str">
        <f t="shared" si="19"/>
        <v/>
      </c>
      <c r="G90" s="11"/>
      <c r="H90" s="12" t="str">
        <f>IF($C90="","",IFERROR(IF(SEARCH($C90,H$2)&gt;0,H$10,0),""))</f>
        <v/>
      </c>
      <c r="I90" s="12" t="str">
        <f t="shared" si="18"/>
        <v/>
      </c>
      <c r="J90" s="12" t="str">
        <f t="shared" si="18"/>
        <v/>
      </c>
      <c r="K90" s="12" t="str">
        <f t="shared" si="18"/>
        <v/>
      </c>
      <c r="L90" s="12"/>
    </row>
    <row r="91" spans="1:12" x14ac:dyDescent="0.2">
      <c r="A91" s="12"/>
      <c r="B91" s="23"/>
      <c r="C91" s="12"/>
      <c r="D91" s="12"/>
      <c r="E91" s="15">
        <f t="shared" si="14"/>
        <v>0</v>
      </c>
      <c r="F91" s="11" t="str">
        <f t="shared" si="19"/>
        <v/>
      </c>
      <c r="G91" s="11"/>
      <c r="H91" s="12" t="str">
        <f t="shared" ref="H91:K100" si="20">IF($C91="","",IFERROR(IF(SEARCH($C91,H$2)&gt;0,H$10,0),""))</f>
        <v/>
      </c>
      <c r="I91" s="12" t="str">
        <f t="shared" si="20"/>
        <v/>
      </c>
      <c r="J91" s="12" t="str">
        <f t="shared" si="20"/>
        <v/>
      </c>
      <c r="K91" s="12" t="str">
        <f t="shared" si="20"/>
        <v/>
      </c>
      <c r="L91" s="12"/>
    </row>
    <row r="92" spans="1:12" x14ac:dyDescent="0.2">
      <c r="A92" s="12"/>
      <c r="B92" s="23"/>
      <c r="C92" s="12"/>
      <c r="D92" s="12"/>
      <c r="E92" s="15">
        <f t="shared" si="14"/>
        <v>0</v>
      </c>
      <c r="F92" s="11" t="str">
        <f t="shared" si="19"/>
        <v/>
      </c>
      <c r="G92" s="11"/>
      <c r="H92" s="12" t="str">
        <f t="shared" si="20"/>
        <v/>
      </c>
      <c r="I92" s="12" t="str">
        <f t="shared" si="20"/>
        <v/>
      </c>
      <c r="J92" s="12" t="str">
        <f t="shared" si="20"/>
        <v/>
      </c>
      <c r="K92" s="12" t="str">
        <f t="shared" si="20"/>
        <v/>
      </c>
      <c r="L92" s="12"/>
    </row>
    <row r="93" spans="1:12" x14ac:dyDescent="0.2">
      <c r="A93" s="12"/>
      <c r="B93" s="23"/>
      <c r="C93" s="12"/>
      <c r="D93" s="12"/>
      <c r="E93" s="15">
        <f t="shared" si="14"/>
        <v>0</v>
      </c>
      <c r="F93" s="11" t="str">
        <f t="shared" si="19"/>
        <v/>
      </c>
      <c r="G93" s="11"/>
      <c r="H93" s="12" t="str">
        <f t="shared" si="20"/>
        <v/>
      </c>
      <c r="I93" s="12" t="str">
        <f t="shared" si="20"/>
        <v/>
      </c>
      <c r="J93" s="12" t="str">
        <f t="shared" si="20"/>
        <v/>
      </c>
      <c r="K93" s="12" t="str">
        <f t="shared" si="20"/>
        <v/>
      </c>
      <c r="L93" s="12"/>
    </row>
    <row r="94" spans="1:12" x14ac:dyDescent="0.2">
      <c r="A94" s="12"/>
      <c r="B94" s="23"/>
      <c r="C94" s="12"/>
      <c r="D94" s="12"/>
      <c r="E94" s="15">
        <f t="shared" si="14"/>
        <v>0</v>
      </c>
      <c r="F94" s="11" t="str">
        <f t="shared" si="19"/>
        <v/>
      </c>
      <c r="G94" s="11"/>
      <c r="H94" s="12" t="str">
        <f t="shared" si="20"/>
        <v/>
      </c>
      <c r="I94" s="12" t="str">
        <f t="shared" si="20"/>
        <v/>
      </c>
      <c r="J94" s="12" t="str">
        <f t="shared" si="20"/>
        <v/>
      </c>
      <c r="K94" s="12" t="str">
        <f t="shared" si="20"/>
        <v/>
      </c>
      <c r="L94" s="12"/>
    </row>
    <row r="95" spans="1:12" x14ac:dyDescent="0.2">
      <c r="A95" s="12"/>
      <c r="B95" s="23"/>
      <c r="C95" s="12"/>
      <c r="D95" s="12"/>
      <c r="E95" s="15">
        <f t="shared" si="14"/>
        <v>0</v>
      </c>
      <c r="F95" s="11" t="str">
        <f t="shared" si="19"/>
        <v/>
      </c>
      <c r="G95" s="11"/>
      <c r="H95" s="12" t="str">
        <f t="shared" si="20"/>
        <v/>
      </c>
      <c r="I95" s="12" t="str">
        <f t="shared" si="20"/>
        <v/>
      </c>
      <c r="J95" s="12" t="str">
        <f t="shared" si="20"/>
        <v/>
      </c>
      <c r="K95" s="12" t="str">
        <f t="shared" si="20"/>
        <v/>
      </c>
      <c r="L95" s="12"/>
    </row>
    <row r="96" spans="1:12" x14ac:dyDescent="0.2">
      <c r="A96" s="12"/>
      <c r="B96" s="23"/>
      <c r="C96" s="12"/>
      <c r="D96" s="12"/>
      <c r="E96" s="15">
        <f t="shared" si="14"/>
        <v>0</v>
      </c>
      <c r="F96" s="11" t="str">
        <f t="shared" si="19"/>
        <v/>
      </c>
      <c r="G96" s="11"/>
      <c r="H96" s="12" t="str">
        <f t="shared" si="20"/>
        <v/>
      </c>
      <c r="I96" s="12" t="str">
        <f t="shared" si="20"/>
        <v/>
      </c>
      <c r="J96" s="12" t="str">
        <f t="shared" si="20"/>
        <v/>
      </c>
      <c r="K96" s="12" t="str">
        <f t="shared" si="20"/>
        <v/>
      </c>
      <c r="L96" s="12"/>
    </row>
    <row r="97" spans="1:12" x14ac:dyDescent="0.2">
      <c r="A97" s="12"/>
      <c r="B97" s="23"/>
      <c r="C97" s="12"/>
      <c r="D97" s="12"/>
      <c r="E97" s="15">
        <f t="shared" si="14"/>
        <v>0</v>
      </c>
      <c r="F97" s="11" t="str">
        <f t="shared" si="19"/>
        <v/>
      </c>
      <c r="G97" s="11"/>
      <c r="H97" s="12" t="str">
        <f t="shared" si="20"/>
        <v/>
      </c>
      <c r="I97" s="12" t="str">
        <f t="shared" si="20"/>
        <v/>
      </c>
      <c r="J97" s="12" t="str">
        <f t="shared" si="20"/>
        <v/>
      </c>
      <c r="K97" s="12" t="str">
        <f t="shared" si="20"/>
        <v/>
      </c>
      <c r="L97" s="12"/>
    </row>
    <row r="98" spans="1:12" x14ac:dyDescent="0.2">
      <c r="A98" s="12"/>
      <c r="B98" s="23"/>
      <c r="C98" s="12"/>
      <c r="D98" s="12"/>
      <c r="E98" s="15">
        <f t="shared" si="14"/>
        <v>0</v>
      </c>
      <c r="F98" s="11" t="str">
        <f t="shared" si="19"/>
        <v/>
      </c>
      <c r="G98" s="11"/>
      <c r="H98" s="12" t="str">
        <f t="shared" si="20"/>
        <v/>
      </c>
      <c r="I98" s="12" t="str">
        <f t="shared" si="20"/>
        <v/>
      </c>
      <c r="J98" s="12" t="str">
        <f t="shared" si="20"/>
        <v/>
      </c>
      <c r="K98" s="12" t="str">
        <f t="shared" si="20"/>
        <v/>
      </c>
      <c r="L98" s="12"/>
    </row>
    <row r="99" spans="1:12" x14ac:dyDescent="0.2">
      <c r="A99" s="12"/>
      <c r="B99" s="23"/>
      <c r="C99" s="12"/>
      <c r="D99" s="12"/>
      <c r="E99" s="15">
        <f t="shared" si="14"/>
        <v>0</v>
      </c>
      <c r="F99" s="11" t="str">
        <f t="shared" si="19"/>
        <v/>
      </c>
      <c r="G99" s="11"/>
      <c r="H99" s="12" t="str">
        <f t="shared" si="20"/>
        <v/>
      </c>
      <c r="I99" s="12" t="str">
        <f t="shared" si="20"/>
        <v/>
      </c>
      <c r="J99" s="12" t="str">
        <f t="shared" si="20"/>
        <v/>
      </c>
      <c r="K99" s="12" t="str">
        <f t="shared" si="20"/>
        <v/>
      </c>
      <c r="L99" s="12"/>
    </row>
    <row r="100" spans="1:12" x14ac:dyDescent="0.2">
      <c r="A100" s="12"/>
      <c r="B100" s="23"/>
      <c r="C100" s="12"/>
      <c r="D100" s="12"/>
      <c r="E100" s="15">
        <f t="shared" si="14"/>
        <v>0</v>
      </c>
      <c r="F100" s="11" t="str">
        <f t="shared" si="19"/>
        <v/>
      </c>
      <c r="G100" s="11"/>
      <c r="H100" s="12" t="str">
        <f t="shared" si="20"/>
        <v/>
      </c>
      <c r="I100" s="12" t="str">
        <f t="shared" si="20"/>
        <v/>
      </c>
      <c r="J100" s="12" t="str">
        <f t="shared" si="20"/>
        <v/>
      </c>
      <c r="K100" s="12" t="str">
        <f t="shared" si="20"/>
        <v/>
      </c>
      <c r="L100" s="12"/>
    </row>
    <row r="101" spans="1:12" x14ac:dyDescent="0.2">
      <c r="A101" s="12"/>
      <c r="B101" s="23"/>
      <c r="C101" s="12"/>
      <c r="D101" s="12"/>
      <c r="E101" s="15">
        <f t="shared" si="14"/>
        <v>0</v>
      </c>
      <c r="F101" s="11" t="str">
        <f t="shared" si="19"/>
        <v/>
      </c>
      <c r="G101" s="11"/>
      <c r="H101" s="12" t="str">
        <f t="shared" ref="H101:K110" si="21">IF($C101="","",IFERROR(IF(SEARCH($C101,H$2)&gt;0,H$10,0),""))</f>
        <v/>
      </c>
      <c r="I101" s="12" t="str">
        <f t="shared" si="21"/>
        <v/>
      </c>
      <c r="J101" s="12" t="str">
        <f t="shared" si="21"/>
        <v/>
      </c>
      <c r="K101" s="12" t="str">
        <f t="shared" si="21"/>
        <v/>
      </c>
      <c r="L101" s="12"/>
    </row>
    <row r="102" spans="1:12" x14ac:dyDescent="0.2">
      <c r="A102" s="12"/>
      <c r="B102" s="23"/>
      <c r="C102" s="12"/>
      <c r="D102" s="12"/>
      <c r="E102" s="15">
        <f t="shared" si="14"/>
        <v>0</v>
      </c>
      <c r="F102" s="11" t="str">
        <f t="shared" si="19"/>
        <v/>
      </c>
      <c r="G102" s="11"/>
      <c r="H102" s="12" t="str">
        <f t="shared" si="21"/>
        <v/>
      </c>
      <c r="I102" s="12" t="str">
        <f t="shared" si="21"/>
        <v/>
      </c>
      <c r="J102" s="12" t="str">
        <f t="shared" si="21"/>
        <v/>
      </c>
      <c r="K102" s="12" t="str">
        <f t="shared" si="21"/>
        <v/>
      </c>
      <c r="L102" s="12"/>
    </row>
    <row r="103" spans="1:12" x14ac:dyDescent="0.2">
      <c r="A103" s="12"/>
      <c r="B103" s="23"/>
      <c r="C103" s="12"/>
      <c r="D103" s="12"/>
      <c r="E103" s="15">
        <f t="shared" si="14"/>
        <v>0</v>
      </c>
      <c r="F103" s="11" t="str">
        <f t="shared" si="19"/>
        <v/>
      </c>
      <c r="G103" s="11"/>
      <c r="H103" s="12" t="str">
        <f t="shared" si="21"/>
        <v/>
      </c>
      <c r="I103" s="12" t="str">
        <f t="shared" si="21"/>
        <v/>
      </c>
      <c r="J103" s="12" t="str">
        <f t="shared" si="21"/>
        <v/>
      </c>
      <c r="K103" s="12" t="str">
        <f t="shared" si="21"/>
        <v/>
      </c>
      <c r="L103" s="12"/>
    </row>
    <row r="104" spans="1:12" x14ac:dyDescent="0.2">
      <c r="A104" s="12"/>
      <c r="B104" s="23"/>
      <c r="C104" s="12"/>
      <c r="D104" s="12"/>
      <c r="E104" s="15">
        <f t="shared" si="14"/>
        <v>0</v>
      </c>
      <c r="F104" s="11" t="str">
        <f t="shared" si="19"/>
        <v/>
      </c>
      <c r="G104" s="11"/>
      <c r="H104" s="12" t="str">
        <f t="shared" si="21"/>
        <v/>
      </c>
      <c r="I104" s="12" t="str">
        <f t="shared" si="21"/>
        <v/>
      </c>
      <c r="J104" s="12" t="str">
        <f t="shared" si="21"/>
        <v/>
      </c>
      <c r="K104" s="12" t="str">
        <f t="shared" si="21"/>
        <v/>
      </c>
      <c r="L104" s="12"/>
    </row>
    <row r="105" spans="1:12" x14ac:dyDescent="0.2">
      <c r="A105" s="12"/>
      <c r="B105" s="23"/>
      <c r="C105" s="12"/>
      <c r="D105" s="12"/>
      <c r="E105" s="15">
        <f t="shared" si="14"/>
        <v>0</v>
      </c>
      <c r="F105" s="11" t="str">
        <f t="shared" si="19"/>
        <v/>
      </c>
      <c r="G105" s="11"/>
      <c r="H105" s="12" t="str">
        <f t="shared" si="21"/>
        <v/>
      </c>
      <c r="I105" s="12" t="str">
        <f t="shared" si="21"/>
        <v/>
      </c>
      <c r="J105" s="12" t="str">
        <f t="shared" si="21"/>
        <v/>
      </c>
      <c r="K105" s="12" t="str">
        <f t="shared" si="21"/>
        <v/>
      </c>
      <c r="L105" s="12"/>
    </row>
    <row r="106" spans="1:12" x14ac:dyDescent="0.2">
      <c r="A106" s="12"/>
      <c r="B106" s="23"/>
      <c r="C106" s="12"/>
      <c r="D106" s="12"/>
      <c r="E106" s="15">
        <f t="shared" si="14"/>
        <v>0</v>
      </c>
      <c r="F106" s="11" t="str">
        <f t="shared" si="19"/>
        <v/>
      </c>
      <c r="G106" s="11"/>
      <c r="H106" s="12" t="str">
        <f t="shared" si="21"/>
        <v/>
      </c>
      <c r="I106" s="12" t="str">
        <f t="shared" si="21"/>
        <v/>
      </c>
      <c r="J106" s="12" t="str">
        <f t="shared" si="21"/>
        <v/>
      </c>
      <c r="K106" s="12" t="str">
        <f t="shared" si="21"/>
        <v/>
      </c>
      <c r="L106" s="12"/>
    </row>
    <row r="107" spans="1:12" x14ac:dyDescent="0.2">
      <c r="A107" s="12"/>
      <c r="B107" s="23"/>
      <c r="C107" s="12"/>
      <c r="D107" s="12"/>
      <c r="E107" s="15">
        <f t="shared" si="14"/>
        <v>0</v>
      </c>
      <c r="F107" s="11" t="str">
        <f t="shared" si="19"/>
        <v/>
      </c>
      <c r="G107" s="11"/>
      <c r="H107" s="12" t="str">
        <f t="shared" si="21"/>
        <v/>
      </c>
      <c r="I107" s="12" t="str">
        <f t="shared" si="21"/>
        <v/>
      </c>
      <c r="J107" s="12" t="str">
        <f t="shared" si="21"/>
        <v/>
      </c>
      <c r="K107" s="12" t="str">
        <f t="shared" si="21"/>
        <v/>
      </c>
      <c r="L107" s="12"/>
    </row>
    <row r="108" spans="1:12" x14ac:dyDescent="0.2">
      <c r="A108" s="12"/>
      <c r="B108" s="23"/>
      <c r="C108" s="12"/>
      <c r="D108" s="12"/>
      <c r="E108" s="15">
        <f t="shared" si="14"/>
        <v>0</v>
      </c>
      <c r="F108" s="11" t="str">
        <f t="shared" si="19"/>
        <v/>
      </c>
      <c r="G108" s="11"/>
      <c r="H108" s="12" t="str">
        <f t="shared" si="21"/>
        <v/>
      </c>
      <c r="I108" s="12" t="str">
        <f t="shared" si="21"/>
        <v/>
      </c>
      <c r="J108" s="12" t="str">
        <f t="shared" si="21"/>
        <v/>
      </c>
      <c r="K108" s="12" t="str">
        <f t="shared" si="21"/>
        <v/>
      </c>
      <c r="L108" s="12"/>
    </row>
    <row r="109" spans="1:12" x14ac:dyDescent="0.2">
      <c r="A109" s="12"/>
      <c r="B109" s="23"/>
      <c r="C109" s="12"/>
      <c r="D109" s="12"/>
      <c r="E109" s="15">
        <f t="shared" si="14"/>
        <v>0</v>
      </c>
      <c r="F109" s="11" t="str">
        <f t="shared" si="19"/>
        <v/>
      </c>
      <c r="G109" s="11"/>
      <c r="H109" s="12" t="str">
        <f t="shared" si="21"/>
        <v/>
      </c>
      <c r="I109" s="12" t="str">
        <f t="shared" si="21"/>
        <v/>
      </c>
      <c r="J109" s="12" t="str">
        <f t="shared" si="21"/>
        <v/>
      </c>
      <c r="K109" s="12" t="str">
        <f t="shared" si="21"/>
        <v/>
      </c>
      <c r="L109" s="12"/>
    </row>
    <row r="110" spans="1:12" x14ac:dyDescent="0.2">
      <c r="A110" s="12"/>
      <c r="B110" s="23"/>
      <c r="C110" s="12"/>
      <c r="D110" s="12"/>
      <c r="E110" s="15">
        <f t="shared" si="14"/>
        <v>0</v>
      </c>
      <c r="F110" s="11" t="str">
        <f t="shared" si="19"/>
        <v/>
      </c>
      <c r="G110" s="11"/>
      <c r="H110" s="12" t="str">
        <f t="shared" si="21"/>
        <v/>
      </c>
      <c r="I110" s="12" t="str">
        <f t="shared" si="21"/>
        <v/>
      </c>
      <c r="J110" s="12" t="str">
        <f t="shared" si="21"/>
        <v/>
      </c>
      <c r="K110" s="12" t="str">
        <f t="shared" si="21"/>
        <v/>
      </c>
      <c r="L110" s="12"/>
    </row>
    <row r="111" spans="1:12" x14ac:dyDescent="0.2">
      <c r="A111" s="12"/>
      <c r="B111" s="23"/>
      <c r="C111" s="12"/>
      <c r="D111" s="12"/>
      <c r="E111" s="15">
        <f t="shared" si="14"/>
        <v>0</v>
      </c>
      <c r="F111" s="11" t="str">
        <f t="shared" si="19"/>
        <v/>
      </c>
      <c r="G111" s="11"/>
      <c r="H111" s="12" t="str">
        <f t="shared" ref="H111:K120" si="22">IF($C111="","",IFERROR(IF(SEARCH($C111,H$2)&gt;0,H$10,0),""))</f>
        <v/>
      </c>
      <c r="I111" s="12" t="str">
        <f t="shared" si="22"/>
        <v/>
      </c>
      <c r="J111" s="12" t="str">
        <f t="shared" si="22"/>
        <v/>
      </c>
      <c r="K111" s="12" t="str">
        <f t="shared" si="22"/>
        <v/>
      </c>
      <c r="L111" s="12"/>
    </row>
    <row r="112" spans="1:12" x14ac:dyDescent="0.2">
      <c r="A112" s="12"/>
      <c r="B112" s="23"/>
      <c r="C112" s="12"/>
      <c r="D112" s="12"/>
      <c r="E112" s="15">
        <f t="shared" si="14"/>
        <v>0</v>
      </c>
      <c r="F112" s="11" t="str">
        <f t="shared" si="19"/>
        <v/>
      </c>
      <c r="G112" s="11"/>
      <c r="H112" s="12" t="str">
        <f t="shared" si="22"/>
        <v/>
      </c>
      <c r="I112" s="12" t="str">
        <f t="shared" si="22"/>
        <v/>
      </c>
      <c r="J112" s="12" t="str">
        <f t="shared" si="22"/>
        <v/>
      </c>
      <c r="K112" s="12" t="str">
        <f t="shared" si="22"/>
        <v/>
      </c>
      <c r="L112" s="12"/>
    </row>
    <row r="113" spans="1:12" x14ac:dyDescent="0.2">
      <c r="A113" s="12"/>
      <c r="B113" s="23"/>
      <c r="C113" s="12"/>
      <c r="D113" s="12"/>
      <c r="E113" s="15">
        <f t="shared" si="14"/>
        <v>0</v>
      </c>
      <c r="F113" s="11" t="str">
        <f t="shared" si="19"/>
        <v/>
      </c>
      <c r="G113" s="11"/>
      <c r="H113" s="12" t="str">
        <f t="shared" si="22"/>
        <v/>
      </c>
      <c r="I113" s="12" t="str">
        <f t="shared" si="22"/>
        <v/>
      </c>
      <c r="J113" s="12" t="str">
        <f t="shared" si="22"/>
        <v/>
      </c>
      <c r="K113" s="12" t="str">
        <f t="shared" si="22"/>
        <v/>
      </c>
      <c r="L113" s="12"/>
    </row>
    <row r="114" spans="1:12" x14ac:dyDescent="0.2">
      <c r="A114" s="12"/>
      <c r="B114" s="23"/>
      <c r="C114" s="12"/>
      <c r="D114" s="12"/>
      <c r="E114" s="15">
        <f t="shared" si="14"/>
        <v>0</v>
      </c>
      <c r="F114" s="11" t="str">
        <f t="shared" si="19"/>
        <v/>
      </c>
      <c r="G114" s="11"/>
      <c r="H114" s="12" t="str">
        <f t="shared" si="22"/>
        <v/>
      </c>
      <c r="I114" s="12" t="str">
        <f t="shared" si="22"/>
        <v/>
      </c>
      <c r="J114" s="12" t="str">
        <f t="shared" si="22"/>
        <v/>
      </c>
      <c r="K114" s="12" t="str">
        <f t="shared" si="22"/>
        <v/>
      </c>
      <c r="L114" s="12"/>
    </row>
    <row r="115" spans="1:12" x14ac:dyDescent="0.2">
      <c r="A115" s="12"/>
      <c r="B115" s="23"/>
      <c r="C115" s="12"/>
      <c r="D115" s="12"/>
      <c r="E115" s="15">
        <f t="shared" si="14"/>
        <v>0</v>
      </c>
      <c r="F115" s="11" t="str">
        <f>_xlfn.TEXTJOIN(" / ",TRUE,G115,H115,I115,J115,K115)</f>
        <v/>
      </c>
      <c r="G115" s="11"/>
      <c r="H115" s="12" t="str">
        <f t="shared" si="22"/>
        <v/>
      </c>
      <c r="I115" s="12" t="str">
        <f t="shared" si="22"/>
        <v/>
      </c>
      <c r="J115" s="12" t="str">
        <f t="shared" si="22"/>
        <v/>
      </c>
      <c r="K115" s="12" t="str">
        <f t="shared" si="22"/>
        <v/>
      </c>
      <c r="L115" s="12"/>
    </row>
    <row r="116" spans="1:12" x14ac:dyDescent="0.2">
      <c r="A116" s="12"/>
      <c r="B116" s="23"/>
      <c r="C116" s="12"/>
      <c r="D116" s="12"/>
      <c r="E116" s="15">
        <f t="shared" si="14"/>
        <v>0</v>
      </c>
      <c r="F116" s="11" t="str">
        <f t="shared" ref="F116:F142" si="23">_xlfn.TEXTJOIN(" / ",TRUE,G116,H116,I116,J116,K116)</f>
        <v/>
      </c>
      <c r="G116" s="11"/>
      <c r="H116" s="12" t="str">
        <f t="shared" si="22"/>
        <v/>
      </c>
      <c r="I116" s="12" t="str">
        <f t="shared" si="22"/>
        <v/>
      </c>
      <c r="J116" s="12" t="str">
        <f t="shared" si="22"/>
        <v/>
      </c>
      <c r="K116" s="12" t="str">
        <f t="shared" si="22"/>
        <v/>
      </c>
      <c r="L116" s="12"/>
    </row>
    <row r="117" spans="1:12" x14ac:dyDescent="0.2">
      <c r="A117" s="12"/>
      <c r="B117" s="23"/>
      <c r="C117" s="12"/>
      <c r="D117" s="12"/>
      <c r="E117" s="15">
        <f t="shared" si="14"/>
        <v>0</v>
      </c>
      <c r="F117" s="11" t="str">
        <f t="shared" si="23"/>
        <v/>
      </c>
      <c r="G117" s="11"/>
      <c r="H117" s="12" t="str">
        <f t="shared" si="22"/>
        <v/>
      </c>
      <c r="I117" s="12" t="str">
        <f t="shared" si="22"/>
        <v/>
      </c>
      <c r="J117" s="12" t="str">
        <f t="shared" si="22"/>
        <v/>
      </c>
      <c r="K117" s="12" t="str">
        <f t="shared" si="22"/>
        <v/>
      </c>
      <c r="L117" s="12"/>
    </row>
    <row r="118" spans="1:12" x14ac:dyDescent="0.2">
      <c r="A118" s="12"/>
      <c r="B118" s="23"/>
      <c r="C118" s="12"/>
      <c r="D118" s="12"/>
      <c r="E118" s="15">
        <f t="shared" si="14"/>
        <v>0</v>
      </c>
      <c r="F118" s="11" t="str">
        <f t="shared" si="23"/>
        <v/>
      </c>
      <c r="G118" s="11"/>
      <c r="H118" s="12" t="str">
        <f t="shared" si="22"/>
        <v/>
      </c>
      <c r="I118" s="12" t="str">
        <f t="shared" si="22"/>
        <v/>
      </c>
      <c r="J118" s="12" t="str">
        <f t="shared" si="22"/>
        <v/>
      </c>
      <c r="K118" s="12" t="str">
        <f t="shared" si="22"/>
        <v/>
      </c>
      <c r="L118" s="12"/>
    </row>
    <row r="119" spans="1:12" x14ac:dyDescent="0.2">
      <c r="A119" s="12"/>
      <c r="B119" s="23"/>
      <c r="C119" s="12"/>
      <c r="D119" s="12"/>
      <c r="E119" s="15">
        <f t="shared" ref="E119:E198" si="24">IF(AND(OR(IFERROR(IF(SEARCH($D$2,F119)&gt;0,1,0),0),IFERROR(IF(SEARCH($D$4,F119)&gt;0,1,0),0),IFERROR(IF(SEARCH($D$6,F119)&gt;0,1,0),0),IFERROR(IF(SEARCH($D$8,F119)&gt;0,1,0),0)),NOT(OR(IFERROR(IF(SEARCH($E$2,F119)&gt;0,1,0),0),IFERROR(IF(SEARCH($E$4,F119)&gt;0,1,0),0),IFERROR(IF(SEARCH($E$6,F119)&gt;0,1,0),0),IFERROR(IF(SEARCH($E$8,F119)&gt;0,1,0),0)))),1,0)</f>
        <v>0</v>
      </c>
      <c r="F119" s="11" t="str">
        <f t="shared" si="23"/>
        <v/>
      </c>
      <c r="G119" s="11"/>
      <c r="H119" s="12" t="str">
        <f t="shared" si="22"/>
        <v/>
      </c>
      <c r="I119" s="12" t="str">
        <f t="shared" si="22"/>
        <v/>
      </c>
      <c r="J119" s="12" t="str">
        <f t="shared" si="22"/>
        <v/>
      </c>
      <c r="K119" s="12" t="str">
        <f t="shared" si="22"/>
        <v/>
      </c>
      <c r="L119" s="12"/>
    </row>
    <row r="120" spans="1:12" x14ac:dyDescent="0.2">
      <c r="A120" s="12"/>
      <c r="B120" s="23"/>
      <c r="C120" s="12"/>
      <c r="D120" s="12"/>
      <c r="E120" s="15">
        <f t="shared" si="24"/>
        <v>0</v>
      </c>
      <c r="F120" s="11" t="str">
        <f t="shared" si="23"/>
        <v/>
      </c>
      <c r="G120" s="11"/>
      <c r="H120" s="12" t="str">
        <f t="shared" si="22"/>
        <v/>
      </c>
      <c r="I120" s="12" t="str">
        <f t="shared" si="22"/>
        <v/>
      </c>
      <c r="J120" s="12" t="str">
        <f t="shared" si="22"/>
        <v/>
      </c>
      <c r="K120" s="12" t="str">
        <f t="shared" si="22"/>
        <v/>
      </c>
      <c r="L120" s="12"/>
    </row>
    <row r="121" spans="1:12" x14ac:dyDescent="0.2">
      <c r="A121" s="12"/>
      <c r="B121" s="23"/>
      <c r="C121" s="12"/>
      <c r="D121" s="12"/>
      <c r="E121" s="15">
        <f t="shared" si="24"/>
        <v>0</v>
      </c>
      <c r="F121" s="11" t="str">
        <f t="shared" si="23"/>
        <v/>
      </c>
      <c r="G121" s="11"/>
      <c r="H121" s="12" t="str">
        <f t="shared" ref="H121:K130" si="25">IF($C121="","",IFERROR(IF(SEARCH($C121,H$2)&gt;0,H$10,0),""))</f>
        <v/>
      </c>
      <c r="I121" s="12" t="str">
        <f t="shared" si="25"/>
        <v/>
      </c>
      <c r="J121" s="12" t="str">
        <f t="shared" si="25"/>
        <v/>
      </c>
      <c r="K121" s="12" t="str">
        <f t="shared" si="25"/>
        <v/>
      </c>
      <c r="L121" s="12"/>
    </row>
    <row r="122" spans="1:12" x14ac:dyDescent="0.2">
      <c r="A122" s="12"/>
      <c r="B122" s="23"/>
      <c r="C122" s="12"/>
      <c r="D122" s="12"/>
      <c r="E122" s="15">
        <f t="shared" si="24"/>
        <v>0</v>
      </c>
      <c r="F122" s="11" t="str">
        <f t="shared" si="23"/>
        <v/>
      </c>
      <c r="G122" s="11"/>
      <c r="H122" s="12" t="str">
        <f t="shared" si="25"/>
        <v/>
      </c>
      <c r="I122" s="12" t="str">
        <f t="shared" si="25"/>
        <v/>
      </c>
      <c r="J122" s="12" t="str">
        <f t="shared" si="25"/>
        <v/>
      </c>
      <c r="K122" s="12" t="str">
        <f t="shared" si="25"/>
        <v/>
      </c>
      <c r="L122" s="12"/>
    </row>
    <row r="123" spans="1:12" x14ac:dyDescent="0.2">
      <c r="A123" s="12"/>
      <c r="B123" s="23"/>
      <c r="C123" s="12"/>
      <c r="D123" s="12"/>
      <c r="E123" s="15">
        <f t="shared" si="24"/>
        <v>0</v>
      </c>
      <c r="F123" s="11" t="str">
        <f t="shared" si="23"/>
        <v/>
      </c>
      <c r="G123" s="11"/>
      <c r="H123" s="12" t="str">
        <f t="shared" si="25"/>
        <v/>
      </c>
      <c r="I123" s="12" t="str">
        <f t="shared" si="25"/>
        <v/>
      </c>
      <c r="J123" s="12" t="str">
        <f t="shared" si="25"/>
        <v/>
      </c>
      <c r="K123" s="12" t="str">
        <f t="shared" si="25"/>
        <v/>
      </c>
      <c r="L123" s="12"/>
    </row>
    <row r="124" spans="1:12" x14ac:dyDescent="0.2">
      <c r="A124" s="12"/>
      <c r="B124" s="23"/>
      <c r="C124" s="12"/>
      <c r="D124" s="12"/>
      <c r="E124" s="15">
        <f t="shared" si="24"/>
        <v>0</v>
      </c>
      <c r="F124" s="11" t="str">
        <f t="shared" si="23"/>
        <v/>
      </c>
      <c r="G124" s="11"/>
      <c r="H124" s="12" t="str">
        <f t="shared" si="25"/>
        <v/>
      </c>
      <c r="I124" s="12" t="str">
        <f t="shared" si="25"/>
        <v/>
      </c>
      <c r="J124" s="12" t="str">
        <f t="shared" si="25"/>
        <v/>
      </c>
      <c r="K124" s="12" t="str">
        <f t="shared" si="25"/>
        <v/>
      </c>
      <c r="L124" s="12"/>
    </row>
    <row r="125" spans="1:12" x14ac:dyDescent="0.2">
      <c r="A125" s="12"/>
      <c r="B125" s="23"/>
      <c r="C125" s="12"/>
      <c r="D125" s="12"/>
      <c r="E125" s="15">
        <f t="shared" si="24"/>
        <v>0</v>
      </c>
      <c r="F125" s="11" t="str">
        <f t="shared" si="23"/>
        <v/>
      </c>
      <c r="G125" s="11"/>
      <c r="H125" s="12" t="str">
        <f t="shared" si="25"/>
        <v/>
      </c>
      <c r="I125" s="12" t="str">
        <f t="shared" si="25"/>
        <v/>
      </c>
      <c r="J125" s="12" t="str">
        <f t="shared" si="25"/>
        <v/>
      </c>
      <c r="K125" s="12" t="str">
        <f t="shared" si="25"/>
        <v/>
      </c>
      <c r="L125" s="12"/>
    </row>
    <row r="126" spans="1:12" x14ac:dyDescent="0.2">
      <c r="A126" s="12"/>
      <c r="B126" s="23"/>
      <c r="C126" s="12"/>
      <c r="D126" s="12"/>
      <c r="E126" s="15">
        <f t="shared" si="24"/>
        <v>0</v>
      </c>
      <c r="F126" s="11" t="str">
        <f t="shared" si="23"/>
        <v/>
      </c>
      <c r="G126" s="11"/>
      <c r="H126" s="12" t="str">
        <f t="shared" si="25"/>
        <v/>
      </c>
      <c r="I126" s="12" t="str">
        <f t="shared" si="25"/>
        <v/>
      </c>
      <c r="J126" s="12" t="str">
        <f t="shared" si="25"/>
        <v/>
      </c>
      <c r="K126" s="12" t="str">
        <f t="shared" si="25"/>
        <v/>
      </c>
      <c r="L126" s="12"/>
    </row>
    <row r="127" spans="1:12" x14ac:dyDescent="0.2">
      <c r="A127" s="12"/>
      <c r="B127" s="23"/>
      <c r="C127" s="12"/>
      <c r="D127" s="12"/>
      <c r="E127" s="15">
        <f t="shared" si="24"/>
        <v>0</v>
      </c>
      <c r="F127" s="11" t="str">
        <f t="shared" si="23"/>
        <v/>
      </c>
      <c r="G127" s="11"/>
      <c r="H127" s="12" t="str">
        <f t="shared" si="25"/>
        <v/>
      </c>
      <c r="I127" s="12" t="str">
        <f t="shared" si="25"/>
        <v/>
      </c>
      <c r="J127" s="12" t="str">
        <f t="shared" si="25"/>
        <v/>
      </c>
      <c r="K127" s="12" t="str">
        <f t="shared" si="25"/>
        <v/>
      </c>
      <c r="L127" s="12"/>
    </row>
    <row r="128" spans="1:12" x14ac:dyDescent="0.2">
      <c r="A128" s="12"/>
      <c r="B128" s="23"/>
      <c r="C128" s="12"/>
      <c r="D128" s="12"/>
      <c r="E128" s="15">
        <f t="shared" si="24"/>
        <v>0</v>
      </c>
      <c r="F128" s="11" t="str">
        <f t="shared" si="23"/>
        <v/>
      </c>
      <c r="G128" s="11"/>
      <c r="H128" s="12" t="str">
        <f t="shared" si="25"/>
        <v/>
      </c>
      <c r="I128" s="12" t="str">
        <f t="shared" si="25"/>
        <v/>
      </c>
      <c r="J128" s="12" t="str">
        <f t="shared" si="25"/>
        <v/>
      </c>
      <c r="K128" s="12" t="str">
        <f t="shared" si="25"/>
        <v/>
      </c>
      <c r="L128" s="12"/>
    </row>
    <row r="129" spans="1:12" x14ac:dyDescent="0.2">
      <c r="A129" s="12"/>
      <c r="B129" s="23"/>
      <c r="C129" s="12"/>
      <c r="D129" s="12"/>
      <c r="E129" s="15">
        <f t="shared" si="24"/>
        <v>0</v>
      </c>
      <c r="F129" s="11" t="str">
        <f t="shared" si="23"/>
        <v/>
      </c>
      <c r="G129" s="11"/>
      <c r="H129" s="12" t="str">
        <f t="shared" si="25"/>
        <v/>
      </c>
      <c r="I129" s="12" t="str">
        <f t="shared" si="25"/>
        <v/>
      </c>
      <c r="J129" s="12" t="str">
        <f t="shared" si="25"/>
        <v/>
      </c>
      <c r="K129" s="12" t="str">
        <f t="shared" si="25"/>
        <v/>
      </c>
      <c r="L129" s="12"/>
    </row>
    <row r="130" spans="1:12" x14ac:dyDescent="0.2">
      <c r="A130" s="12"/>
      <c r="B130" s="23"/>
      <c r="C130" s="12"/>
      <c r="D130" s="12"/>
      <c r="E130" s="15">
        <f t="shared" si="24"/>
        <v>0</v>
      </c>
      <c r="F130" s="11" t="str">
        <f t="shared" si="23"/>
        <v/>
      </c>
      <c r="G130" s="11"/>
      <c r="H130" s="12" t="str">
        <f t="shared" si="25"/>
        <v/>
      </c>
      <c r="I130" s="12" t="str">
        <f t="shared" si="25"/>
        <v/>
      </c>
      <c r="J130" s="12" t="str">
        <f t="shared" si="25"/>
        <v/>
      </c>
      <c r="K130" s="12" t="str">
        <f t="shared" si="25"/>
        <v/>
      </c>
      <c r="L130" s="12"/>
    </row>
    <row r="131" spans="1:12" x14ac:dyDescent="0.2">
      <c r="A131" s="12"/>
      <c r="B131" s="23"/>
      <c r="C131" s="12"/>
      <c r="D131" s="12"/>
      <c r="E131" s="15">
        <f t="shared" si="24"/>
        <v>0</v>
      </c>
      <c r="F131" s="11" t="str">
        <f t="shared" si="23"/>
        <v/>
      </c>
      <c r="G131" s="11"/>
      <c r="H131" s="12" t="str">
        <f t="shared" ref="H131:K140" si="26">IF($C131="","",IFERROR(IF(SEARCH($C131,H$2)&gt;0,H$10,0),""))</f>
        <v/>
      </c>
      <c r="I131" s="12" t="str">
        <f t="shared" si="26"/>
        <v/>
      </c>
      <c r="J131" s="12" t="str">
        <f t="shared" si="26"/>
        <v/>
      </c>
      <c r="K131" s="12" t="str">
        <f t="shared" si="26"/>
        <v/>
      </c>
      <c r="L131" s="12"/>
    </row>
    <row r="132" spans="1:12" x14ac:dyDescent="0.2">
      <c r="A132" s="12"/>
      <c r="B132" s="23"/>
      <c r="C132" s="12"/>
      <c r="D132" s="12"/>
      <c r="E132" s="15">
        <f t="shared" si="24"/>
        <v>0</v>
      </c>
      <c r="F132" s="11" t="str">
        <f t="shared" si="23"/>
        <v/>
      </c>
      <c r="G132" s="11"/>
      <c r="H132" s="12" t="str">
        <f t="shared" si="26"/>
        <v/>
      </c>
      <c r="I132" s="12" t="str">
        <f t="shared" si="26"/>
        <v/>
      </c>
      <c r="J132" s="12" t="str">
        <f t="shared" si="26"/>
        <v/>
      </c>
      <c r="K132" s="12" t="str">
        <f t="shared" si="26"/>
        <v/>
      </c>
      <c r="L132" s="12"/>
    </row>
    <row r="133" spans="1:12" x14ac:dyDescent="0.2">
      <c r="A133" s="12"/>
      <c r="B133" s="23"/>
      <c r="C133" s="12"/>
      <c r="D133" s="12"/>
      <c r="E133" s="15">
        <f t="shared" si="24"/>
        <v>0</v>
      </c>
      <c r="F133" s="11" t="str">
        <f t="shared" si="23"/>
        <v/>
      </c>
      <c r="G133" s="11"/>
      <c r="H133" s="12" t="str">
        <f t="shared" si="26"/>
        <v/>
      </c>
      <c r="I133" s="12" t="str">
        <f t="shared" si="26"/>
        <v/>
      </c>
      <c r="J133" s="12" t="str">
        <f t="shared" si="26"/>
        <v/>
      </c>
      <c r="K133" s="12" t="str">
        <f t="shared" si="26"/>
        <v/>
      </c>
      <c r="L133" s="12"/>
    </row>
    <row r="134" spans="1:12" x14ac:dyDescent="0.2">
      <c r="A134" s="12"/>
      <c r="B134" s="23"/>
      <c r="C134" s="12"/>
      <c r="D134" s="12"/>
      <c r="E134" s="15">
        <f t="shared" si="24"/>
        <v>0</v>
      </c>
      <c r="F134" s="11" t="str">
        <f t="shared" si="23"/>
        <v/>
      </c>
      <c r="G134" s="11"/>
      <c r="H134" s="12" t="str">
        <f t="shared" si="26"/>
        <v/>
      </c>
      <c r="I134" s="12" t="str">
        <f t="shared" si="26"/>
        <v/>
      </c>
      <c r="J134" s="12" t="str">
        <f t="shared" si="26"/>
        <v/>
      </c>
      <c r="K134" s="12" t="str">
        <f t="shared" si="26"/>
        <v/>
      </c>
      <c r="L134" s="12"/>
    </row>
    <row r="135" spans="1:12" x14ac:dyDescent="0.2">
      <c r="A135" s="12"/>
      <c r="B135" s="23"/>
      <c r="C135" s="12"/>
      <c r="D135" s="12"/>
      <c r="E135" s="15">
        <f t="shared" si="24"/>
        <v>0</v>
      </c>
      <c r="F135" s="11" t="str">
        <f t="shared" si="23"/>
        <v/>
      </c>
      <c r="G135" s="11"/>
      <c r="H135" s="12" t="str">
        <f t="shared" si="26"/>
        <v/>
      </c>
      <c r="I135" s="12" t="str">
        <f t="shared" si="26"/>
        <v/>
      </c>
      <c r="J135" s="12" t="str">
        <f t="shared" si="26"/>
        <v/>
      </c>
      <c r="K135" s="12" t="str">
        <f t="shared" si="26"/>
        <v/>
      </c>
      <c r="L135" s="12"/>
    </row>
    <row r="136" spans="1:12" x14ac:dyDescent="0.2">
      <c r="A136" s="12"/>
      <c r="B136" s="23"/>
      <c r="C136" s="12"/>
      <c r="D136" s="12"/>
      <c r="E136" s="15">
        <f t="shared" si="24"/>
        <v>0</v>
      </c>
      <c r="F136" s="11" t="str">
        <f t="shared" si="23"/>
        <v/>
      </c>
      <c r="G136" s="11"/>
      <c r="H136" s="12" t="str">
        <f t="shared" si="26"/>
        <v/>
      </c>
      <c r="I136" s="12" t="str">
        <f t="shared" si="26"/>
        <v/>
      </c>
      <c r="J136" s="12" t="str">
        <f t="shared" si="26"/>
        <v/>
      </c>
      <c r="K136" s="12" t="str">
        <f t="shared" si="26"/>
        <v/>
      </c>
      <c r="L136" s="12"/>
    </row>
    <row r="137" spans="1:12" x14ac:dyDescent="0.2">
      <c r="A137" s="12"/>
      <c r="B137" s="23"/>
      <c r="C137" s="12"/>
      <c r="D137" s="12"/>
      <c r="E137" s="15">
        <f t="shared" si="24"/>
        <v>0</v>
      </c>
      <c r="F137" s="11" t="str">
        <f t="shared" si="23"/>
        <v/>
      </c>
      <c r="G137" s="11"/>
      <c r="H137" s="12" t="str">
        <f t="shared" si="26"/>
        <v/>
      </c>
      <c r="I137" s="12" t="str">
        <f t="shared" si="26"/>
        <v/>
      </c>
      <c r="J137" s="12" t="str">
        <f t="shared" si="26"/>
        <v/>
      </c>
      <c r="K137" s="12" t="str">
        <f t="shared" si="26"/>
        <v/>
      </c>
      <c r="L137" s="12"/>
    </row>
    <row r="138" spans="1:12" x14ac:dyDescent="0.2">
      <c r="A138" s="12"/>
      <c r="B138" s="23"/>
      <c r="C138" s="12"/>
      <c r="D138" s="12"/>
      <c r="E138" s="15">
        <f t="shared" si="24"/>
        <v>0</v>
      </c>
      <c r="F138" s="11" t="str">
        <f t="shared" si="23"/>
        <v/>
      </c>
      <c r="G138" s="11"/>
      <c r="H138" s="12" t="str">
        <f t="shared" si="26"/>
        <v/>
      </c>
      <c r="I138" s="12" t="str">
        <f t="shared" si="26"/>
        <v/>
      </c>
      <c r="J138" s="12" t="str">
        <f t="shared" si="26"/>
        <v/>
      </c>
      <c r="K138" s="12" t="str">
        <f t="shared" si="26"/>
        <v/>
      </c>
      <c r="L138" s="12"/>
    </row>
    <row r="139" spans="1:12" x14ac:dyDescent="0.2">
      <c r="A139" s="12"/>
      <c r="B139" s="23"/>
      <c r="C139" s="12"/>
      <c r="D139" s="12"/>
      <c r="E139" s="15">
        <f t="shared" si="24"/>
        <v>0</v>
      </c>
      <c r="F139" s="11" t="str">
        <f t="shared" si="23"/>
        <v/>
      </c>
      <c r="G139" s="11"/>
      <c r="H139" s="12" t="str">
        <f t="shared" si="26"/>
        <v/>
      </c>
      <c r="I139" s="12" t="str">
        <f t="shared" si="26"/>
        <v/>
      </c>
      <c r="J139" s="12" t="str">
        <f t="shared" si="26"/>
        <v/>
      </c>
      <c r="K139" s="12" t="str">
        <f t="shared" si="26"/>
        <v/>
      </c>
      <c r="L139" s="12"/>
    </row>
    <row r="140" spans="1:12" x14ac:dyDescent="0.2">
      <c r="A140" s="12"/>
      <c r="B140" s="23"/>
      <c r="C140" s="12"/>
      <c r="D140" s="12"/>
      <c r="E140" s="15">
        <f t="shared" si="24"/>
        <v>0</v>
      </c>
      <c r="F140" s="11" t="str">
        <f t="shared" si="23"/>
        <v/>
      </c>
      <c r="G140" s="11"/>
      <c r="H140" s="12" t="str">
        <f t="shared" si="26"/>
        <v/>
      </c>
      <c r="I140" s="12" t="str">
        <f t="shared" si="26"/>
        <v/>
      </c>
      <c r="J140" s="12" t="str">
        <f t="shared" si="26"/>
        <v/>
      </c>
      <c r="K140" s="12" t="str">
        <f t="shared" si="26"/>
        <v/>
      </c>
      <c r="L140" s="12"/>
    </row>
    <row r="141" spans="1:12" x14ac:dyDescent="0.2">
      <c r="A141" s="12"/>
      <c r="B141" s="23"/>
      <c r="C141" s="12"/>
      <c r="D141" s="12"/>
      <c r="E141" s="15">
        <f t="shared" si="24"/>
        <v>0</v>
      </c>
      <c r="F141" s="11" t="str">
        <f t="shared" si="23"/>
        <v/>
      </c>
      <c r="G141" s="11"/>
      <c r="H141" s="12" t="str">
        <f t="shared" ref="H141:K166" si="27">IF($C141="","",IFERROR(IF(SEARCH($C141,H$2)&gt;0,H$10,0),""))</f>
        <v/>
      </c>
      <c r="I141" s="12" t="str">
        <f t="shared" si="27"/>
        <v/>
      </c>
      <c r="J141" s="12" t="str">
        <f t="shared" si="27"/>
        <v/>
      </c>
      <c r="K141" s="12" t="str">
        <f t="shared" si="27"/>
        <v/>
      </c>
      <c r="L141" s="12"/>
    </row>
    <row r="142" spans="1:12" x14ac:dyDescent="0.2">
      <c r="A142" s="12"/>
      <c r="B142" s="23"/>
      <c r="C142" s="12"/>
      <c r="D142" s="12"/>
      <c r="E142" s="15">
        <f t="shared" si="24"/>
        <v>0</v>
      </c>
      <c r="F142" s="11" t="str">
        <f t="shared" si="23"/>
        <v/>
      </c>
      <c r="G142" s="11"/>
      <c r="H142" s="12" t="str">
        <f t="shared" si="27"/>
        <v/>
      </c>
      <c r="I142" s="12" t="str">
        <f t="shared" si="27"/>
        <v/>
      </c>
      <c r="J142" s="12" t="str">
        <f t="shared" si="27"/>
        <v/>
      </c>
      <c r="K142" s="12" t="str">
        <f t="shared" si="27"/>
        <v/>
      </c>
      <c r="L142" s="12"/>
    </row>
    <row r="143" spans="1:12" x14ac:dyDescent="0.2">
      <c r="A143" s="12"/>
      <c r="B143" s="23"/>
      <c r="C143" s="12"/>
      <c r="D143" s="12"/>
      <c r="E143" s="15">
        <f t="shared" si="24"/>
        <v>0</v>
      </c>
      <c r="F143" s="11" t="str">
        <f>_xlfn.TEXTJOIN(" / ",TRUE,G143,H143,I143,J143,K143)</f>
        <v/>
      </c>
      <c r="G143" s="11"/>
      <c r="H143" s="12" t="str">
        <f t="shared" si="27"/>
        <v/>
      </c>
      <c r="I143" s="12" t="str">
        <f t="shared" si="27"/>
        <v/>
      </c>
      <c r="J143" s="12" t="str">
        <f t="shared" si="27"/>
        <v/>
      </c>
      <c r="K143" s="12" t="str">
        <f t="shared" si="27"/>
        <v/>
      </c>
      <c r="L143" s="12"/>
    </row>
    <row r="144" spans="1:12" x14ac:dyDescent="0.2">
      <c r="A144" s="12"/>
      <c r="B144" s="23"/>
      <c r="C144" s="12"/>
      <c r="D144" s="12"/>
      <c r="E144" s="15">
        <f t="shared" si="24"/>
        <v>0</v>
      </c>
      <c r="F144" s="11" t="str">
        <f t="shared" ref="F144:F183" si="28">_xlfn.TEXTJOIN(" / ",TRUE,G144,H144,I144,J144,K144)</f>
        <v/>
      </c>
      <c r="G144" s="11"/>
      <c r="H144" s="12" t="str">
        <f t="shared" si="27"/>
        <v/>
      </c>
      <c r="I144" s="12" t="str">
        <f t="shared" si="27"/>
        <v/>
      </c>
      <c r="J144" s="12" t="str">
        <f t="shared" si="27"/>
        <v/>
      </c>
      <c r="K144" s="12" t="str">
        <f t="shared" si="27"/>
        <v/>
      </c>
      <c r="L144" s="12"/>
    </row>
    <row r="145" spans="1:12" x14ac:dyDescent="0.2">
      <c r="A145" s="12"/>
      <c r="B145" s="23"/>
      <c r="C145" s="12"/>
      <c r="D145" s="12"/>
      <c r="E145" s="15">
        <f t="shared" si="24"/>
        <v>0</v>
      </c>
      <c r="F145" s="11" t="str">
        <f t="shared" si="28"/>
        <v/>
      </c>
      <c r="G145" s="11"/>
      <c r="H145" s="12" t="str">
        <f t="shared" si="27"/>
        <v/>
      </c>
      <c r="I145" s="12" t="str">
        <f t="shared" si="27"/>
        <v/>
      </c>
      <c r="J145" s="12" t="str">
        <f t="shared" si="27"/>
        <v/>
      </c>
      <c r="K145" s="12" t="str">
        <f t="shared" si="27"/>
        <v/>
      </c>
      <c r="L145" s="12"/>
    </row>
    <row r="146" spans="1:12" x14ac:dyDescent="0.2">
      <c r="A146" s="12"/>
      <c r="B146" s="23"/>
      <c r="C146" s="12"/>
      <c r="D146" s="12"/>
      <c r="E146" s="15">
        <f t="shared" si="24"/>
        <v>0</v>
      </c>
      <c r="F146" s="11" t="str">
        <f t="shared" si="28"/>
        <v/>
      </c>
      <c r="G146" s="11"/>
      <c r="H146" s="12" t="str">
        <f t="shared" si="27"/>
        <v/>
      </c>
      <c r="I146" s="12" t="str">
        <f t="shared" si="27"/>
        <v/>
      </c>
      <c r="J146" s="12" t="str">
        <f t="shared" si="27"/>
        <v/>
      </c>
      <c r="K146" s="12" t="str">
        <f t="shared" si="27"/>
        <v/>
      </c>
      <c r="L146" s="12"/>
    </row>
    <row r="147" spans="1:12" x14ac:dyDescent="0.2">
      <c r="A147" s="12"/>
      <c r="B147" s="23"/>
      <c r="C147" s="12"/>
      <c r="D147" s="12"/>
      <c r="E147" s="15">
        <f t="shared" si="24"/>
        <v>0</v>
      </c>
      <c r="F147" s="11" t="str">
        <f t="shared" si="28"/>
        <v/>
      </c>
      <c r="G147" s="11"/>
      <c r="H147" s="12" t="str">
        <f t="shared" si="27"/>
        <v/>
      </c>
      <c r="I147" s="12" t="str">
        <f t="shared" si="27"/>
        <v/>
      </c>
      <c r="J147" s="12" t="str">
        <f t="shared" si="27"/>
        <v/>
      </c>
      <c r="K147" s="12" t="str">
        <f t="shared" si="27"/>
        <v/>
      </c>
      <c r="L147" s="12"/>
    </row>
    <row r="148" spans="1:12" x14ac:dyDescent="0.2">
      <c r="A148" s="12"/>
      <c r="B148" s="23"/>
      <c r="C148" s="12"/>
      <c r="D148" s="12"/>
      <c r="E148" s="15">
        <f t="shared" si="24"/>
        <v>0</v>
      </c>
      <c r="F148" s="11" t="str">
        <f t="shared" si="28"/>
        <v/>
      </c>
      <c r="G148" s="11"/>
      <c r="H148" s="12" t="str">
        <f t="shared" si="27"/>
        <v/>
      </c>
      <c r="I148" s="12" t="str">
        <f t="shared" si="27"/>
        <v/>
      </c>
      <c r="J148" s="12" t="str">
        <f t="shared" si="27"/>
        <v/>
      </c>
      <c r="K148" s="12" t="str">
        <f t="shared" si="27"/>
        <v/>
      </c>
      <c r="L148" s="12"/>
    </row>
    <row r="149" spans="1:12" s="26" customFormat="1" x14ac:dyDescent="0.2">
      <c r="A149" s="12"/>
      <c r="B149" s="25"/>
      <c r="C149" s="12"/>
      <c r="D149" s="12"/>
      <c r="E149" s="25">
        <f t="shared" si="24"/>
        <v>0</v>
      </c>
      <c r="F149" s="11" t="str">
        <f t="shared" si="28"/>
        <v/>
      </c>
      <c r="G149" s="11"/>
      <c r="H149" s="12"/>
      <c r="I149" s="12"/>
      <c r="J149" s="12"/>
      <c r="K149" s="12"/>
      <c r="L149" s="12"/>
    </row>
    <row r="150" spans="1:12" s="26" customFormat="1" x14ac:dyDescent="0.2">
      <c r="A150" s="12"/>
      <c r="B150" s="25"/>
      <c r="C150" s="12"/>
      <c r="D150" s="12"/>
      <c r="E150" s="25">
        <f t="shared" si="24"/>
        <v>0</v>
      </c>
      <c r="F150" s="11" t="str">
        <f t="shared" si="28"/>
        <v/>
      </c>
      <c r="G150" s="11"/>
      <c r="H150" s="12"/>
      <c r="I150" s="12"/>
      <c r="J150" s="12"/>
      <c r="K150" s="12"/>
      <c r="L150" s="12"/>
    </row>
    <row r="151" spans="1:12" s="26" customFormat="1" x14ac:dyDescent="0.2">
      <c r="A151" s="12"/>
      <c r="B151" s="25"/>
      <c r="C151" s="12"/>
      <c r="D151" s="12"/>
      <c r="E151" s="25">
        <f t="shared" si="24"/>
        <v>0</v>
      </c>
      <c r="F151" s="11" t="str">
        <f t="shared" si="28"/>
        <v/>
      </c>
      <c r="G151" s="11"/>
      <c r="H151" s="12"/>
      <c r="I151" s="12"/>
      <c r="J151" s="12"/>
      <c r="K151" s="12"/>
      <c r="L151" s="12"/>
    </row>
    <row r="152" spans="1:12" s="26" customFormat="1" x14ac:dyDescent="0.2">
      <c r="A152" s="12"/>
      <c r="B152" s="25"/>
      <c r="C152" s="12"/>
      <c r="D152" s="12"/>
      <c r="E152" s="25">
        <f t="shared" si="24"/>
        <v>0</v>
      </c>
      <c r="F152" s="11" t="str">
        <f t="shared" si="28"/>
        <v/>
      </c>
      <c r="G152" s="11"/>
      <c r="H152" s="12"/>
      <c r="I152" s="12"/>
      <c r="J152" s="12"/>
      <c r="K152" s="12"/>
      <c r="L152" s="12"/>
    </row>
    <row r="153" spans="1:12" s="26" customFormat="1" x14ac:dyDescent="0.2">
      <c r="A153" s="12"/>
      <c r="B153" s="25"/>
      <c r="C153" s="12"/>
      <c r="D153" s="12"/>
      <c r="E153" s="25">
        <f t="shared" si="24"/>
        <v>0</v>
      </c>
      <c r="F153" s="11" t="str">
        <f t="shared" si="28"/>
        <v/>
      </c>
      <c r="G153" s="11"/>
      <c r="H153" s="12"/>
      <c r="I153" s="12"/>
      <c r="J153" s="12"/>
      <c r="K153" s="12"/>
      <c r="L153" s="12"/>
    </row>
    <row r="154" spans="1:12" s="26" customFormat="1" x14ac:dyDescent="0.2">
      <c r="A154" s="12"/>
      <c r="B154" s="25"/>
      <c r="C154" s="12"/>
      <c r="D154" s="12"/>
      <c r="E154" s="25">
        <f t="shared" si="24"/>
        <v>0</v>
      </c>
      <c r="F154" s="11" t="str">
        <f t="shared" si="28"/>
        <v/>
      </c>
      <c r="G154" s="11"/>
      <c r="H154" s="12"/>
      <c r="I154" s="12"/>
      <c r="J154" s="12"/>
      <c r="K154" s="12"/>
      <c r="L154" s="12"/>
    </row>
    <row r="155" spans="1:12" s="26" customFormat="1" x14ac:dyDescent="0.2">
      <c r="A155" s="12"/>
      <c r="B155" s="25"/>
      <c r="C155" s="12"/>
      <c r="D155" s="12"/>
      <c r="E155" s="25">
        <f t="shared" si="24"/>
        <v>0</v>
      </c>
      <c r="F155" s="11" t="str">
        <f t="shared" si="28"/>
        <v/>
      </c>
      <c r="G155" s="11"/>
      <c r="H155" s="12"/>
      <c r="I155" s="12"/>
      <c r="J155" s="12"/>
      <c r="K155" s="12"/>
      <c r="L155" s="12"/>
    </row>
    <row r="156" spans="1:12" s="26" customFormat="1" x14ac:dyDescent="0.2">
      <c r="A156" s="12"/>
      <c r="B156" s="25"/>
      <c r="C156" s="12"/>
      <c r="D156" s="12"/>
      <c r="E156" s="25">
        <f t="shared" si="24"/>
        <v>0</v>
      </c>
      <c r="F156" s="11" t="str">
        <f t="shared" si="28"/>
        <v/>
      </c>
      <c r="G156" s="11"/>
      <c r="H156" s="12"/>
      <c r="I156" s="12"/>
      <c r="J156" s="12"/>
      <c r="K156" s="12"/>
      <c r="L156" s="12"/>
    </row>
    <row r="157" spans="1:12" s="26" customFormat="1" x14ac:dyDescent="0.2">
      <c r="A157" s="12"/>
      <c r="B157" s="25"/>
      <c r="C157" s="12"/>
      <c r="D157" s="12"/>
      <c r="E157" s="25">
        <f t="shared" si="24"/>
        <v>0</v>
      </c>
      <c r="F157" s="11" t="str">
        <f t="shared" si="28"/>
        <v/>
      </c>
      <c r="G157" s="11"/>
      <c r="H157" s="12"/>
      <c r="I157" s="12"/>
      <c r="J157" s="12"/>
      <c r="K157" s="12"/>
      <c r="L157" s="12"/>
    </row>
    <row r="158" spans="1:12" s="26" customFormat="1" x14ac:dyDescent="0.2">
      <c r="A158" s="12"/>
      <c r="B158" s="25"/>
      <c r="C158" s="12"/>
      <c r="D158" s="12"/>
      <c r="E158" s="25">
        <f t="shared" si="24"/>
        <v>0</v>
      </c>
      <c r="F158" s="11" t="str">
        <f t="shared" si="28"/>
        <v/>
      </c>
      <c r="G158" s="11"/>
      <c r="H158" s="12"/>
      <c r="I158" s="12"/>
      <c r="J158" s="12"/>
      <c r="K158" s="12"/>
      <c r="L158" s="12"/>
    </row>
    <row r="159" spans="1:12" s="26" customFormat="1" x14ac:dyDescent="0.2">
      <c r="A159" s="12"/>
      <c r="B159" s="25"/>
      <c r="C159" s="12"/>
      <c r="D159" s="12"/>
      <c r="E159" s="25">
        <f t="shared" si="24"/>
        <v>0</v>
      </c>
      <c r="F159" s="11" t="str">
        <f t="shared" si="28"/>
        <v/>
      </c>
      <c r="G159" s="11"/>
      <c r="H159" s="12"/>
      <c r="I159" s="12"/>
      <c r="J159" s="12"/>
      <c r="K159" s="12"/>
      <c r="L159" s="12"/>
    </row>
    <row r="160" spans="1:12" s="26" customFormat="1" x14ac:dyDescent="0.2">
      <c r="A160" s="12"/>
      <c r="B160" s="25"/>
      <c r="C160" s="12"/>
      <c r="D160" s="12"/>
      <c r="E160" s="25">
        <f t="shared" si="24"/>
        <v>0</v>
      </c>
      <c r="F160" s="11" t="str">
        <f t="shared" si="28"/>
        <v/>
      </c>
      <c r="G160" s="11"/>
      <c r="H160" s="12"/>
      <c r="I160" s="12"/>
      <c r="J160" s="12"/>
      <c r="K160" s="12"/>
      <c r="L160" s="12"/>
    </row>
    <row r="161" spans="1:12" s="26" customFormat="1" x14ac:dyDescent="0.2">
      <c r="A161" s="12"/>
      <c r="B161" s="25"/>
      <c r="C161" s="12"/>
      <c r="D161" s="12"/>
      <c r="E161" s="25">
        <f t="shared" si="24"/>
        <v>0</v>
      </c>
      <c r="F161" s="11" t="str">
        <f t="shared" si="28"/>
        <v/>
      </c>
      <c r="G161" s="11"/>
      <c r="H161" s="12"/>
      <c r="I161" s="12"/>
      <c r="J161" s="12"/>
      <c r="K161" s="12"/>
      <c r="L161" s="12"/>
    </row>
    <row r="162" spans="1:12" s="26" customFormat="1" x14ac:dyDescent="0.2">
      <c r="A162" s="12"/>
      <c r="B162" s="25"/>
      <c r="C162" s="12"/>
      <c r="D162" s="12"/>
      <c r="E162" s="25">
        <f t="shared" si="24"/>
        <v>0</v>
      </c>
      <c r="F162" s="11" t="str">
        <f t="shared" si="28"/>
        <v/>
      </c>
      <c r="G162" s="11"/>
      <c r="H162" s="12"/>
      <c r="I162" s="12"/>
      <c r="J162" s="12"/>
      <c r="K162" s="12"/>
      <c r="L162" s="12"/>
    </row>
    <row r="163" spans="1:12" s="26" customFormat="1" x14ac:dyDescent="0.2">
      <c r="A163" s="12"/>
      <c r="B163" s="25"/>
      <c r="C163" s="12"/>
      <c r="D163" s="12"/>
      <c r="E163" s="25">
        <f t="shared" si="24"/>
        <v>0</v>
      </c>
      <c r="F163" s="11" t="str">
        <f t="shared" si="28"/>
        <v/>
      </c>
      <c r="G163" s="11"/>
      <c r="H163" s="12"/>
      <c r="I163" s="12"/>
      <c r="J163" s="12"/>
      <c r="K163" s="12"/>
      <c r="L163" s="12"/>
    </row>
    <row r="164" spans="1:12" s="26" customFormat="1" x14ac:dyDescent="0.2">
      <c r="A164" s="12"/>
      <c r="B164" s="25"/>
      <c r="C164" s="12"/>
      <c r="D164" s="12"/>
      <c r="E164" s="25">
        <f t="shared" si="24"/>
        <v>0</v>
      </c>
      <c r="F164" s="11" t="str">
        <f t="shared" si="28"/>
        <v/>
      </c>
      <c r="G164" s="11"/>
      <c r="H164" s="12"/>
      <c r="I164" s="12"/>
      <c r="J164" s="12"/>
      <c r="K164" s="12"/>
      <c r="L164" s="12"/>
    </row>
    <row r="165" spans="1:12" x14ac:dyDescent="0.2">
      <c r="A165" s="12"/>
      <c r="B165" s="25"/>
      <c r="C165" s="12"/>
      <c r="D165" s="12"/>
      <c r="E165" s="25">
        <f t="shared" si="24"/>
        <v>0</v>
      </c>
      <c r="F165" s="11" t="str">
        <f t="shared" si="28"/>
        <v/>
      </c>
      <c r="G165" s="11"/>
      <c r="H165" s="12" t="str">
        <f t="shared" si="27"/>
        <v/>
      </c>
      <c r="I165" s="12" t="str">
        <f t="shared" si="27"/>
        <v/>
      </c>
      <c r="J165" s="12" t="str">
        <f t="shared" si="27"/>
        <v/>
      </c>
      <c r="K165" s="12" t="str">
        <f t="shared" si="27"/>
        <v/>
      </c>
      <c r="L165" s="12"/>
    </row>
    <row r="166" spans="1:12" x14ac:dyDescent="0.2">
      <c r="A166" s="12"/>
      <c r="B166" s="25"/>
      <c r="C166" s="12"/>
      <c r="D166" s="12"/>
      <c r="E166" s="25">
        <f t="shared" si="24"/>
        <v>0</v>
      </c>
      <c r="F166" s="11" t="str">
        <f t="shared" si="28"/>
        <v/>
      </c>
      <c r="G166" s="11"/>
      <c r="H166" s="12" t="str">
        <f t="shared" si="27"/>
        <v/>
      </c>
      <c r="I166" s="12" t="str">
        <f t="shared" si="27"/>
        <v/>
      </c>
      <c r="J166" s="12" t="str">
        <f t="shared" si="27"/>
        <v/>
      </c>
      <c r="K166" s="12" t="str">
        <f t="shared" si="27"/>
        <v/>
      </c>
      <c r="L166" s="12"/>
    </row>
    <row r="167" spans="1:12" x14ac:dyDescent="0.2">
      <c r="A167" s="12"/>
      <c r="B167" s="25"/>
      <c r="C167" s="12"/>
      <c r="D167" s="12"/>
      <c r="E167" s="25">
        <f t="shared" si="24"/>
        <v>0</v>
      </c>
      <c r="F167" s="11" t="str">
        <f t="shared" si="28"/>
        <v/>
      </c>
      <c r="G167" s="11"/>
      <c r="H167" s="12" t="str">
        <f t="shared" ref="H167:K176" si="29">IF($C167="","",IFERROR(IF(SEARCH($C167,H$2)&gt;0,H$10,0),""))</f>
        <v/>
      </c>
      <c r="I167" s="12" t="str">
        <f t="shared" si="29"/>
        <v/>
      </c>
      <c r="J167" s="12" t="str">
        <f t="shared" si="29"/>
        <v/>
      </c>
      <c r="K167" s="12" t="str">
        <f t="shared" si="29"/>
        <v/>
      </c>
      <c r="L167" s="12"/>
    </row>
    <row r="168" spans="1:12" x14ac:dyDescent="0.2">
      <c r="A168" s="12"/>
      <c r="B168" s="25"/>
      <c r="C168" s="12"/>
      <c r="D168" s="12"/>
      <c r="E168" s="15">
        <f t="shared" si="24"/>
        <v>0</v>
      </c>
      <c r="F168" s="11" t="str">
        <f t="shared" si="28"/>
        <v/>
      </c>
      <c r="G168" s="11"/>
      <c r="H168" s="12" t="str">
        <f t="shared" si="29"/>
        <v/>
      </c>
      <c r="I168" s="12" t="str">
        <f t="shared" si="29"/>
        <v/>
      </c>
      <c r="J168" s="12" t="str">
        <f t="shared" si="29"/>
        <v/>
      </c>
      <c r="K168" s="12" t="str">
        <f t="shared" si="29"/>
        <v/>
      </c>
      <c r="L168" s="12"/>
    </row>
    <row r="169" spans="1:12" x14ac:dyDescent="0.2">
      <c r="A169" s="12"/>
      <c r="B169" s="25"/>
      <c r="C169" s="12"/>
      <c r="D169" s="12"/>
      <c r="E169" s="15">
        <f t="shared" si="24"/>
        <v>0</v>
      </c>
      <c r="F169" s="11" t="str">
        <f t="shared" si="28"/>
        <v/>
      </c>
      <c r="G169" s="11"/>
      <c r="H169" s="12" t="str">
        <f t="shared" si="29"/>
        <v/>
      </c>
      <c r="I169" s="12" t="str">
        <f t="shared" si="29"/>
        <v/>
      </c>
      <c r="J169" s="12" t="str">
        <f t="shared" si="29"/>
        <v/>
      </c>
      <c r="K169" s="12" t="str">
        <f t="shared" si="29"/>
        <v/>
      </c>
      <c r="L169" s="12"/>
    </row>
    <row r="170" spans="1:12" x14ac:dyDescent="0.2">
      <c r="A170" s="12"/>
      <c r="B170" s="25"/>
      <c r="C170" s="12"/>
      <c r="D170" s="12"/>
      <c r="E170" s="15">
        <f t="shared" si="24"/>
        <v>0</v>
      </c>
      <c r="F170" s="11" t="str">
        <f t="shared" si="28"/>
        <v/>
      </c>
      <c r="G170" s="11"/>
      <c r="H170" s="12" t="str">
        <f t="shared" si="29"/>
        <v/>
      </c>
      <c r="I170" s="12" t="str">
        <f t="shared" si="29"/>
        <v/>
      </c>
      <c r="J170" s="12" t="str">
        <f t="shared" si="29"/>
        <v/>
      </c>
      <c r="K170" s="12" t="str">
        <f t="shared" si="29"/>
        <v/>
      </c>
      <c r="L170" s="12"/>
    </row>
    <row r="171" spans="1:12" x14ac:dyDescent="0.2">
      <c r="A171" s="12"/>
      <c r="B171" s="25"/>
      <c r="C171" s="12"/>
      <c r="D171" s="12"/>
      <c r="E171" s="15">
        <f t="shared" si="24"/>
        <v>0</v>
      </c>
      <c r="F171" s="11" t="str">
        <f t="shared" si="28"/>
        <v/>
      </c>
      <c r="G171" s="11"/>
      <c r="H171" s="12" t="str">
        <f t="shared" si="29"/>
        <v/>
      </c>
      <c r="I171" s="12" t="str">
        <f t="shared" si="29"/>
        <v/>
      </c>
      <c r="J171" s="12" t="str">
        <f t="shared" si="29"/>
        <v/>
      </c>
      <c r="K171" s="12" t="str">
        <f t="shared" si="29"/>
        <v/>
      </c>
      <c r="L171" s="12"/>
    </row>
    <row r="172" spans="1:12" x14ac:dyDescent="0.2">
      <c r="A172" s="12"/>
      <c r="B172" s="25"/>
      <c r="C172" s="12"/>
      <c r="D172" s="12"/>
      <c r="E172" s="15">
        <f t="shared" si="24"/>
        <v>0</v>
      </c>
      <c r="F172" s="11" t="str">
        <f t="shared" si="28"/>
        <v/>
      </c>
      <c r="G172" s="11"/>
      <c r="H172" s="12" t="str">
        <f t="shared" si="29"/>
        <v/>
      </c>
      <c r="I172" s="12" t="str">
        <f t="shared" si="29"/>
        <v/>
      </c>
      <c r="J172" s="12" t="str">
        <f t="shared" si="29"/>
        <v/>
      </c>
      <c r="K172" s="12" t="str">
        <f t="shared" si="29"/>
        <v/>
      </c>
      <c r="L172" s="12"/>
    </row>
    <row r="173" spans="1:12" x14ac:dyDescent="0.2">
      <c r="A173" s="12"/>
      <c r="B173" s="25"/>
      <c r="C173" s="12"/>
      <c r="D173" s="12"/>
      <c r="E173" s="15">
        <f t="shared" si="24"/>
        <v>0</v>
      </c>
      <c r="F173" s="11" t="str">
        <f t="shared" si="28"/>
        <v/>
      </c>
      <c r="G173" s="11"/>
      <c r="H173" s="12" t="str">
        <f t="shared" si="29"/>
        <v/>
      </c>
      <c r="I173" s="12" t="str">
        <f t="shared" si="29"/>
        <v/>
      </c>
      <c r="J173" s="12" t="str">
        <f t="shared" si="29"/>
        <v/>
      </c>
      <c r="K173" s="12" t="str">
        <f t="shared" si="29"/>
        <v/>
      </c>
      <c r="L173" s="12"/>
    </row>
    <row r="174" spans="1:12" x14ac:dyDescent="0.2">
      <c r="A174" s="12"/>
      <c r="B174" s="25"/>
      <c r="C174" s="12"/>
      <c r="D174" s="12"/>
      <c r="E174" s="15">
        <f t="shared" si="24"/>
        <v>0</v>
      </c>
      <c r="F174" s="11" t="str">
        <f t="shared" si="28"/>
        <v/>
      </c>
      <c r="G174" s="11"/>
      <c r="H174" s="12" t="str">
        <f t="shared" si="29"/>
        <v/>
      </c>
      <c r="I174" s="12" t="str">
        <f t="shared" si="29"/>
        <v/>
      </c>
      <c r="J174" s="12" t="str">
        <f t="shared" si="29"/>
        <v/>
      </c>
      <c r="K174" s="12" t="str">
        <f t="shared" si="29"/>
        <v/>
      </c>
      <c r="L174" s="12"/>
    </row>
    <row r="175" spans="1:12" x14ac:dyDescent="0.2">
      <c r="A175" s="12"/>
      <c r="B175" s="25"/>
      <c r="C175" s="12"/>
      <c r="D175" s="12"/>
      <c r="E175" s="15">
        <f t="shared" si="24"/>
        <v>0</v>
      </c>
      <c r="F175" s="11" t="str">
        <f t="shared" si="28"/>
        <v/>
      </c>
      <c r="G175" s="11"/>
      <c r="H175" s="12" t="str">
        <f t="shared" si="29"/>
        <v/>
      </c>
      <c r="I175" s="12" t="str">
        <f t="shared" si="29"/>
        <v/>
      </c>
      <c r="J175" s="12" t="str">
        <f t="shared" si="29"/>
        <v/>
      </c>
      <c r="K175" s="12" t="str">
        <f t="shared" si="29"/>
        <v/>
      </c>
      <c r="L175" s="12"/>
    </row>
    <row r="176" spans="1:12" x14ac:dyDescent="0.2">
      <c r="A176" s="12"/>
      <c r="B176" s="25"/>
      <c r="C176" s="12"/>
      <c r="D176" s="12"/>
      <c r="E176" s="15">
        <f t="shared" si="24"/>
        <v>0</v>
      </c>
      <c r="F176" s="11" t="str">
        <f t="shared" si="28"/>
        <v/>
      </c>
      <c r="G176" s="11"/>
      <c r="H176" s="12" t="str">
        <f t="shared" si="29"/>
        <v/>
      </c>
      <c r="I176" s="12" t="str">
        <f t="shared" si="29"/>
        <v/>
      </c>
      <c r="J176" s="12" t="str">
        <f t="shared" si="29"/>
        <v/>
      </c>
      <c r="K176" s="12" t="str">
        <f t="shared" si="29"/>
        <v/>
      </c>
      <c r="L176" s="12"/>
    </row>
    <row r="177" spans="1:12" x14ac:dyDescent="0.2">
      <c r="A177" s="12"/>
      <c r="B177" s="25"/>
      <c r="C177" s="12"/>
      <c r="D177" s="12"/>
      <c r="E177" s="15">
        <f t="shared" si="24"/>
        <v>0</v>
      </c>
      <c r="F177" s="11" t="str">
        <f t="shared" si="28"/>
        <v/>
      </c>
      <c r="G177" s="11"/>
      <c r="H177" s="12" t="str">
        <f t="shared" ref="H177:K186" si="30">IF($C177="","",IFERROR(IF(SEARCH($C177,H$2)&gt;0,H$10,0),""))</f>
        <v/>
      </c>
      <c r="I177" s="12" t="str">
        <f t="shared" si="30"/>
        <v/>
      </c>
      <c r="J177" s="12" t="str">
        <f t="shared" si="30"/>
        <v/>
      </c>
      <c r="K177" s="12" t="str">
        <f t="shared" si="30"/>
        <v/>
      </c>
      <c r="L177" s="12"/>
    </row>
    <row r="178" spans="1:12" x14ac:dyDescent="0.2">
      <c r="A178" s="12"/>
      <c r="B178" s="25"/>
      <c r="C178" s="12"/>
      <c r="D178" s="12"/>
      <c r="E178" s="15">
        <f t="shared" si="24"/>
        <v>0</v>
      </c>
      <c r="F178" s="11" t="str">
        <f t="shared" si="28"/>
        <v/>
      </c>
      <c r="G178" s="11"/>
      <c r="H178" s="12" t="str">
        <f t="shared" si="30"/>
        <v/>
      </c>
      <c r="I178" s="12" t="str">
        <f t="shared" si="30"/>
        <v/>
      </c>
      <c r="J178" s="12" t="str">
        <f t="shared" si="30"/>
        <v/>
      </c>
      <c r="K178" s="12" t="str">
        <f t="shared" si="30"/>
        <v/>
      </c>
      <c r="L178" s="12"/>
    </row>
    <row r="179" spans="1:12" x14ac:dyDescent="0.2">
      <c r="A179" s="12"/>
      <c r="B179" s="25"/>
      <c r="C179" s="12"/>
      <c r="D179" s="12"/>
      <c r="E179" s="15">
        <f t="shared" si="24"/>
        <v>0</v>
      </c>
      <c r="F179" s="11" t="str">
        <f t="shared" si="28"/>
        <v/>
      </c>
      <c r="G179" s="11"/>
      <c r="H179" s="12" t="str">
        <f t="shared" si="30"/>
        <v/>
      </c>
      <c r="I179" s="12" t="str">
        <f t="shared" si="30"/>
        <v/>
      </c>
      <c r="J179" s="12" t="str">
        <f t="shared" si="30"/>
        <v/>
      </c>
      <c r="K179" s="12" t="str">
        <f t="shared" si="30"/>
        <v/>
      </c>
      <c r="L179" s="12"/>
    </row>
    <row r="180" spans="1:12" x14ac:dyDescent="0.2">
      <c r="A180" s="12"/>
      <c r="B180" s="25"/>
      <c r="C180" s="12"/>
      <c r="D180" s="12"/>
      <c r="E180" s="15">
        <f t="shared" si="24"/>
        <v>0</v>
      </c>
      <c r="F180" s="11" t="str">
        <f t="shared" si="28"/>
        <v/>
      </c>
      <c r="G180" s="11"/>
      <c r="H180" s="12" t="str">
        <f t="shared" si="30"/>
        <v/>
      </c>
      <c r="I180" s="12" t="str">
        <f t="shared" si="30"/>
        <v/>
      </c>
      <c r="J180" s="12" t="str">
        <f t="shared" si="30"/>
        <v/>
      </c>
      <c r="K180" s="12" t="str">
        <f t="shared" si="30"/>
        <v/>
      </c>
      <c r="L180" s="12"/>
    </row>
    <row r="181" spans="1:12" x14ac:dyDescent="0.2">
      <c r="A181" s="12"/>
      <c r="B181" s="25"/>
      <c r="C181" s="12"/>
      <c r="D181" s="12"/>
      <c r="E181" s="15">
        <f t="shared" si="24"/>
        <v>0</v>
      </c>
      <c r="F181" s="11" t="str">
        <f t="shared" si="28"/>
        <v/>
      </c>
      <c r="G181" s="11"/>
      <c r="H181" s="12" t="str">
        <f t="shared" si="30"/>
        <v/>
      </c>
      <c r="I181" s="12" t="str">
        <f t="shared" si="30"/>
        <v/>
      </c>
      <c r="J181" s="12" t="str">
        <f t="shared" si="30"/>
        <v/>
      </c>
      <c r="K181" s="12" t="str">
        <f t="shared" si="30"/>
        <v/>
      </c>
      <c r="L181" s="12"/>
    </row>
    <row r="182" spans="1:12" x14ac:dyDescent="0.2">
      <c r="A182" s="12"/>
      <c r="B182" s="25"/>
      <c r="C182" s="12"/>
      <c r="D182" s="12"/>
      <c r="E182" s="15">
        <f t="shared" si="24"/>
        <v>0</v>
      </c>
      <c r="F182" s="11" t="str">
        <f t="shared" si="28"/>
        <v/>
      </c>
      <c r="G182" s="11"/>
      <c r="H182" s="12" t="str">
        <f t="shared" si="30"/>
        <v/>
      </c>
      <c r="I182" s="12" t="str">
        <f t="shared" si="30"/>
        <v/>
      </c>
      <c r="J182" s="12" t="str">
        <f t="shared" si="30"/>
        <v/>
      </c>
      <c r="K182" s="12" t="str">
        <f t="shared" si="30"/>
        <v/>
      </c>
      <c r="L182" s="12"/>
    </row>
    <row r="183" spans="1:12" x14ac:dyDescent="0.2">
      <c r="A183" s="12"/>
      <c r="B183" s="25"/>
      <c r="C183" s="12"/>
      <c r="D183" s="12"/>
      <c r="E183" s="15">
        <f t="shared" si="24"/>
        <v>0</v>
      </c>
      <c r="F183" s="11" t="str">
        <f t="shared" si="28"/>
        <v/>
      </c>
      <c r="G183" s="11"/>
      <c r="H183" s="12" t="str">
        <f t="shared" si="30"/>
        <v/>
      </c>
      <c r="I183" s="12" t="str">
        <f t="shared" si="30"/>
        <v/>
      </c>
      <c r="J183" s="12" t="str">
        <f t="shared" si="30"/>
        <v/>
      </c>
      <c r="K183" s="12" t="str">
        <f t="shared" si="30"/>
        <v/>
      </c>
      <c r="L183" s="12"/>
    </row>
    <row r="184" spans="1:12" x14ac:dyDescent="0.2">
      <c r="A184" s="12"/>
      <c r="B184" s="25"/>
      <c r="C184" s="12"/>
      <c r="D184" s="12"/>
      <c r="E184" s="15">
        <f t="shared" si="24"/>
        <v>0</v>
      </c>
      <c r="F184" s="11" t="str">
        <f>_xlfn.TEXTJOIN(" / ",TRUE,G184,H184,I184,J184,K184)</f>
        <v/>
      </c>
      <c r="G184" s="11"/>
      <c r="H184" s="12" t="str">
        <f t="shared" si="30"/>
        <v/>
      </c>
      <c r="I184" s="12" t="str">
        <f t="shared" si="30"/>
        <v/>
      </c>
      <c r="J184" s="12" t="str">
        <f t="shared" si="30"/>
        <v/>
      </c>
      <c r="K184" s="12" t="str">
        <f t="shared" si="30"/>
        <v/>
      </c>
      <c r="L184" s="12"/>
    </row>
    <row r="185" spans="1:12" x14ac:dyDescent="0.2">
      <c r="A185" s="12"/>
      <c r="B185" s="25"/>
      <c r="C185" s="12"/>
      <c r="D185" s="12"/>
      <c r="E185" s="15">
        <f t="shared" si="24"/>
        <v>0</v>
      </c>
      <c r="F185" s="11" t="str">
        <f t="shared" ref="F185:F225" si="31">_xlfn.TEXTJOIN(" / ",TRUE,G185,H185,I185,J185,K185)</f>
        <v/>
      </c>
      <c r="G185" s="11"/>
      <c r="H185" s="12" t="str">
        <f t="shared" si="30"/>
        <v/>
      </c>
      <c r="I185" s="12" t="str">
        <f t="shared" si="30"/>
        <v/>
      </c>
      <c r="J185" s="12" t="str">
        <f t="shared" si="30"/>
        <v/>
      </c>
      <c r="K185" s="12" t="str">
        <f t="shared" si="30"/>
        <v/>
      </c>
      <c r="L185" s="12"/>
    </row>
    <row r="186" spans="1:12" x14ac:dyDescent="0.2">
      <c r="A186" s="12"/>
      <c r="B186" s="25"/>
      <c r="C186" s="12"/>
      <c r="D186" s="12"/>
      <c r="E186" s="15">
        <f t="shared" si="24"/>
        <v>0</v>
      </c>
      <c r="F186" s="11" t="str">
        <f t="shared" si="31"/>
        <v/>
      </c>
      <c r="G186" s="11"/>
      <c r="H186" s="12" t="str">
        <f t="shared" si="30"/>
        <v/>
      </c>
      <c r="I186" s="12" t="str">
        <f t="shared" si="30"/>
        <v/>
      </c>
      <c r="J186" s="12" t="str">
        <f t="shared" si="30"/>
        <v/>
      </c>
      <c r="K186" s="12" t="str">
        <f t="shared" si="30"/>
        <v/>
      </c>
      <c r="L186" s="12"/>
    </row>
    <row r="187" spans="1:12" x14ac:dyDescent="0.2">
      <c r="A187" s="12"/>
      <c r="B187" s="25"/>
      <c r="C187" s="12"/>
      <c r="D187" s="12"/>
      <c r="E187" s="15">
        <f t="shared" si="24"/>
        <v>0</v>
      </c>
      <c r="F187" s="11" t="str">
        <f t="shared" si="31"/>
        <v/>
      </c>
      <c r="G187" s="11"/>
      <c r="H187" s="12" t="str">
        <f t="shared" ref="H187:K196" si="32">IF($C187="","",IFERROR(IF(SEARCH($C187,H$2)&gt;0,H$10,0),""))</f>
        <v/>
      </c>
      <c r="I187" s="12" t="str">
        <f t="shared" si="32"/>
        <v/>
      </c>
      <c r="J187" s="12" t="str">
        <f t="shared" si="32"/>
        <v/>
      </c>
      <c r="K187" s="12" t="str">
        <f t="shared" si="32"/>
        <v/>
      </c>
      <c r="L187" s="12"/>
    </row>
    <row r="188" spans="1:12" x14ac:dyDescent="0.2">
      <c r="A188" s="12"/>
      <c r="B188" s="25"/>
      <c r="C188" s="12"/>
      <c r="D188" s="12"/>
      <c r="E188" s="15">
        <f t="shared" si="24"/>
        <v>0</v>
      </c>
      <c r="F188" s="11" t="str">
        <f t="shared" si="31"/>
        <v/>
      </c>
      <c r="G188" s="11"/>
      <c r="H188" s="12" t="str">
        <f t="shared" si="32"/>
        <v/>
      </c>
      <c r="I188" s="12" t="str">
        <f t="shared" si="32"/>
        <v/>
      </c>
      <c r="J188" s="12" t="str">
        <f t="shared" si="32"/>
        <v/>
      </c>
      <c r="K188" s="12" t="str">
        <f t="shared" si="32"/>
        <v/>
      </c>
      <c r="L188" s="12"/>
    </row>
    <row r="189" spans="1:12" x14ac:dyDescent="0.2">
      <c r="A189" s="12"/>
      <c r="B189" s="25"/>
      <c r="C189" s="12"/>
      <c r="D189" s="12"/>
      <c r="E189" s="15">
        <f t="shared" si="24"/>
        <v>0</v>
      </c>
      <c r="F189" s="11" t="str">
        <f t="shared" si="31"/>
        <v/>
      </c>
      <c r="G189" s="11"/>
      <c r="H189" s="12" t="str">
        <f t="shared" si="32"/>
        <v/>
      </c>
      <c r="I189" s="12" t="str">
        <f t="shared" si="32"/>
        <v/>
      </c>
      <c r="J189" s="12" t="str">
        <f t="shared" si="32"/>
        <v/>
      </c>
      <c r="K189" s="12" t="str">
        <f t="shared" si="32"/>
        <v/>
      </c>
      <c r="L189" s="12"/>
    </row>
    <row r="190" spans="1:12" x14ac:dyDescent="0.2">
      <c r="A190" s="12"/>
      <c r="B190" s="25"/>
      <c r="C190" s="12"/>
      <c r="D190" s="12"/>
      <c r="E190" s="15">
        <f t="shared" si="24"/>
        <v>0</v>
      </c>
      <c r="F190" s="11" t="str">
        <f t="shared" si="31"/>
        <v/>
      </c>
      <c r="G190" s="11"/>
      <c r="H190" s="12" t="str">
        <f t="shared" si="32"/>
        <v/>
      </c>
      <c r="I190" s="12" t="str">
        <f t="shared" si="32"/>
        <v/>
      </c>
      <c r="J190" s="12" t="str">
        <f t="shared" si="32"/>
        <v/>
      </c>
      <c r="K190" s="12" t="str">
        <f t="shared" si="32"/>
        <v/>
      </c>
      <c r="L190" s="12"/>
    </row>
    <row r="191" spans="1:12" x14ac:dyDescent="0.2">
      <c r="A191" s="12"/>
      <c r="B191" s="25"/>
      <c r="C191" s="12"/>
      <c r="D191" s="12"/>
      <c r="E191" s="15">
        <f t="shared" si="24"/>
        <v>0</v>
      </c>
      <c r="F191" s="11" t="str">
        <f t="shared" si="31"/>
        <v/>
      </c>
      <c r="G191" s="11"/>
      <c r="H191" s="12" t="str">
        <f t="shared" si="32"/>
        <v/>
      </c>
      <c r="I191" s="12" t="str">
        <f t="shared" si="32"/>
        <v/>
      </c>
      <c r="J191" s="12" t="str">
        <f t="shared" si="32"/>
        <v/>
      </c>
      <c r="K191" s="12" t="str">
        <f t="shared" si="32"/>
        <v/>
      </c>
      <c r="L191" s="12"/>
    </row>
    <row r="192" spans="1:12" x14ac:dyDescent="0.2">
      <c r="A192" s="12"/>
      <c r="B192" s="25"/>
      <c r="C192" s="12"/>
      <c r="D192" s="12"/>
      <c r="E192" s="15">
        <f t="shared" si="24"/>
        <v>0</v>
      </c>
      <c r="F192" s="11" t="str">
        <f t="shared" si="31"/>
        <v/>
      </c>
      <c r="G192" s="11"/>
      <c r="H192" s="12" t="str">
        <f t="shared" si="32"/>
        <v/>
      </c>
      <c r="I192" s="12" t="str">
        <f t="shared" si="32"/>
        <v/>
      </c>
      <c r="J192" s="12" t="str">
        <f t="shared" si="32"/>
        <v/>
      </c>
      <c r="K192" s="12" t="str">
        <f t="shared" si="32"/>
        <v/>
      </c>
      <c r="L192" s="12"/>
    </row>
    <row r="193" spans="1:12" x14ac:dyDescent="0.2">
      <c r="A193" s="12"/>
      <c r="B193" s="25"/>
      <c r="C193" s="12"/>
      <c r="D193" s="12"/>
      <c r="E193" s="15">
        <f t="shared" si="24"/>
        <v>0</v>
      </c>
      <c r="F193" s="11" t="str">
        <f t="shared" si="31"/>
        <v/>
      </c>
      <c r="G193" s="11"/>
      <c r="H193" s="12" t="str">
        <f t="shared" si="32"/>
        <v/>
      </c>
      <c r="I193" s="12" t="str">
        <f t="shared" si="32"/>
        <v/>
      </c>
      <c r="J193" s="12" t="str">
        <f t="shared" si="32"/>
        <v/>
      </c>
      <c r="K193" s="12" t="str">
        <f t="shared" si="32"/>
        <v/>
      </c>
      <c r="L193" s="12"/>
    </row>
    <row r="194" spans="1:12" x14ac:dyDescent="0.2">
      <c r="A194" s="12"/>
      <c r="B194" s="25"/>
      <c r="C194" s="12"/>
      <c r="D194" s="12"/>
      <c r="E194" s="15">
        <f t="shared" si="24"/>
        <v>0</v>
      </c>
      <c r="F194" s="11" t="str">
        <f t="shared" si="31"/>
        <v/>
      </c>
      <c r="G194" s="11"/>
      <c r="H194" s="12" t="str">
        <f t="shared" si="32"/>
        <v/>
      </c>
      <c r="I194" s="12" t="str">
        <f t="shared" si="32"/>
        <v/>
      </c>
      <c r="J194" s="12" t="str">
        <f t="shared" si="32"/>
        <v/>
      </c>
      <c r="K194" s="12" t="str">
        <f t="shared" si="32"/>
        <v/>
      </c>
      <c r="L194" s="12"/>
    </row>
    <row r="195" spans="1:12" x14ac:dyDescent="0.2">
      <c r="A195" s="12"/>
      <c r="B195" s="25"/>
      <c r="C195" s="12"/>
      <c r="D195" s="12"/>
      <c r="E195" s="15">
        <f t="shared" si="24"/>
        <v>0</v>
      </c>
      <c r="F195" s="11" t="str">
        <f t="shared" si="31"/>
        <v/>
      </c>
      <c r="G195" s="11"/>
      <c r="H195" s="12" t="str">
        <f t="shared" si="32"/>
        <v/>
      </c>
      <c r="I195" s="12" t="str">
        <f t="shared" si="32"/>
        <v/>
      </c>
      <c r="J195" s="12" t="str">
        <f t="shared" si="32"/>
        <v/>
      </c>
      <c r="K195" s="12" t="str">
        <f t="shared" si="32"/>
        <v/>
      </c>
      <c r="L195" s="12"/>
    </row>
    <row r="196" spans="1:12" x14ac:dyDescent="0.2">
      <c r="A196" s="12"/>
      <c r="B196" s="25"/>
      <c r="C196" s="12"/>
      <c r="D196" s="12"/>
      <c r="E196" s="15">
        <f t="shared" si="24"/>
        <v>0</v>
      </c>
      <c r="F196" s="11" t="str">
        <f t="shared" si="31"/>
        <v/>
      </c>
      <c r="G196" s="11"/>
      <c r="H196" s="12" t="str">
        <f t="shared" si="32"/>
        <v/>
      </c>
      <c r="I196" s="12" t="str">
        <f t="shared" si="32"/>
        <v/>
      </c>
      <c r="J196" s="12" t="str">
        <f t="shared" si="32"/>
        <v/>
      </c>
      <c r="K196" s="12" t="str">
        <f t="shared" si="32"/>
        <v/>
      </c>
      <c r="L196" s="12"/>
    </row>
    <row r="197" spans="1:12" x14ac:dyDescent="0.2">
      <c r="A197" s="12"/>
      <c r="B197" s="25"/>
      <c r="C197" s="12"/>
      <c r="D197" s="12"/>
      <c r="E197" s="15">
        <f t="shared" si="24"/>
        <v>0</v>
      </c>
      <c r="F197" s="11" t="str">
        <f t="shared" si="31"/>
        <v/>
      </c>
      <c r="G197" s="11"/>
      <c r="H197" s="12" t="str">
        <f t="shared" ref="H197:K206" si="33">IF($C197="","",IFERROR(IF(SEARCH($C197,H$2)&gt;0,H$10,0),""))</f>
        <v/>
      </c>
      <c r="I197" s="12" t="str">
        <f t="shared" si="33"/>
        <v/>
      </c>
      <c r="J197" s="12" t="str">
        <f t="shared" si="33"/>
        <v/>
      </c>
      <c r="K197" s="12" t="str">
        <f t="shared" si="33"/>
        <v/>
      </c>
      <c r="L197" s="12"/>
    </row>
    <row r="198" spans="1:12" x14ac:dyDescent="0.2">
      <c r="A198" s="12"/>
      <c r="B198" s="25"/>
      <c r="C198" s="12"/>
      <c r="D198" s="12"/>
      <c r="E198" s="15">
        <f t="shared" si="24"/>
        <v>0</v>
      </c>
      <c r="F198" s="11" t="str">
        <f t="shared" si="31"/>
        <v/>
      </c>
      <c r="G198" s="11"/>
      <c r="H198" s="12" t="str">
        <f t="shared" si="33"/>
        <v/>
      </c>
      <c r="I198" s="12" t="str">
        <f t="shared" si="33"/>
        <v/>
      </c>
      <c r="J198" s="12" t="str">
        <f t="shared" si="33"/>
        <v/>
      </c>
      <c r="K198" s="12" t="str">
        <f t="shared" si="33"/>
        <v/>
      </c>
      <c r="L198" s="12"/>
    </row>
    <row r="199" spans="1:12" x14ac:dyDescent="0.2">
      <c r="A199" s="12"/>
      <c r="B199" s="25"/>
      <c r="C199" s="12"/>
      <c r="D199" s="12"/>
      <c r="E199" s="15">
        <f t="shared" ref="E199:E262" si="34">IF(AND(OR(IFERROR(IF(SEARCH($D$2,F199)&gt;0,1,0),0),IFERROR(IF(SEARCH($D$4,F199)&gt;0,1,0),0),IFERROR(IF(SEARCH($D$6,F199)&gt;0,1,0),0),IFERROR(IF(SEARCH($D$8,F199)&gt;0,1,0),0)),NOT(OR(IFERROR(IF(SEARCH($E$2,F199)&gt;0,1,0),0),IFERROR(IF(SEARCH($E$4,F199)&gt;0,1,0),0),IFERROR(IF(SEARCH($E$6,F199)&gt;0,1,0),0),IFERROR(IF(SEARCH($E$8,F199)&gt;0,1,0),0)))),1,0)</f>
        <v>0</v>
      </c>
      <c r="F199" s="11" t="str">
        <f t="shared" si="31"/>
        <v/>
      </c>
      <c r="G199" s="11"/>
      <c r="H199" s="12" t="str">
        <f t="shared" si="33"/>
        <v/>
      </c>
      <c r="I199" s="12" t="str">
        <f t="shared" si="33"/>
        <v/>
      </c>
      <c r="J199" s="12" t="str">
        <f t="shared" si="33"/>
        <v/>
      </c>
      <c r="K199" s="12" t="str">
        <f t="shared" si="33"/>
        <v/>
      </c>
      <c r="L199" s="12"/>
    </row>
    <row r="200" spans="1:12" x14ac:dyDescent="0.2">
      <c r="A200" s="12"/>
      <c r="B200" s="25"/>
      <c r="C200" s="12"/>
      <c r="D200" s="12"/>
      <c r="E200" s="15">
        <f t="shared" si="34"/>
        <v>0</v>
      </c>
      <c r="F200" s="11" t="str">
        <f t="shared" si="31"/>
        <v/>
      </c>
      <c r="G200" s="11"/>
      <c r="H200" s="12" t="str">
        <f t="shared" si="33"/>
        <v/>
      </c>
      <c r="I200" s="12" t="str">
        <f t="shared" si="33"/>
        <v/>
      </c>
      <c r="J200" s="12" t="str">
        <f t="shared" si="33"/>
        <v/>
      </c>
      <c r="K200" s="12" t="str">
        <f t="shared" si="33"/>
        <v/>
      </c>
      <c r="L200" s="12"/>
    </row>
    <row r="201" spans="1:12" x14ac:dyDescent="0.2">
      <c r="A201" s="12"/>
      <c r="B201" s="25"/>
      <c r="C201" s="12"/>
      <c r="D201" s="12"/>
      <c r="E201" s="15">
        <f t="shared" si="34"/>
        <v>0</v>
      </c>
      <c r="F201" s="11" t="str">
        <f t="shared" si="31"/>
        <v/>
      </c>
      <c r="G201" s="11"/>
      <c r="H201" s="12" t="str">
        <f t="shared" si="33"/>
        <v/>
      </c>
      <c r="I201" s="12" t="str">
        <f t="shared" si="33"/>
        <v/>
      </c>
      <c r="J201" s="12" t="str">
        <f t="shared" si="33"/>
        <v/>
      </c>
      <c r="K201" s="12" t="str">
        <f t="shared" si="33"/>
        <v/>
      </c>
      <c r="L201" s="12"/>
    </row>
    <row r="202" spans="1:12" x14ac:dyDescent="0.2">
      <c r="A202" s="12"/>
      <c r="B202" s="25"/>
      <c r="C202" s="12"/>
      <c r="D202" s="12"/>
      <c r="E202" s="15">
        <f t="shared" si="34"/>
        <v>0</v>
      </c>
      <c r="F202" s="11" t="str">
        <f t="shared" si="31"/>
        <v/>
      </c>
      <c r="G202" s="11"/>
      <c r="H202" s="12" t="str">
        <f t="shared" si="33"/>
        <v/>
      </c>
      <c r="I202" s="12" t="str">
        <f t="shared" si="33"/>
        <v/>
      </c>
      <c r="J202" s="12" t="str">
        <f t="shared" si="33"/>
        <v/>
      </c>
      <c r="K202" s="12" t="str">
        <f t="shared" si="33"/>
        <v/>
      </c>
      <c r="L202" s="12"/>
    </row>
    <row r="203" spans="1:12" x14ac:dyDescent="0.2">
      <c r="A203" s="12"/>
      <c r="B203" s="25"/>
      <c r="C203" s="12"/>
      <c r="D203" s="12"/>
      <c r="E203" s="15">
        <f t="shared" si="34"/>
        <v>0</v>
      </c>
      <c r="F203" s="11" t="str">
        <f t="shared" si="31"/>
        <v/>
      </c>
      <c r="G203" s="11"/>
      <c r="H203" s="12" t="str">
        <f t="shared" si="33"/>
        <v/>
      </c>
      <c r="I203" s="12" t="str">
        <f t="shared" si="33"/>
        <v/>
      </c>
      <c r="J203" s="12" t="str">
        <f t="shared" si="33"/>
        <v/>
      </c>
      <c r="K203" s="12" t="str">
        <f t="shared" si="33"/>
        <v/>
      </c>
      <c r="L203" s="12"/>
    </row>
    <row r="204" spans="1:12" x14ac:dyDescent="0.2">
      <c r="A204" s="12"/>
      <c r="B204" s="25"/>
      <c r="C204" s="12"/>
      <c r="D204" s="12"/>
      <c r="E204" s="15">
        <f t="shared" si="34"/>
        <v>0</v>
      </c>
      <c r="F204" s="11" t="str">
        <f t="shared" si="31"/>
        <v/>
      </c>
      <c r="G204" s="11"/>
      <c r="H204" s="12" t="str">
        <f t="shared" si="33"/>
        <v/>
      </c>
      <c r="I204" s="12" t="str">
        <f t="shared" si="33"/>
        <v/>
      </c>
      <c r="J204" s="12" t="str">
        <f t="shared" si="33"/>
        <v/>
      </c>
      <c r="K204" s="12" t="str">
        <f t="shared" si="33"/>
        <v/>
      </c>
      <c r="L204" s="12"/>
    </row>
    <row r="205" spans="1:12" x14ac:dyDescent="0.2">
      <c r="A205" s="12"/>
      <c r="B205" s="25"/>
      <c r="C205" s="12"/>
      <c r="D205" s="12"/>
      <c r="E205" s="15">
        <f t="shared" si="34"/>
        <v>0</v>
      </c>
      <c r="F205" s="11" t="str">
        <f t="shared" si="31"/>
        <v/>
      </c>
      <c r="G205" s="11"/>
      <c r="H205" s="12" t="str">
        <f t="shared" si="33"/>
        <v/>
      </c>
      <c r="I205" s="12" t="str">
        <f t="shared" si="33"/>
        <v/>
      </c>
      <c r="J205" s="12" t="str">
        <f t="shared" si="33"/>
        <v/>
      </c>
      <c r="K205" s="12" t="str">
        <f t="shared" si="33"/>
        <v/>
      </c>
      <c r="L205" s="12"/>
    </row>
    <row r="206" spans="1:12" x14ac:dyDescent="0.2">
      <c r="A206" s="12"/>
      <c r="B206" s="25"/>
      <c r="C206" s="12"/>
      <c r="D206" s="12"/>
      <c r="E206" s="15">
        <f t="shared" si="34"/>
        <v>0</v>
      </c>
      <c r="F206" s="11" t="str">
        <f t="shared" si="31"/>
        <v/>
      </c>
      <c r="G206" s="11"/>
      <c r="H206" s="12" t="str">
        <f t="shared" si="33"/>
        <v/>
      </c>
      <c r="I206" s="12" t="str">
        <f t="shared" si="33"/>
        <v/>
      </c>
      <c r="J206" s="12" t="str">
        <f t="shared" si="33"/>
        <v/>
      </c>
      <c r="K206" s="12" t="str">
        <f t="shared" si="33"/>
        <v/>
      </c>
      <c r="L206" s="12"/>
    </row>
    <row r="207" spans="1:12" x14ac:dyDescent="0.2">
      <c r="A207" s="12"/>
      <c r="B207" s="25"/>
      <c r="C207" s="12"/>
      <c r="D207" s="12"/>
      <c r="E207" s="15">
        <f t="shared" si="34"/>
        <v>0</v>
      </c>
      <c r="F207" s="11" t="str">
        <f t="shared" si="31"/>
        <v/>
      </c>
      <c r="G207" s="11"/>
      <c r="H207" s="12" t="str">
        <f t="shared" ref="H207:K216" si="35">IF($C207="","",IFERROR(IF(SEARCH($C207,H$2)&gt;0,H$10,0),""))</f>
        <v/>
      </c>
      <c r="I207" s="12" t="str">
        <f t="shared" si="35"/>
        <v/>
      </c>
      <c r="J207" s="12" t="str">
        <f t="shared" si="35"/>
        <v/>
      </c>
      <c r="K207" s="12" t="str">
        <f t="shared" si="35"/>
        <v/>
      </c>
      <c r="L207" s="12"/>
    </row>
    <row r="208" spans="1:12" x14ac:dyDescent="0.2">
      <c r="A208" s="12"/>
      <c r="B208" s="25"/>
      <c r="C208" s="12"/>
      <c r="D208" s="12"/>
      <c r="E208" s="15">
        <f t="shared" si="34"/>
        <v>0</v>
      </c>
      <c r="F208" s="11" t="str">
        <f t="shared" si="31"/>
        <v/>
      </c>
      <c r="G208" s="11"/>
      <c r="H208" s="12" t="str">
        <f t="shared" si="35"/>
        <v/>
      </c>
      <c r="I208" s="12" t="str">
        <f t="shared" si="35"/>
        <v/>
      </c>
      <c r="J208" s="12" t="str">
        <f t="shared" si="35"/>
        <v/>
      </c>
      <c r="K208" s="12" t="str">
        <f t="shared" si="35"/>
        <v/>
      </c>
      <c r="L208" s="12"/>
    </row>
    <row r="209" spans="1:12" x14ac:dyDescent="0.2">
      <c r="A209" s="12"/>
      <c r="B209" s="25"/>
      <c r="C209" s="12"/>
      <c r="D209" s="12"/>
      <c r="E209" s="15">
        <f t="shared" si="34"/>
        <v>0</v>
      </c>
      <c r="F209" s="11" t="str">
        <f t="shared" si="31"/>
        <v/>
      </c>
      <c r="G209" s="11"/>
      <c r="H209" s="12" t="str">
        <f t="shared" si="35"/>
        <v/>
      </c>
      <c r="I209" s="12" t="str">
        <f t="shared" si="35"/>
        <v/>
      </c>
      <c r="J209" s="12" t="str">
        <f t="shared" si="35"/>
        <v/>
      </c>
      <c r="K209" s="12" t="str">
        <f t="shared" si="35"/>
        <v/>
      </c>
      <c r="L209" s="12"/>
    </row>
    <row r="210" spans="1:12" x14ac:dyDescent="0.2">
      <c r="A210" s="12"/>
      <c r="B210" s="25"/>
      <c r="C210" s="12"/>
      <c r="D210" s="12"/>
      <c r="E210" s="15">
        <f t="shared" si="34"/>
        <v>0</v>
      </c>
      <c r="F210" s="11" t="str">
        <f t="shared" si="31"/>
        <v/>
      </c>
      <c r="G210" s="11"/>
      <c r="H210" s="12" t="str">
        <f t="shared" si="35"/>
        <v/>
      </c>
      <c r="I210" s="12" t="str">
        <f t="shared" si="35"/>
        <v/>
      </c>
      <c r="J210" s="12" t="str">
        <f t="shared" si="35"/>
        <v/>
      </c>
      <c r="K210" s="12" t="str">
        <f t="shared" si="35"/>
        <v/>
      </c>
      <c r="L210" s="12"/>
    </row>
    <row r="211" spans="1:12" x14ac:dyDescent="0.2">
      <c r="A211" s="12"/>
      <c r="B211" s="25"/>
      <c r="C211" s="12"/>
      <c r="D211" s="12"/>
      <c r="E211" s="15">
        <f t="shared" si="34"/>
        <v>0</v>
      </c>
      <c r="F211" s="11" t="str">
        <f t="shared" si="31"/>
        <v/>
      </c>
      <c r="G211" s="11"/>
      <c r="H211" s="12" t="str">
        <f t="shared" si="35"/>
        <v/>
      </c>
      <c r="I211" s="12" t="str">
        <f t="shared" si="35"/>
        <v/>
      </c>
      <c r="J211" s="12" t="str">
        <f t="shared" si="35"/>
        <v/>
      </c>
      <c r="K211" s="12" t="str">
        <f t="shared" si="35"/>
        <v/>
      </c>
      <c r="L211" s="12"/>
    </row>
    <row r="212" spans="1:12" x14ac:dyDescent="0.2">
      <c r="A212" s="12"/>
      <c r="B212" s="25"/>
      <c r="C212" s="12"/>
      <c r="D212" s="12"/>
      <c r="E212" s="15">
        <f t="shared" si="34"/>
        <v>0</v>
      </c>
      <c r="F212" s="11" t="str">
        <f t="shared" si="31"/>
        <v/>
      </c>
      <c r="G212" s="11"/>
      <c r="H212" s="12" t="str">
        <f t="shared" si="35"/>
        <v/>
      </c>
      <c r="I212" s="12" t="str">
        <f t="shared" si="35"/>
        <v/>
      </c>
      <c r="J212" s="12" t="str">
        <f t="shared" si="35"/>
        <v/>
      </c>
      <c r="K212" s="12" t="str">
        <f t="shared" si="35"/>
        <v/>
      </c>
      <c r="L212" s="12"/>
    </row>
    <row r="213" spans="1:12" x14ac:dyDescent="0.2">
      <c r="A213" s="12"/>
      <c r="B213" s="24"/>
      <c r="C213" s="12"/>
      <c r="D213" s="12"/>
      <c r="E213" s="15">
        <f t="shared" si="34"/>
        <v>0</v>
      </c>
      <c r="F213" s="11" t="str">
        <f t="shared" si="31"/>
        <v/>
      </c>
      <c r="G213" s="11"/>
      <c r="H213" s="12" t="str">
        <f t="shared" si="35"/>
        <v/>
      </c>
      <c r="I213" s="12" t="str">
        <f t="shared" si="35"/>
        <v/>
      </c>
      <c r="J213" s="12" t="str">
        <f t="shared" si="35"/>
        <v/>
      </c>
      <c r="K213" s="12" t="str">
        <f t="shared" si="35"/>
        <v/>
      </c>
      <c r="L213" s="12"/>
    </row>
    <row r="214" spans="1:12" x14ac:dyDescent="0.2">
      <c r="A214" s="12"/>
      <c r="B214" s="24"/>
      <c r="C214" s="12"/>
      <c r="D214" s="12"/>
      <c r="E214" s="15">
        <f t="shared" si="34"/>
        <v>0</v>
      </c>
      <c r="F214" s="11" t="str">
        <f t="shared" si="31"/>
        <v/>
      </c>
      <c r="G214" s="11"/>
      <c r="H214" s="12" t="str">
        <f t="shared" si="35"/>
        <v/>
      </c>
      <c r="I214" s="12" t="str">
        <f t="shared" si="35"/>
        <v/>
      </c>
      <c r="J214" s="12" t="str">
        <f t="shared" si="35"/>
        <v/>
      </c>
      <c r="K214" s="12" t="str">
        <f t="shared" si="35"/>
        <v/>
      </c>
      <c r="L214" s="12"/>
    </row>
    <row r="215" spans="1:12" x14ac:dyDescent="0.2">
      <c r="A215" s="12"/>
      <c r="B215" s="24"/>
      <c r="C215" s="12"/>
      <c r="D215" s="12"/>
      <c r="E215" s="15">
        <f t="shared" si="34"/>
        <v>0</v>
      </c>
      <c r="F215" s="11" t="str">
        <f t="shared" si="31"/>
        <v/>
      </c>
      <c r="G215" s="11"/>
      <c r="H215" s="12" t="str">
        <f t="shared" si="35"/>
        <v/>
      </c>
      <c r="I215" s="12" t="str">
        <f t="shared" si="35"/>
        <v/>
      </c>
      <c r="J215" s="12" t="str">
        <f t="shared" si="35"/>
        <v/>
      </c>
      <c r="K215" s="12" t="str">
        <f t="shared" si="35"/>
        <v/>
      </c>
      <c r="L215" s="12"/>
    </row>
    <row r="216" spans="1:12" x14ac:dyDescent="0.2">
      <c r="A216" s="12"/>
      <c r="B216" s="24"/>
      <c r="C216" s="12"/>
      <c r="D216" s="12"/>
      <c r="E216" s="15">
        <f t="shared" si="34"/>
        <v>0</v>
      </c>
      <c r="F216" s="11" t="str">
        <f t="shared" si="31"/>
        <v/>
      </c>
      <c r="G216" s="11"/>
      <c r="H216" s="12" t="str">
        <f t="shared" si="35"/>
        <v/>
      </c>
      <c r="I216" s="12" t="str">
        <f t="shared" si="35"/>
        <v/>
      </c>
      <c r="J216" s="12" t="str">
        <f t="shared" si="35"/>
        <v/>
      </c>
      <c r="K216" s="12" t="str">
        <f t="shared" si="35"/>
        <v/>
      </c>
      <c r="L216" s="12"/>
    </row>
    <row r="217" spans="1:12" x14ac:dyDescent="0.2">
      <c r="A217" s="12"/>
      <c r="B217" s="24"/>
      <c r="C217" s="12"/>
      <c r="D217" s="12"/>
      <c r="E217" s="15">
        <f t="shared" si="34"/>
        <v>0</v>
      </c>
      <c r="F217" s="11" t="str">
        <f t="shared" si="31"/>
        <v/>
      </c>
      <c r="G217" s="11"/>
      <c r="H217" s="12" t="str">
        <f t="shared" ref="H217:K217" si="36">IF($C217="","",IFERROR(IF(SEARCH($C217,H$2)&gt;0,H$10,0),""))</f>
        <v/>
      </c>
      <c r="I217" s="12" t="str">
        <f t="shared" si="36"/>
        <v/>
      </c>
      <c r="J217" s="12" t="str">
        <f t="shared" si="36"/>
        <v/>
      </c>
      <c r="K217" s="12" t="str">
        <f t="shared" si="36"/>
        <v/>
      </c>
      <c r="L217" s="12"/>
    </row>
    <row r="218" spans="1:12" x14ac:dyDescent="0.2">
      <c r="A218" s="12"/>
      <c r="B218" s="24"/>
      <c r="C218" s="12"/>
      <c r="D218" s="12"/>
      <c r="E218" s="15">
        <f t="shared" si="34"/>
        <v>0</v>
      </c>
      <c r="F218" s="11" t="str">
        <f t="shared" si="31"/>
        <v/>
      </c>
      <c r="G218" s="11"/>
      <c r="H218" s="12" t="str">
        <f t="shared" ref="H218:K231" si="37">IF($C218="","",IFERROR(IF(SEARCH($C218,H$2)&gt;0,H$10,0),""))</f>
        <v/>
      </c>
      <c r="I218" s="12" t="str">
        <f t="shared" si="37"/>
        <v/>
      </c>
      <c r="J218" s="12" t="str">
        <f t="shared" si="37"/>
        <v/>
      </c>
      <c r="K218" s="12" t="str">
        <f t="shared" si="37"/>
        <v/>
      </c>
      <c r="L218" s="12"/>
    </row>
    <row r="219" spans="1:12" x14ac:dyDescent="0.2">
      <c r="A219" s="12"/>
      <c r="B219" s="24"/>
      <c r="C219" s="12"/>
      <c r="D219" s="12"/>
      <c r="E219" s="15">
        <f t="shared" si="34"/>
        <v>0</v>
      </c>
      <c r="F219" s="11" t="str">
        <f t="shared" si="31"/>
        <v/>
      </c>
      <c r="G219" s="11"/>
      <c r="H219" s="12" t="str">
        <f t="shared" si="37"/>
        <v/>
      </c>
      <c r="I219" s="12" t="str">
        <f t="shared" si="37"/>
        <v/>
      </c>
      <c r="J219" s="12" t="str">
        <f t="shared" si="37"/>
        <v/>
      </c>
      <c r="K219" s="12" t="str">
        <f t="shared" si="37"/>
        <v/>
      </c>
      <c r="L219" s="12"/>
    </row>
    <row r="220" spans="1:12" x14ac:dyDescent="0.2">
      <c r="A220" s="12"/>
      <c r="B220" s="24"/>
      <c r="C220" s="12"/>
      <c r="D220" s="12"/>
      <c r="E220" s="15">
        <f t="shared" si="34"/>
        <v>0</v>
      </c>
      <c r="F220" s="11" t="str">
        <f t="shared" si="31"/>
        <v/>
      </c>
      <c r="G220" s="11"/>
      <c r="H220" s="12" t="str">
        <f t="shared" si="37"/>
        <v/>
      </c>
      <c r="I220" s="12" t="str">
        <f t="shared" si="37"/>
        <v/>
      </c>
      <c r="J220" s="12" t="str">
        <f t="shared" si="37"/>
        <v/>
      </c>
      <c r="K220" s="12" t="str">
        <f t="shared" si="37"/>
        <v/>
      </c>
      <c r="L220" s="12"/>
    </row>
    <row r="221" spans="1:12" x14ac:dyDescent="0.2">
      <c r="A221" s="12"/>
      <c r="B221" s="24"/>
      <c r="C221" s="12"/>
      <c r="D221" s="12"/>
      <c r="E221" s="15">
        <f t="shared" si="34"/>
        <v>0</v>
      </c>
      <c r="F221" s="11" t="str">
        <f t="shared" si="31"/>
        <v/>
      </c>
      <c r="G221" s="11"/>
      <c r="H221" s="12" t="str">
        <f t="shared" si="37"/>
        <v/>
      </c>
      <c r="I221" s="12" t="str">
        <f t="shared" si="37"/>
        <v/>
      </c>
      <c r="J221" s="12" t="str">
        <f t="shared" si="37"/>
        <v/>
      </c>
      <c r="K221" s="12" t="str">
        <f t="shared" si="37"/>
        <v/>
      </c>
      <c r="L221" s="12"/>
    </row>
    <row r="222" spans="1:12" x14ac:dyDescent="0.2">
      <c r="A222" s="12"/>
      <c r="B222" s="24"/>
      <c r="C222" s="12"/>
      <c r="D222" s="12"/>
      <c r="E222" s="15">
        <f t="shared" si="34"/>
        <v>0</v>
      </c>
      <c r="F222" s="11" t="str">
        <f t="shared" si="31"/>
        <v/>
      </c>
      <c r="G222" s="11"/>
      <c r="H222" s="12" t="str">
        <f t="shared" si="37"/>
        <v/>
      </c>
      <c r="I222" s="12" t="str">
        <f t="shared" si="37"/>
        <v/>
      </c>
      <c r="J222" s="12" t="str">
        <f t="shared" si="37"/>
        <v/>
      </c>
      <c r="K222" s="12" t="str">
        <f t="shared" si="37"/>
        <v/>
      </c>
      <c r="L222" s="12"/>
    </row>
    <row r="223" spans="1:12" x14ac:dyDescent="0.2">
      <c r="A223" s="12"/>
      <c r="B223" s="24"/>
      <c r="C223" s="12"/>
      <c r="D223" s="12"/>
      <c r="E223" s="15">
        <f t="shared" si="34"/>
        <v>0</v>
      </c>
      <c r="F223" s="11" t="str">
        <f t="shared" si="31"/>
        <v/>
      </c>
      <c r="G223" s="11"/>
      <c r="H223" s="12" t="str">
        <f t="shared" si="37"/>
        <v/>
      </c>
      <c r="I223" s="12" t="str">
        <f t="shared" si="37"/>
        <v/>
      </c>
      <c r="J223" s="12" t="str">
        <f t="shared" si="37"/>
        <v/>
      </c>
      <c r="K223" s="12" t="str">
        <f t="shared" si="37"/>
        <v/>
      </c>
      <c r="L223" s="12"/>
    </row>
    <row r="224" spans="1:12" x14ac:dyDescent="0.2">
      <c r="A224" s="12"/>
      <c r="B224" s="24"/>
      <c r="C224" s="12"/>
      <c r="D224" s="12"/>
      <c r="E224" s="15">
        <f t="shared" si="34"/>
        <v>0</v>
      </c>
      <c r="F224" s="11" t="str">
        <f t="shared" si="31"/>
        <v/>
      </c>
      <c r="G224" s="11"/>
      <c r="H224" s="12" t="str">
        <f t="shared" si="37"/>
        <v/>
      </c>
      <c r="I224" s="12" t="str">
        <f t="shared" si="37"/>
        <v/>
      </c>
      <c r="J224" s="12" t="str">
        <f t="shared" si="37"/>
        <v/>
      </c>
      <c r="K224" s="12" t="str">
        <f t="shared" si="37"/>
        <v/>
      </c>
      <c r="L224" s="12"/>
    </row>
    <row r="225" spans="1:12" x14ac:dyDescent="0.2">
      <c r="A225" s="12"/>
      <c r="B225" s="24"/>
      <c r="C225" s="12"/>
      <c r="D225" s="12"/>
      <c r="E225" s="15">
        <f t="shared" si="34"/>
        <v>0</v>
      </c>
      <c r="F225" s="11" t="str">
        <f t="shared" si="31"/>
        <v/>
      </c>
      <c r="G225" s="11"/>
      <c r="H225" s="12" t="str">
        <f t="shared" si="37"/>
        <v/>
      </c>
      <c r="I225" s="12" t="str">
        <f t="shared" si="37"/>
        <v/>
      </c>
      <c r="J225" s="12" t="str">
        <f t="shared" si="37"/>
        <v/>
      </c>
      <c r="K225" s="12" t="str">
        <f t="shared" si="37"/>
        <v/>
      </c>
      <c r="L225" s="12"/>
    </row>
    <row r="226" spans="1:12" x14ac:dyDescent="0.2">
      <c r="A226" s="12"/>
      <c r="B226" s="24"/>
      <c r="C226" s="12"/>
      <c r="D226" s="12"/>
      <c r="E226" s="15">
        <f t="shared" si="34"/>
        <v>0</v>
      </c>
      <c r="F226" s="11" t="str">
        <f>_xlfn.TEXTJOIN(" / ",TRUE,G226,H226,I226,J226,K226)</f>
        <v/>
      </c>
      <c r="G226" s="11"/>
      <c r="H226" s="12" t="str">
        <f t="shared" si="37"/>
        <v/>
      </c>
      <c r="I226" s="12" t="str">
        <f t="shared" si="37"/>
        <v/>
      </c>
      <c r="J226" s="12" t="str">
        <f t="shared" si="37"/>
        <v/>
      </c>
      <c r="K226" s="12" t="str">
        <f t="shared" si="37"/>
        <v/>
      </c>
      <c r="L226" s="12"/>
    </row>
    <row r="227" spans="1:12" x14ac:dyDescent="0.2">
      <c r="A227" s="12"/>
      <c r="B227" s="24"/>
      <c r="C227" s="12"/>
      <c r="D227" s="12"/>
      <c r="E227" s="15">
        <f t="shared" si="34"/>
        <v>0</v>
      </c>
      <c r="F227" s="11" t="str">
        <f t="shared" ref="F227:F264" si="38">_xlfn.TEXTJOIN(" / ",TRUE,G227,H227,I227,J227,K227)</f>
        <v/>
      </c>
      <c r="G227" s="11"/>
      <c r="H227" s="12" t="str">
        <f t="shared" si="37"/>
        <v/>
      </c>
      <c r="I227" s="12" t="str">
        <f t="shared" si="37"/>
        <v/>
      </c>
      <c r="J227" s="12" t="str">
        <f t="shared" si="37"/>
        <v/>
      </c>
      <c r="K227" s="12" t="str">
        <f t="shared" si="37"/>
        <v/>
      </c>
      <c r="L227" s="12"/>
    </row>
    <row r="228" spans="1:12" x14ac:dyDescent="0.2">
      <c r="A228" s="12"/>
      <c r="B228" s="24"/>
      <c r="C228" s="12"/>
      <c r="D228" s="12"/>
      <c r="E228" s="15">
        <f t="shared" si="34"/>
        <v>0</v>
      </c>
      <c r="F228" s="11" t="str">
        <f t="shared" si="38"/>
        <v/>
      </c>
      <c r="G228" s="11"/>
      <c r="H228" s="12" t="str">
        <f t="shared" si="37"/>
        <v/>
      </c>
      <c r="I228" s="12" t="str">
        <f t="shared" si="37"/>
        <v/>
      </c>
      <c r="J228" s="12" t="str">
        <f t="shared" si="37"/>
        <v/>
      </c>
      <c r="K228" s="12" t="str">
        <f t="shared" si="37"/>
        <v/>
      </c>
      <c r="L228" s="12"/>
    </row>
    <row r="229" spans="1:12" x14ac:dyDescent="0.2">
      <c r="A229" s="12"/>
      <c r="B229" s="24"/>
      <c r="C229" s="12"/>
      <c r="D229" s="12"/>
      <c r="E229" s="15">
        <f t="shared" si="34"/>
        <v>0</v>
      </c>
      <c r="F229" s="11" t="str">
        <f t="shared" si="38"/>
        <v/>
      </c>
      <c r="G229" s="11"/>
      <c r="H229" s="12" t="str">
        <f t="shared" si="37"/>
        <v/>
      </c>
      <c r="I229" s="12" t="str">
        <f t="shared" si="37"/>
        <v/>
      </c>
      <c r="J229" s="12" t="str">
        <f t="shared" si="37"/>
        <v/>
      </c>
      <c r="K229" s="12" t="str">
        <f t="shared" si="37"/>
        <v/>
      </c>
      <c r="L229" s="12"/>
    </row>
    <row r="230" spans="1:12" x14ac:dyDescent="0.2">
      <c r="A230" s="12"/>
      <c r="B230" s="24"/>
      <c r="C230" s="12"/>
      <c r="D230" s="12"/>
      <c r="E230" s="15">
        <f t="shared" si="34"/>
        <v>0</v>
      </c>
      <c r="F230" s="11" t="str">
        <f t="shared" si="38"/>
        <v/>
      </c>
      <c r="G230" s="12"/>
      <c r="H230" s="12" t="str">
        <f t="shared" si="37"/>
        <v/>
      </c>
      <c r="I230" s="12" t="str">
        <f t="shared" si="37"/>
        <v/>
      </c>
      <c r="J230" s="12" t="str">
        <f t="shared" si="37"/>
        <v/>
      </c>
      <c r="K230" s="12" t="str">
        <f t="shared" si="37"/>
        <v/>
      </c>
      <c r="L230" s="12"/>
    </row>
    <row r="231" spans="1:12" x14ac:dyDescent="0.2">
      <c r="A231" s="12"/>
      <c r="B231" s="24"/>
      <c r="C231" s="12"/>
      <c r="D231" s="12"/>
      <c r="E231" s="15">
        <f t="shared" si="34"/>
        <v>0</v>
      </c>
      <c r="F231" s="11" t="str">
        <f t="shared" si="38"/>
        <v/>
      </c>
      <c r="G231" s="12"/>
      <c r="H231" s="12" t="str">
        <f t="shared" si="37"/>
        <v/>
      </c>
      <c r="I231" s="12" t="str">
        <f t="shared" si="37"/>
        <v/>
      </c>
      <c r="J231" s="12" t="str">
        <f t="shared" si="37"/>
        <v/>
      </c>
      <c r="K231" s="12" t="str">
        <f t="shared" si="37"/>
        <v/>
      </c>
      <c r="L231" s="12"/>
    </row>
    <row r="232" spans="1:12" x14ac:dyDescent="0.2">
      <c r="A232" s="12"/>
      <c r="B232" s="15"/>
      <c r="C232" s="12"/>
      <c r="D232" s="12"/>
      <c r="E232" s="15">
        <f t="shared" si="34"/>
        <v>0</v>
      </c>
      <c r="F232" s="11" t="str">
        <f t="shared" si="38"/>
        <v/>
      </c>
      <c r="G232" s="12"/>
      <c r="H232" s="12" t="str">
        <f t="shared" ref="H232:K236" si="39">IF($C232="","",IFERROR(IF(SEARCH($C232,H$2)&gt;0,H$10,0),""))</f>
        <v/>
      </c>
      <c r="I232" s="12" t="str">
        <f t="shared" si="39"/>
        <v/>
      </c>
      <c r="J232" s="12" t="str">
        <f t="shared" si="39"/>
        <v/>
      </c>
      <c r="K232" s="12" t="str">
        <f t="shared" si="39"/>
        <v/>
      </c>
      <c r="L232" s="12"/>
    </row>
    <row r="233" spans="1:12" x14ac:dyDescent="0.2">
      <c r="A233" s="12"/>
      <c r="B233" s="15"/>
      <c r="C233" s="12"/>
      <c r="D233" s="12"/>
      <c r="E233" s="15">
        <f t="shared" si="34"/>
        <v>0</v>
      </c>
      <c r="F233" s="11" t="str">
        <f t="shared" si="38"/>
        <v/>
      </c>
      <c r="G233" s="12"/>
      <c r="H233" s="12" t="str">
        <f t="shared" si="39"/>
        <v/>
      </c>
      <c r="I233" s="12" t="str">
        <f t="shared" si="39"/>
        <v/>
      </c>
      <c r="J233" s="12" t="str">
        <f t="shared" si="39"/>
        <v/>
      </c>
      <c r="K233" s="12" t="str">
        <f t="shared" si="39"/>
        <v/>
      </c>
      <c r="L233" s="12"/>
    </row>
    <row r="234" spans="1:12" x14ac:dyDescent="0.2">
      <c r="A234" s="12"/>
      <c r="B234" s="15"/>
      <c r="C234" s="12"/>
      <c r="D234" s="12"/>
      <c r="E234" s="15">
        <f t="shared" si="34"/>
        <v>0</v>
      </c>
      <c r="F234" s="11" t="str">
        <f t="shared" si="38"/>
        <v/>
      </c>
      <c r="G234" s="12"/>
      <c r="H234" s="12" t="str">
        <f t="shared" si="39"/>
        <v/>
      </c>
      <c r="I234" s="12" t="str">
        <f t="shared" si="39"/>
        <v/>
      </c>
      <c r="J234" s="12" t="str">
        <f t="shared" si="39"/>
        <v/>
      </c>
      <c r="K234" s="12" t="str">
        <f t="shared" si="39"/>
        <v/>
      </c>
      <c r="L234" s="12"/>
    </row>
    <row r="235" spans="1:12" x14ac:dyDescent="0.2">
      <c r="A235" s="12"/>
      <c r="B235" s="15"/>
      <c r="C235" s="12"/>
      <c r="D235" s="12"/>
      <c r="E235" s="15">
        <f t="shared" si="34"/>
        <v>0</v>
      </c>
      <c r="F235" s="11" t="str">
        <f t="shared" si="38"/>
        <v/>
      </c>
      <c r="G235" s="12"/>
      <c r="H235" s="12" t="str">
        <f t="shared" si="39"/>
        <v/>
      </c>
      <c r="I235" s="12" t="str">
        <f t="shared" si="39"/>
        <v/>
      </c>
      <c r="J235" s="12" t="str">
        <f t="shared" si="39"/>
        <v/>
      </c>
      <c r="K235" s="12" t="str">
        <f t="shared" si="39"/>
        <v/>
      </c>
      <c r="L235" s="12"/>
    </row>
    <row r="236" spans="1:12" x14ac:dyDescent="0.2">
      <c r="A236" s="12"/>
      <c r="B236" s="15"/>
      <c r="C236" s="12"/>
      <c r="D236" s="12"/>
      <c r="E236" s="15">
        <f t="shared" si="34"/>
        <v>0</v>
      </c>
      <c r="F236" s="11" t="str">
        <f t="shared" si="38"/>
        <v/>
      </c>
      <c r="G236" s="12"/>
      <c r="H236" s="12" t="str">
        <f t="shared" si="39"/>
        <v/>
      </c>
      <c r="I236" s="12" t="str">
        <f t="shared" si="39"/>
        <v/>
      </c>
      <c r="J236" s="12" t="str">
        <f t="shared" si="39"/>
        <v/>
      </c>
      <c r="K236" s="12" t="str">
        <f t="shared" si="39"/>
        <v/>
      </c>
      <c r="L236" s="12"/>
    </row>
    <row r="237" spans="1:12" x14ac:dyDescent="0.2">
      <c r="A237" s="12"/>
      <c r="B237" s="15"/>
      <c r="C237" s="12"/>
      <c r="D237" s="12"/>
      <c r="E237" s="15">
        <f t="shared" si="34"/>
        <v>0</v>
      </c>
      <c r="F237" s="11" t="str">
        <f t="shared" si="38"/>
        <v/>
      </c>
      <c r="G237" s="12"/>
      <c r="H237" s="12" t="str">
        <f t="shared" ref="H237:K246" si="40">IF($C237="","",IFERROR(IF(SEARCH($C237,H$2)&gt;0,H$10,0),""))</f>
        <v/>
      </c>
      <c r="I237" s="12" t="str">
        <f t="shared" si="40"/>
        <v/>
      </c>
      <c r="J237" s="12" t="str">
        <f t="shared" si="40"/>
        <v/>
      </c>
      <c r="K237" s="12" t="str">
        <f t="shared" si="40"/>
        <v/>
      </c>
      <c r="L237" s="12"/>
    </row>
    <row r="238" spans="1:12" x14ac:dyDescent="0.2">
      <c r="A238" s="12"/>
      <c r="B238" s="15"/>
      <c r="C238" s="12"/>
      <c r="D238" s="12"/>
      <c r="E238" s="15">
        <f t="shared" si="34"/>
        <v>0</v>
      </c>
      <c r="F238" s="11" t="str">
        <f t="shared" si="38"/>
        <v/>
      </c>
      <c r="G238" s="12"/>
      <c r="H238" s="12" t="str">
        <f t="shared" si="40"/>
        <v/>
      </c>
      <c r="I238" s="12" t="str">
        <f t="shared" si="40"/>
        <v/>
      </c>
      <c r="J238" s="12" t="str">
        <f t="shared" si="40"/>
        <v/>
      </c>
      <c r="K238" s="12" t="str">
        <f t="shared" si="40"/>
        <v/>
      </c>
      <c r="L238" s="12"/>
    </row>
    <row r="239" spans="1:12" x14ac:dyDescent="0.2">
      <c r="A239" s="12"/>
      <c r="B239" s="15"/>
      <c r="C239" s="12"/>
      <c r="D239" s="12"/>
      <c r="E239" s="15">
        <f t="shared" si="34"/>
        <v>0</v>
      </c>
      <c r="F239" s="11" t="str">
        <f t="shared" si="38"/>
        <v/>
      </c>
      <c r="G239" s="12"/>
      <c r="H239" s="12" t="str">
        <f t="shared" si="40"/>
        <v/>
      </c>
      <c r="I239" s="12" t="str">
        <f t="shared" si="40"/>
        <v/>
      </c>
      <c r="J239" s="12" t="str">
        <f t="shared" si="40"/>
        <v/>
      </c>
      <c r="K239" s="12" t="str">
        <f t="shared" si="40"/>
        <v/>
      </c>
      <c r="L239" s="12"/>
    </row>
    <row r="240" spans="1:12" x14ac:dyDescent="0.2">
      <c r="A240" s="12"/>
      <c r="B240" s="15"/>
      <c r="C240" s="12"/>
      <c r="D240" s="12"/>
      <c r="E240" s="15">
        <f t="shared" si="34"/>
        <v>0</v>
      </c>
      <c r="F240" s="11" t="str">
        <f t="shared" si="38"/>
        <v/>
      </c>
      <c r="G240" s="12"/>
      <c r="H240" s="12" t="str">
        <f t="shared" si="40"/>
        <v/>
      </c>
      <c r="I240" s="12" t="str">
        <f t="shared" si="40"/>
        <v/>
      </c>
      <c r="J240" s="12" t="str">
        <f t="shared" si="40"/>
        <v/>
      </c>
      <c r="K240" s="12" t="str">
        <f t="shared" si="40"/>
        <v/>
      </c>
      <c r="L240" s="12"/>
    </row>
    <row r="241" spans="1:12" x14ac:dyDescent="0.2">
      <c r="A241" s="12"/>
      <c r="B241" s="15"/>
      <c r="C241" s="12"/>
      <c r="D241" s="12"/>
      <c r="E241" s="15">
        <f t="shared" si="34"/>
        <v>0</v>
      </c>
      <c r="F241" s="11" t="str">
        <f t="shared" si="38"/>
        <v/>
      </c>
      <c r="G241" s="12"/>
      <c r="H241" s="12" t="str">
        <f t="shared" si="40"/>
        <v/>
      </c>
      <c r="I241" s="12" t="str">
        <f t="shared" si="40"/>
        <v/>
      </c>
      <c r="J241" s="12" t="str">
        <f t="shared" si="40"/>
        <v/>
      </c>
      <c r="K241" s="12" t="str">
        <f t="shared" si="40"/>
        <v/>
      </c>
      <c r="L241" s="12"/>
    </row>
    <row r="242" spans="1:12" x14ac:dyDescent="0.2">
      <c r="A242" s="12"/>
      <c r="B242" s="15"/>
      <c r="C242" s="12"/>
      <c r="D242" s="12"/>
      <c r="E242" s="15">
        <f t="shared" si="34"/>
        <v>0</v>
      </c>
      <c r="F242" s="11" t="str">
        <f t="shared" si="38"/>
        <v/>
      </c>
      <c r="G242" s="12"/>
      <c r="H242" s="12" t="str">
        <f t="shared" si="40"/>
        <v/>
      </c>
      <c r="I242" s="12" t="str">
        <f t="shared" si="40"/>
        <v/>
      </c>
      <c r="J242" s="12" t="str">
        <f t="shared" si="40"/>
        <v/>
      </c>
      <c r="K242" s="12" t="str">
        <f t="shared" si="40"/>
        <v/>
      </c>
      <c r="L242" s="12"/>
    </row>
    <row r="243" spans="1:12" x14ac:dyDescent="0.2">
      <c r="A243" s="12"/>
      <c r="B243" s="15"/>
      <c r="C243" s="12"/>
      <c r="D243" s="12"/>
      <c r="E243" s="15">
        <f t="shared" si="34"/>
        <v>0</v>
      </c>
      <c r="F243" s="11" t="str">
        <f t="shared" si="38"/>
        <v/>
      </c>
      <c r="G243" s="12"/>
      <c r="H243" s="12" t="str">
        <f t="shared" si="40"/>
        <v/>
      </c>
      <c r="I243" s="12" t="str">
        <f t="shared" si="40"/>
        <v/>
      </c>
      <c r="J243" s="12" t="str">
        <f t="shared" si="40"/>
        <v/>
      </c>
      <c r="K243" s="12" t="str">
        <f t="shared" si="40"/>
        <v/>
      </c>
      <c r="L243" s="12"/>
    </row>
    <row r="244" spans="1:12" x14ac:dyDescent="0.2">
      <c r="A244" s="12"/>
      <c r="B244" s="15"/>
      <c r="C244" s="12"/>
      <c r="D244" s="12"/>
      <c r="E244" s="15">
        <f t="shared" si="34"/>
        <v>0</v>
      </c>
      <c r="F244" s="11" t="str">
        <f t="shared" si="38"/>
        <v/>
      </c>
      <c r="G244" s="12"/>
      <c r="H244" s="12" t="str">
        <f t="shared" si="40"/>
        <v/>
      </c>
      <c r="I244" s="12" t="str">
        <f t="shared" si="40"/>
        <v/>
      </c>
      <c r="J244" s="12" t="str">
        <f t="shared" si="40"/>
        <v/>
      </c>
      <c r="K244" s="12" t="str">
        <f t="shared" si="40"/>
        <v/>
      </c>
      <c r="L244" s="12"/>
    </row>
    <row r="245" spans="1:12" x14ac:dyDescent="0.2">
      <c r="A245" s="12"/>
      <c r="B245" s="15"/>
      <c r="C245" s="12"/>
      <c r="D245" s="12"/>
      <c r="E245" s="15">
        <f t="shared" si="34"/>
        <v>0</v>
      </c>
      <c r="F245" s="11" t="str">
        <f t="shared" si="38"/>
        <v/>
      </c>
      <c r="G245" s="12"/>
      <c r="H245" s="12" t="str">
        <f t="shared" si="40"/>
        <v/>
      </c>
      <c r="I245" s="12" t="str">
        <f t="shared" si="40"/>
        <v/>
      </c>
      <c r="J245" s="12" t="str">
        <f t="shared" si="40"/>
        <v/>
      </c>
      <c r="K245" s="12" t="str">
        <f t="shared" si="40"/>
        <v/>
      </c>
      <c r="L245" s="12"/>
    </row>
    <row r="246" spans="1:12" x14ac:dyDescent="0.2">
      <c r="A246" s="12"/>
      <c r="B246" s="15"/>
      <c r="C246" s="12"/>
      <c r="D246" s="12"/>
      <c r="E246" s="15">
        <f t="shared" si="34"/>
        <v>0</v>
      </c>
      <c r="F246" s="11" t="str">
        <f t="shared" si="38"/>
        <v/>
      </c>
      <c r="G246" s="12"/>
      <c r="H246" s="12" t="str">
        <f t="shared" si="40"/>
        <v/>
      </c>
      <c r="I246" s="12" t="str">
        <f t="shared" si="40"/>
        <v/>
      </c>
      <c r="J246" s="12" t="str">
        <f t="shared" si="40"/>
        <v/>
      </c>
      <c r="K246" s="12" t="str">
        <f t="shared" si="40"/>
        <v/>
      </c>
      <c r="L246" s="12"/>
    </row>
    <row r="247" spans="1:12" x14ac:dyDescent="0.2">
      <c r="A247" s="12"/>
      <c r="B247" s="15"/>
      <c r="C247" s="12"/>
      <c r="D247" s="12"/>
      <c r="E247" s="15">
        <f t="shared" si="34"/>
        <v>0</v>
      </c>
      <c r="F247" s="11" t="str">
        <f t="shared" si="38"/>
        <v/>
      </c>
      <c r="G247" s="12"/>
      <c r="H247" s="12" t="str">
        <f t="shared" ref="H247:K256" si="41">IF($C247="","",IFERROR(IF(SEARCH($C247,H$2)&gt;0,H$10,0),""))</f>
        <v/>
      </c>
      <c r="I247" s="12" t="str">
        <f t="shared" si="41"/>
        <v/>
      </c>
      <c r="J247" s="12" t="str">
        <f t="shared" si="41"/>
        <v/>
      </c>
      <c r="K247" s="12" t="str">
        <f t="shared" si="41"/>
        <v/>
      </c>
      <c r="L247" s="12"/>
    </row>
    <row r="248" spans="1:12" x14ac:dyDescent="0.2">
      <c r="A248" s="12"/>
      <c r="B248" s="15"/>
      <c r="C248" s="12"/>
      <c r="D248" s="12"/>
      <c r="E248" s="15">
        <f t="shared" si="34"/>
        <v>0</v>
      </c>
      <c r="F248" s="11" t="str">
        <f t="shared" si="38"/>
        <v/>
      </c>
      <c r="G248" s="12"/>
      <c r="H248" s="12" t="str">
        <f t="shared" si="41"/>
        <v/>
      </c>
      <c r="I248" s="12" t="str">
        <f t="shared" si="41"/>
        <v/>
      </c>
      <c r="J248" s="12" t="str">
        <f t="shared" si="41"/>
        <v/>
      </c>
      <c r="K248" s="12" t="str">
        <f t="shared" si="41"/>
        <v/>
      </c>
      <c r="L248" s="12"/>
    </row>
    <row r="249" spans="1:12" x14ac:dyDescent="0.2">
      <c r="A249" s="12"/>
      <c r="B249" s="15"/>
      <c r="C249" s="12"/>
      <c r="D249" s="12"/>
      <c r="E249" s="15">
        <f t="shared" si="34"/>
        <v>0</v>
      </c>
      <c r="F249" s="11" t="str">
        <f t="shared" si="38"/>
        <v/>
      </c>
      <c r="G249" s="12"/>
      <c r="H249" s="12" t="str">
        <f t="shared" si="41"/>
        <v/>
      </c>
      <c r="I249" s="12" t="str">
        <f t="shared" si="41"/>
        <v/>
      </c>
      <c r="J249" s="12" t="str">
        <f t="shared" si="41"/>
        <v/>
      </c>
      <c r="K249" s="12" t="str">
        <f t="shared" si="41"/>
        <v/>
      </c>
      <c r="L249" s="12"/>
    </row>
    <row r="250" spans="1:12" x14ac:dyDescent="0.2">
      <c r="A250" s="12"/>
      <c r="B250" s="15"/>
      <c r="C250" s="12"/>
      <c r="D250" s="12"/>
      <c r="E250" s="15">
        <f t="shared" si="34"/>
        <v>0</v>
      </c>
      <c r="F250" s="11" t="str">
        <f t="shared" si="38"/>
        <v/>
      </c>
      <c r="G250" s="12"/>
      <c r="H250" s="12" t="str">
        <f t="shared" si="41"/>
        <v/>
      </c>
      <c r="I250" s="12" t="str">
        <f t="shared" si="41"/>
        <v/>
      </c>
      <c r="J250" s="12" t="str">
        <f t="shared" si="41"/>
        <v/>
      </c>
      <c r="K250" s="12" t="str">
        <f t="shared" si="41"/>
        <v/>
      </c>
      <c r="L250" s="12"/>
    </row>
    <row r="251" spans="1:12" x14ac:dyDescent="0.2">
      <c r="A251" s="12"/>
      <c r="B251" s="15"/>
      <c r="C251" s="12"/>
      <c r="D251" s="12"/>
      <c r="E251" s="15">
        <f t="shared" si="34"/>
        <v>0</v>
      </c>
      <c r="F251" s="11" t="str">
        <f t="shared" si="38"/>
        <v/>
      </c>
      <c r="G251" s="12"/>
      <c r="H251" s="12" t="str">
        <f t="shared" si="41"/>
        <v/>
      </c>
      <c r="I251" s="12" t="str">
        <f t="shared" si="41"/>
        <v/>
      </c>
      <c r="J251" s="12" t="str">
        <f t="shared" si="41"/>
        <v/>
      </c>
      <c r="K251" s="12" t="str">
        <f t="shared" si="41"/>
        <v/>
      </c>
      <c r="L251" s="12"/>
    </row>
    <row r="252" spans="1:12" x14ac:dyDescent="0.2">
      <c r="A252" s="12"/>
      <c r="B252" s="15"/>
      <c r="C252" s="12"/>
      <c r="D252" s="12"/>
      <c r="E252" s="15">
        <f t="shared" si="34"/>
        <v>0</v>
      </c>
      <c r="F252" s="11" t="str">
        <f t="shared" si="38"/>
        <v/>
      </c>
      <c r="G252" s="12"/>
      <c r="H252" s="12" t="str">
        <f t="shared" si="41"/>
        <v/>
      </c>
      <c r="I252" s="12" t="str">
        <f t="shared" si="41"/>
        <v/>
      </c>
      <c r="J252" s="12" t="str">
        <f t="shared" si="41"/>
        <v/>
      </c>
      <c r="K252" s="12" t="str">
        <f t="shared" si="41"/>
        <v/>
      </c>
      <c r="L252" s="12"/>
    </row>
    <row r="253" spans="1:12" x14ac:dyDescent="0.2">
      <c r="A253" s="12"/>
      <c r="B253" s="15"/>
      <c r="C253" s="12"/>
      <c r="D253" s="12"/>
      <c r="E253" s="15">
        <f t="shared" si="34"/>
        <v>0</v>
      </c>
      <c r="F253" s="11" t="str">
        <f t="shared" si="38"/>
        <v/>
      </c>
      <c r="G253" s="12"/>
      <c r="H253" s="12" t="str">
        <f t="shared" si="41"/>
        <v/>
      </c>
      <c r="I253" s="12" t="str">
        <f t="shared" si="41"/>
        <v/>
      </c>
      <c r="J253" s="12" t="str">
        <f t="shared" si="41"/>
        <v/>
      </c>
      <c r="K253" s="12" t="str">
        <f t="shared" si="41"/>
        <v/>
      </c>
      <c r="L253" s="12"/>
    </row>
    <row r="254" spans="1:12" x14ac:dyDescent="0.2">
      <c r="A254" s="12"/>
      <c r="B254" s="15"/>
      <c r="C254" s="12"/>
      <c r="D254" s="12"/>
      <c r="E254" s="15">
        <f t="shared" si="34"/>
        <v>0</v>
      </c>
      <c r="F254" s="11" t="str">
        <f t="shared" si="38"/>
        <v/>
      </c>
      <c r="G254" s="12"/>
      <c r="H254" s="12" t="str">
        <f t="shared" si="41"/>
        <v/>
      </c>
      <c r="I254" s="12" t="str">
        <f t="shared" si="41"/>
        <v/>
      </c>
      <c r="J254" s="12" t="str">
        <f t="shared" si="41"/>
        <v/>
      </c>
      <c r="K254" s="12" t="str">
        <f t="shared" si="41"/>
        <v/>
      </c>
      <c r="L254" s="12"/>
    </row>
    <row r="255" spans="1:12" x14ac:dyDescent="0.2">
      <c r="A255" s="12"/>
      <c r="B255" s="15"/>
      <c r="C255" s="12"/>
      <c r="D255" s="12"/>
      <c r="E255" s="15">
        <f t="shared" si="34"/>
        <v>0</v>
      </c>
      <c r="F255" s="11" t="str">
        <f t="shared" si="38"/>
        <v/>
      </c>
      <c r="G255" s="12"/>
      <c r="H255" s="12" t="str">
        <f t="shared" si="41"/>
        <v/>
      </c>
      <c r="I255" s="12" t="str">
        <f t="shared" si="41"/>
        <v/>
      </c>
      <c r="J255" s="12" t="str">
        <f t="shared" si="41"/>
        <v/>
      </c>
      <c r="K255" s="12" t="str">
        <f t="shared" si="41"/>
        <v/>
      </c>
      <c r="L255" s="12"/>
    </row>
    <row r="256" spans="1:12" x14ac:dyDescent="0.2">
      <c r="A256" s="12"/>
      <c r="B256" s="15"/>
      <c r="C256" s="12"/>
      <c r="D256" s="12"/>
      <c r="E256" s="15">
        <f t="shared" si="34"/>
        <v>0</v>
      </c>
      <c r="F256" s="11" t="str">
        <f t="shared" si="38"/>
        <v/>
      </c>
      <c r="G256" s="12"/>
      <c r="H256" s="12" t="str">
        <f t="shared" si="41"/>
        <v/>
      </c>
      <c r="I256" s="12" t="str">
        <f t="shared" si="41"/>
        <v/>
      </c>
      <c r="J256" s="12" t="str">
        <f t="shared" si="41"/>
        <v/>
      </c>
      <c r="K256" s="12" t="str">
        <f t="shared" si="41"/>
        <v/>
      </c>
      <c r="L256" s="12"/>
    </row>
    <row r="257" spans="1:12" x14ac:dyDescent="0.2">
      <c r="A257" s="12"/>
      <c r="B257" s="15"/>
      <c r="C257" s="12"/>
      <c r="D257" s="12"/>
      <c r="E257" s="15">
        <f t="shared" si="34"/>
        <v>0</v>
      </c>
      <c r="F257" s="11" t="str">
        <f t="shared" si="38"/>
        <v/>
      </c>
      <c r="G257" s="12"/>
      <c r="H257" s="12" t="str">
        <f t="shared" ref="H257:K266" si="42">IF($C257="","",IFERROR(IF(SEARCH($C257,H$2)&gt;0,H$10,0),""))</f>
        <v/>
      </c>
      <c r="I257" s="12" t="str">
        <f t="shared" si="42"/>
        <v/>
      </c>
      <c r="J257" s="12" t="str">
        <f t="shared" si="42"/>
        <v/>
      </c>
      <c r="K257" s="12" t="str">
        <f t="shared" si="42"/>
        <v/>
      </c>
      <c r="L257" s="12"/>
    </row>
    <row r="258" spans="1:12" x14ac:dyDescent="0.2">
      <c r="A258" s="12"/>
      <c r="B258" s="15"/>
      <c r="C258" s="12"/>
      <c r="D258" s="12"/>
      <c r="E258" s="15">
        <f t="shared" si="34"/>
        <v>0</v>
      </c>
      <c r="F258" s="11" t="str">
        <f t="shared" si="38"/>
        <v/>
      </c>
      <c r="G258" s="12"/>
      <c r="H258" s="12" t="str">
        <f t="shared" si="42"/>
        <v/>
      </c>
      <c r="I258" s="12" t="str">
        <f t="shared" si="42"/>
        <v/>
      </c>
      <c r="J258" s="12" t="str">
        <f t="shared" si="42"/>
        <v/>
      </c>
      <c r="K258" s="12" t="str">
        <f t="shared" si="42"/>
        <v/>
      </c>
      <c r="L258" s="12"/>
    </row>
    <row r="259" spans="1:12" x14ac:dyDescent="0.2">
      <c r="A259" s="12"/>
      <c r="B259" s="15"/>
      <c r="C259" s="12"/>
      <c r="D259" s="12"/>
      <c r="E259" s="15">
        <f t="shared" si="34"/>
        <v>0</v>
      </c>
      <c r="F259" s="11" t="str">
        <f t="shared" si="38"/>
        <v/>
      </c>
      <c r="G259" s="12"/>
      <c r="H259" s="12" t="str">
        <f t="shared" si="42"/>
        <v/>
      </c>
      <c r="I259" s="12" t="str">
        <f t="shared" si="42"/>
        <v/>
      </c>
      <c r="J259" s="12" t="str">
        <f t="shared" si="42"/>
        <v/>
      </c>
      <c r="K259" s="12" t="str">
        <f t="shared" si="42"/>
        <v/>
      </c>
      <c r="L259" s="12"/>
    </row>
    <row r="260" spans="1:12" x14ac:dyDescent="0.2">
      <c r="A260" s="12"/>
      <c r="B260" s="15"/>
      <c r="C260" s="12"/>
      <c r="D260" s="12"/>
      <c r="E260" s="15">
        <f t="shared" si="34"/>
        <v>0</v>
      </c>
      <c r="F260" s="11" t="str">
        <f t="shared" si="38"/>
        <v/>
      </c>
      <c r="G260" s="12"/>
      <c r="H260" s="12" t="str">
        <f t="shared" si="42"/>
        <v/>
      </c>
      <c r="I260" s="12" t="str">
        <f t="shared" si="42"/>
        <v/>
      </c>
      <c r="J260" s="12" t="str">
        <f t="shared" si="42"/>
        <v/>
      </c>
      <c r="K260" s="12" t="str">
        <f t="shared" si="42"/>
        <v/>
      </c>
      <c r="L260" s="12"/>
    </row>
    <row r="261" spans="1:12" x14ac:dyDescent="0.2">
      <c r="A261" s="12"/>
      <c r="B261" s="15"/>
      <c r="C261" s="12"/>
      <c r="D261" s="12"/>
      <c r="E261" s="15">
        <f t="shared" si="34"/>
        <v>0</v>
      </c>
      <c r="F261" s="11" t="str">
        <f t="shared" si="38"/>
        <v/>
      </c>
      <c r="G261" s="12"/>
      <c r="H261" s="12" t="str">
        <f t="shared" si="42"/>
        <v/>
      </c>
      <c r="I261" s="12" t="str">
        <f t="shared" si="42"/>
        <v/>
      </c>
      <c r="J261" s="12" t="str">
        <f t="shared" si="42"/>
        <v/>
      </c>
      <c r="K261" s="12" t="str">
        <f t="shared" si="42"/>
        <v/>
      </c>
      <c r="L261" s="12"/>
    </row>
    <row r="262" spans="1:12" x14ac:dyDescent="0.2">
      <c r="A262" s="12"/>
      <c r="B262" s="15"/>
      <c r="C262" s="12"/>
      <c r="D262" s="12"/>
      <c r="E262" s="15">
        <f t="shared" si="34"/>
        <v>0</v>
      </c>
      <c r="F262" s="11" t="str">
        <f t="shared" si="38"/>
        <v/>
      </c>
      <c r="G262" s="12"/>
      <c r="H262" s="12" t="str">
        <f t="shared" si="42"/>
        <v/>
      </c>
      <c r="I262" s="12" t="str">
        <f t="shared" si="42"/>
        <v/>
      </c>
      <c r="J262" s="12" t="str">
        <f t="shared" si="42"/>
        <v/>
      </c>
      <c r="K262" s="12" t="str">
        <f t="shared" si="42"/>
        <v/>
      </c>
      <c r="L262" s="12"/>
    </row>
    <row r="263" spans="1:12" x14ac:dyDescent="0.2">
      <c r="A263" s="12"/>
      <c r="B263" s="15"/>
      <c r="C263" s="12"/>
      <c r="D263" s="12"/>
      <c r="E263" s="15">
        <f t="shared" ref="E263:E296" si="43">IF(AND(OR(IFERROR(IF(SEARCH($D$2,F263)&gt;0,1,0),0),IFERROR(IF(SEARCH($D$4,F263)&gt;0,1,0),0),IFERROR(IF(SEARCH($D$6,F263)&gt;0,1,0),0),IFERROR(IF(SEARCH($D$8,F263)&gt;0,1,0),0)),NOT(OR(IFERROR(IF(SEARCH($E$2,F263)&gt;0,1,0),0),IFERROR(IF(SEARCH($E$4,F263)&gt;0,1,0),0),IFERROR(IF(SEARCH($E$6,F263)&gt;0,1,0),0),IFERROR(IF(SEARCH($E$8,F263)&gt;0,1,0),0)))),1,0)</f>
        <v>0</v>
      </c>
      <c r="F263" s="11" t="str">
        <f t="shared" si="38"/>
        <v/>
      </c>
      <c r="G263" s="12"/>
      <c r="H263" s="12" t="str">
        <f t="shared" si="42"/>
        <v/>
      </c>
      <c r="I263" s="12" t="str">
        <f t="shared" si="42"/>
        <v/>
      </c>
      <c r="J263" s="12" t="str">
        <f t="shared" si="42"/>
        <v/>
      </c>
      <c r="K263" s="12" t="str">
        <f t="shared" si="42"/>
        <v/>
      </c>
      <c r="L263" s="12"/>
    </row>
    <row r="264" spans="1:12" x14ac:dyDescent="0.2">
      <c r="A264" s="12"/>
      <c r="B264" s="15"/>
      <c r="C264" s="12"/>
      <c r="D264" s="12"/>
      <c r="E264" s="15">
        <f t="shared" si="43"/>
        <v>0</v>
      </c>
      <c r="F264" s="11" t="str">
        <f t="shared" si="38"/>
        <v/>
      </c>
      <c r="G264" s="12"/>
      <c r="H264" s="12" t="str">
        <f t="shared" si="42"/>
        <v/>
      </c>
      <c r="I264" s="12" t="str">
        <f t="shared" si="42"/>
        <v/>
      </c>
      <c r="J264" s="12" t="str">
        <f t="shared" si="42"/>
        <v/>
      </c>
      <c r="K264" s="12" t="str">
        <f t="shared" si="42"/>
        <v/>
      </c>
      <c r="L264" s="12"/>
    </row>
    <row r="265" spans="1:12" x14ac:dyDescent="0.2">
      <c r="A265" s="12"/>
      <c r="B265" s="15"/>
      <c r="C265" s="12"/>
      <c r="D265" s="12"/>
      <c r="E265" s="15">
        <f t="shared" si="43"/>
        <v>0</v>
      </c>
      <c r="F265" s="11" t="str">
        <f>_xlfn.TEXTJOIN(" / ",TRUE,G265,H265,I265,J265,K265)</f>
        <v/>
      </c>
      <c r="G265" s="12"/>
      <c r="H265" s="12" t="str">
        <f t="shared" si="42"/>
        <v/>
      </c>
      <c r="I265" s="12" t="str">
        <f t="shared" si="42"/>
        <v/>
      </c>
      <c r="J265" s="12" t="str">
        <f t="shared" si="42"/>
        <v/>
      </c>
      <c r="K265" s="12" t="str">
        <f t="shared" si="42"/>
        <v/>
      </c>
      <c r="L265" s="12"/>
    </row>
    <row r="266" spans="1:12" x14ac:dyDescent="0.2">
      <c r="A266" s="12"/>
      <c r="B266" s="15"/>
      <c r="C266" s="12"/>
      <c r="D266" s="12"/>
      <c r="E266" s="15">
        <f t="shared" si="43"/>
        <v>0</v>
      </c>
      <c r="F266" s="11" t="str">
        <f t="shared" ref="F266:F296" si="44">_xlfn.TEXTJOIN(" / ",TRUE,G266,H266,I266,J266,K266)</f>
        <v/>
      </c>
      <c r="G266" s="12"/>
      <c r="H266" s="12" t="str">
        <f t="shared" si="42"/>
        <v/>
      </c>
      <c r="I266" s="12" t="str">
        <f t="shared" si="42"/>
        <v/>
      </c>
      <c r="J266" s="12" t="str">
        <f t="shared" si="42"/>
        <v/>
      </c>
      <c r="K266" s="12" t="str">
        <f t="shared" si="42"/>
        <v/>
      </c>
      <c r="L266" s="12"/>
    </row>
    <row r="267" spans="1:12" x14ac:dyDescent="0.2">
      <c r="A267" s="12"/>
      <c r="B267" s="15"/>
      <c r="C267" s="12"/>
      <c r="D267" s="12"/>
      <c r="E267" s="15">
        <f t="shared" si="43"/>
        <v>0</v>
      </c>
      <c r="F267" s="11" t="str">
        <f t="shared" si="44"/>
        <v/>
      </c>
      <c r="G267" s="12"/>
      <c r="H267" s="12" t="str">
        <f t="shared" ref="H267:K276" si="45">IF($C267="","",IFERROR(IF(SEARCH($C267,H$2)&gt;0,H$10,0),""))</f>
        <v/>
      </c>
      <c r="I267" s="12" t="str">
        <f t="shared" si="45"/>
        <v/>
      </c>
      <c r="J267" s="12" t="str">
        <f t="shared" si="45"/>
        <v/>
      </c>
      <c r="K267" s="12" t="str">
        <f t="shared" si="45"/>
        <v/>
      </c>
      <c r="L267" s="12"/>
    </row>
    <row r="268" spans="1:12" x14ac:dyDescent="0.2">
      <c r="A268" s="12"/>
      <c r="B268" s="15"/>
      <c r="C268" s="12"/>
      <c r="D268" s="12"/>
      <c r="E268" s="15">
        <f t="shared" si="43"/>
        <v>0</v>
      </c>
      <c r="F268" s="11" t="str">
        <f t="shared" si="44"/>
        <v/>
      </c>
      <c r="G268" s="12"/>
      <c r="H268" s="12" t="str">
        <f t="shared" si="45"/>
        <v/>
      </c>
      <c r="I268" s="12" t="str">
        <f t="shared" si="45"/>
        <v/>
      </c>
      <c r="J268" s="12" t="str">
        <f t="shared" si="45"/>
        <v/>
      </c>
      <c r="K268" s="12" t="str">
        <f t="shared" si="45"/>
        <v/>
      </c>
      <c r="L268" s="12"/>
    </row>
    <row r="269" spans="1:12" x14ac:dyDescent="0.2">
      <c r="A269" s="12"/>
      <c r="B269" s="15"/>
      <c r="C269" s="12"/>
      <c r="D269" s="12"/>
      <c r="E269" s="15">
        <f t="shared" si="43"/>
        <v>0</v>
      </c>
      <c r="F269" s="11" t="str">
        <f t="shared" si="44"/>
        <v/>
      </c>
      <c r="G269" s="12"/>
      <c r="H269" s="12" t="str">
        <f t="shared" si="45"/>
        <v/>
      </c>
      <c r="I269" s="12" t="str">
        <f t="shared" si="45"/>
        <v/>
      </c>
      <c r="J269" s="12" t="str">
        <f t="shared" si="45"/>
        <v/>
      </c>
      <c r="K269" s="12" t="str">
        <f t="shared" si="45"/>
        <v/>
      </c>
      <c r="L269" s="12"/>
    </row>
    <row r="270" spans="1:12" x14ac:dyDescent="0.2">
      <c r="A270" s="12"/>
      <c r="B270" s="15"/>
      <c r="C270" s="12"/>
      <c r="D270" s="12"/>
      <c r="E270" s="15">
        <f t="shared" si="43"/>
        <v>0</v>
      </c>
      <c r="F270" s="11" t="str">
        <f t="shared" si="44"/>
        <v/>
      </c>
      <c r="G270" s="12"/>
      <c r="H270" s="12" t="str">
        <f t="shared" si="45"/>
        <v/>
      </c>
      <c r="I270" s="12" t="str">
        <f t="shared" si="45"/>
        <v/>
      </c>
      <c r="J270" s="12" t="str">
        <f t="shared" si="45"/>
        <v/>
      </c>
      <c r="K270" s="12" t="str">
        <f t="shared" si="45"/>
        <v/>
      </c>
      <c r="L270" s="12"/>
    </row>
    <row r="271" spans="1:12" x14ac:dyDescent="0.2">
      <c r="A271" s="12"/>
      <c r="B271" s="15"/>
      <c r="C271" s="12"/>
      <c r="D271" s="12"/>
      <c r="E271" s="15">
        <f t="shared" si="43"/>
        <v>0</v>
      </c>
      <c r="F271" s="11" t="str">
        <f t="shared" si="44"/>
        <v/>
      </c>
      <c r="G271" s="12"/>
      <c r="H271" s="12" t="str">
        <f t="shared" si="45"/>
        <v/>
      </c>
      <c r="I271" s="12" t="str">
        <f t="shared" si="45"/>
        <v/>
      </c>
      <c r="J271" s="12" t="str">
        <f t="shared" si="45"/>
        <v/>
      </c>
      <c r="K271" s="12" t="str">
        <f t="shared" si="45"/>
        <v/>
      </c>
      <c r="L271" s="12"/>
    </row>
    <row r="272" spans="1:12" x14ac:dyDescent="0.2">
      <c r="A272" s="12"/>
      <c r="B272" s="15"/>
      <c r="C272" s="12"/>
      <c r="D272" s="12"/>
      <c r="E272" s="15">
        <f t="shared" si="43"/>
        <v>0</v>
      </c>
      <c r="F272" s="11" t="str">
        <f t="shared" si="44"/>
        <v/>
      </c>
      <c r="G272" s="12"/>
      <c r="H272" s="12" t="str">
        <f t="shared" si="45"/>
        <v/>
      </c>
      <c r="I272" s="12" t="str">
        <f t="shared" si="45"/>
        <v/>
      </c>
      <c r="J272" s="12" t="str">
        <f t="shared" si="45"/>
        <v/>
      </c>
      <c r="K272" s="12" t="str">
        <f t="shared" si="45"/>
        <v/>
      </c>
      <c r="L272" s="12"/>
    </row>
    <row r="273" spans="1:12" x14ac:dyDescent="0.2">
      <c r="A273" s="12"/>
      <c r="B273" s="15"/>
      <c r="C273" s="12"/>
      <c r="D273" s="12"/>
      <c r="E273" s="15">
        <f t="shared" si="43"/>
        <v>0</v>
      </c>
      <c r="F273" s="11" t="str">
        <f t="shared" si="44"/>
        <v/>
      </c>
      <c r="G273" s="12"/>
      <c r="H273" s="12" t="str">
        <f t="shared" si="45"/>
        <v/>
      </c>
      <c r="I273" s="12" t="str">
        <f t="shared" si="45"/>
        <v/>
      </c>
      <c r="J273" s="12" t="str">
        <f t="shared" si="45"/>
        <v/>
      </c>
      <c r="K273" s="12" t="str">
        <f t="shared" si="45"/>
        <v/>
      </c>
      <c r="L273" s="12"/>
    </row>
    <row r="274" spans="1:12" x14ac:dyDescent="0.2">
      <c r="A274" s="12"/>
      <c r="B274" s="15"/>
      <c r="C274" s="12"/>
      <c r="D274" s="12"/>
      <c r="E274" s="15">
        <f t="shared" si="43"/>
        <v>0</v>
      </c>
      <c r="F274" s="11" t="str">
        <f t="shared" si="44"/>
        <v/>
      </c>
      <c r="G274" s="12"/>
      <c r="H274" s="12" t="str">
        <f t="shared" si="45"/>
        <v/>
      </c>
      <c r="I274" s="12" t="str">
        <f t="shared" si="45"/>
        <v/>
      </c>
      <c r="J274" s="12" t="str">
        <f t="shared" si="45"/>
        <v/>
      </c>
      <c r="K274" s="12" t="str">
        <f t="shared" si="45"/>
        <v/>
      </c>
      <c r="L274" s="12"/>
    </row>
    <row r="275" spans="1:12" x14ac:dyDescent="0.2">
      <c r="A275" s="12"/>
      <c r="B275" s="15"/>
      <c r="C275" s="12"/>
      <c r="D275" s="12"/>
      <c r="E275" s="15">
        <f t="shared" si="43"/>
        <v>0</v>
      </c>
      <c r="F275" s="11" t="str">
        <f t="shared" si="44"/>
        <v/>
      </c>
      <c r="G275" s="12"/>
      <c r="H275" s="12" t="str">
        <f t="shared" si="45"/>
        <v/>
      </c>
      <c r="I275" s="12" t="str">
        <f t="shared" si="45"/>
        <v/>
      </c>
      <c r="J275" s="12" t="str">
        <f t="shared" si="45"/>
        <v/>
      </c>
      <c r="K275" s="12" t="str">
        <f t="shared" si="45"/>
        <v/>
      </c>
      <c r="L275" s="12"/>
    </row>
    <row r="276" spans="1:12" x14ac:dyDescent="0.2">
      <c r="A276" s="12"/>
      <c r="B276" s="15"/>
      <c r="C276" s="12"/>
      <c r="D276" s="12"/>
      <c r="E276" s="15">
        <f t="shared" si="43"/>
        <v>0</v>
      </c>
      <c r="F276" s="11" t="str">
        <f t="shared" si="44"/>
        <v/>
      </c>
      <c r="G276" s="12"/>
      <c r="H276" s="12" t="str">
        <f t="shared" si="45"/>
        <v/>
      </c>
      <c r="I276" s="12" t="str">
        <f t="shared" si="45"/>
        <v/>
      </c>
      <c r="J276" s="12" t="str">
        <f t="shared" si="45"/>
        <v/>
      </c>
      <c r="K276" s="12" t="str">
        <f t="shared" si="45"/>
        <v/>
      </c>
      <c r="L276" s="12"/>
    </row>
    <row r="277" spans="1:12" x14ac:dyDescent="0.2">
      <c r="A277" s="12"/>
      <c r="B277" s="15"/>
      <c r="C277" s="12"/>
      <c r="D277" s="12"/>
      <c r="E277" s="15">
        <f t="shared" si="43"/>
        <v>0</v>
      </c>
      <c r="F277" s="11" t="str">
        <f t="shared" si="44"/>
        <v/>
      </c>
      <c r="G277" s="12"/>
      <c r="H277" s="12" t="str">
        <f t="shared" ref="H277:K286" si="46">IF($C277="","",IFERROR(IF(SEARCH($C277,H$2)&gt;0,H$10,0),""))</f>
        <v/>
      </c>
      <c r="I277" s="12" t="str">
        <f t="shared" si="46"/>
        <v/>
      </c>
      <c r="J277" s="12" t="str">
        <f t="shared" si="46"/>
        <v/>
      </c>
      <c r="K277" s="12" t="str">
        <f t="shared" si="46"/>
        <v/>
      </c>
      <c r="L277" s="12"/>
    </row>
    <row r="278" spans="1:12" x14ac:dyDescent="0.2">
      <c r="A278" s="12"/>
      <c r="B278" s="15"/>
      <c r="C278" s="12"/>
      <c r="D278" s="12"/>
      <c r="E278" s="15">
        <f t="shared" si="43"/>
        <v>0</v>
      </c>
      <c r="F278" s="11" t="str">
        <f t="shared" si="44"/>
        <v/>
      </c>
      <c r="G278" s="12"/>
      <c r="H278" s="12" t="str">
        <f t="shared" si="46"/>
        <v/>
      </c>
      <c r="I278" s="12" t="str">
        <f t="shared" si="46"/>
        <v/>
      </c>
      <c r="J278" s="12" t="str">
        <f t="shared" si="46"/>
        <v/>
      </c>
      <c r="K278" s="12" t="str">
        <f t="shared" si="46"/>
        <v/>
      </c>
      <c r="L278" s="12"/>
    </row>
    <row r="279" spans="1:12" x14ac:dyDescent="0.2">
      <c r="A279" s="12"/>
      <c r="B279" s="15"/>
      <c r="C279" s="12"/>
      <c r="D279" s="12"/>
      <c r="E279" s="15">
        <f t="shared" si="43"/>
        <v>0</v>
      </c>
      <c r="F279" s="11" t="str">
        <f t="shared" si="44"/>
        <v/>
      </c>
      <c r="G279" s="12"/>
      <c r="H279" s="12" t="str">
        <f t="shared" si="46"/>
        <v/>
      </c>
      <c r="I279" s="12" t="str">
        <f t="shared" si="46"/>
        <v/>
      </c>
      <c r="J279" s="12" t="str">
        <f t="shared" si="46"/>
        <v/>
      </c>
      <c r="K279" s="12" t="str">
        <f t="shared" si="46"/>
        <v/>
      </c>
      <c r="L279" s="12"/>
    </row>
    <row r="280" spans="1:12" x14ac:dyDescent="0.2">
      <c r="A280" s="12"/>
      <c r="B280" s="15"/>
      <c r="C280" s="12"/>
      <c r="D280" s="12"/>
      <c r="E280" s="15">
        <f t="shared" si="43"/>
        <v>0</v>
      </c>
      <c r="F280" s="11" t="str">
        <f t="shared" si="44"/>
        <v/>
      </c>
      <c r="G280" s="12"/>
      <c r="H280" s="12" t="str">
        <f t="shared" si="46"/>
        <v/>
      </c>
      <c r="I280" s="12" t="str">
        <f t="shared" si="46"/>
        <v/>
      </c>
      <c r="J280" s="12" t="str">
        <f t="shared" si="46"/>
        <v/>
      </c>
      <c r="K280" s="12" t="str">
        <f t="shared" si="46"/>
        <v/>
      </c>
      <c r="L280" s="12"/>
    </row>
    <row r="281" spans="1:12" x14ac:dyDescent="0.2">
      <c r="A281" s="12"/>
      <c r="B281" s="15"/>
      <c r="C281" s="12"/>
      <c r="D281" s="12"/>
      <c r="E281" s="15">
        <f t="shared" si="43"/>
        <v>0</v>
      </c>
      <c r="F281" s="11" t="str">
        <f t="shared" si="44"/>
        <v/>
      </c>
      <c r="G281" s="12"/>
      <c r="H281" s="12" t="str">
        <f t="shared" si="46"/>
        <v/>
      </c>
      <c r="I281" s="12" t="str">
        <f t="shared" si="46"/>
        <v/>
      </c>
      <c r="J281" s="12" t="str">
        <f t="shared" si="46"/>
        <v/>
      </c>
      <c r="K281" s="12" t="str">
        <f t="shared" si="46"/>
        <v/>
      </c>
      <c r="L281" s="12"/>
    </row>
    <row r="282" spans="1:12" x14ac:dyDescent="0.2">
      <c r="A282" s="12"/>
      <c r="B282" s="15"/>
      <c r="C282" s="12"/>
      <c r="D282" s="12"/>
      <c r="E282" s="15">
        <f t="shared" si="43"/>
        <v>0</v>
      </c>
      <c r="F282" s="11" t="str">
        <f t="shared" si="44"/>
        <v/>
      </c>
      <c r="G282" s="12"/>
      <c r="H282" s="12" t="str">
        <f t="shared" si="46"/>
        <v/>
      </c>
      <c r="I282" s="12" t="str">
        <f t="shared" si="46"/>
        <v/>
      </c>
      <c r="J282" s="12" t="str">
        <f t="shared" si="46"/>
        <v/>
      </c>
      <c r="K282" s="12" t="str">
        <f t="shared" si="46"/>
        <v/>
      </c>
      <c r="L282" s="12"/>
    </row>
    <row r="283" spans="1:12" x14ac:dyDescent="0.2">
      <c r="A283" s="12"/>
      <c r="B283" s="15"/>
      <c r="C283" s="12"/>
      <c r="D283" s="12"/>
      <c r="E283" s="15">
        <f t="shared" si="43"/>
        <v>0</v>
      </c>
      <c r="F283" s="11" t="str">
        <f t="shared" si="44"/>
        <v/>
      </c>
      <c r="G283" s="12"/>
      <c r="H283" s="12" t="str">
        <f t="shared" si="46"/>
        <v/>
      </c>
      <c r="I283" s="12" t="str">
        <f t="shared" si="46"/>
        <v/>
      </c>
      <c r="J283" s="12" t="str">
        <f t="shared" si="46"/>
        <v/>
      </c>
      <c r="K283" s="12" t="str">
        <f t="shared" si="46"/>
        <v/>
      </c>
      <c r="L283" s="12"/>
    </row>
    <row r="284" spans="1:12" x14ac:dyDescent="0.2">
      <c r="A284" s="12"/>
      <c r="B284" s="15"/>
      <c r="C284" s="12"/>
      <c r="D284" s="12"/>
      <c r="E284" s="15">
        <f t="shared" si="43"/>
        <v>0</v>
      </c>
      <c r="F284" s="11" t="str">
        <f t="shared" si="44"/>
        <v/>
      </c>
      <c r="G284" s="12"/>
      <c r="H284" s="12" t="str">
        <f t="shared" si="46"/>
        <v/>
      </c>
      <c r="I284" s="12" t="str">
        <f t="shared" si="46"/>
        <v/>
      </c>
      <c r="J284" s="12" t="str">
        <f t="shared" si="46"/>
        <v/>
      </c>
      <c r="K284" s="12" t="str">
        <f t="shared" si="46"/>
        <v/>
      </c>
      <c r="L284" s="12"/>
    </row>
    <row r="285" spans="1:12" x14ac:dyDescent="0.2">
      <c r="A285" s="12"/>
      <c r="B285" s="15"/>
      <c r="C285" s="12"/>
      <c r="D285" s="12"/>
      <c r="E285" s="15">
        <f t="shared" si="43"/>
        <v>0</v>
      </c>
      <c r="F285" s="11" t="str">
        <f t="shared" si="44"/>
        <v/>
      </c>
      <c r="G285" s="12"/>
      <c r="H285" s="12" t="str">
        <f t="shared" si="46"/>
        <v/>
      </c>
      <c r="I285" s="12" t="str">
        <f t="shared" si="46"/>
        <v/>
      </c>
      <c r="J285" s="12" t="str">
        <f t="shared" si="46"/>
        <v/>
      </c>
      <c r="K285" s="12" t="str">
        <f t="shared" si="46"/>
        <v/>
      </c>
      <c r="L285" s="12"/>
    </row>
    <row r="286" spans="1:12" x14ac:dyDescent="0.2">
      <c r="A286" s="12"/>
      <c r="B286" s="15"/>
      <c r="C286" s="12"/>
      <c r="D286" s="12"/>
      <c r="E286" s="15">
        <f t="shared" si="43"/>
        <v>0</v>
      </c>
      <c r="F286" s="11" t="str">
        <f t="shared" si="44"/>
        <v/>
      </c>
      <c r="G286" s="12"/>
      <c r="H286" s="12" t="str">
        <f t="shared" si="46"/>
        <v/>
      </c>
      <c r="I286" s="12" t="str">
        <f t="shared" si="46"/>
        <v/>
      </c>
      <c r="J286" s="12" t="str">
        <f t="shared" si="46"/>
        <v/>
      </c>
      <c r="K286" s="12" t="str">
        <f t="shared" si="46"/>
        <v/>
      </c>
      <c r="L286" s="12"/>
    </row>
    <row r="287" spans="1:12" x14ac:dyDescent="0.2">
      <c r="A287" s="12"/>
      <c r="B287" s="15"/>
      <c r="C287" s="12"/>
      <c r="D287" s="12"/>
      <c r="E287" s="15">
        <f t="shared" si="43"/>
        <v>0</v>
      </c>
      <c r="F287" s="11" t="str">
        <f t="shared" si="44"/>
        <v/>
      </c>
      <c r="G287" s="12"/>
      <c r="H287" s="12" t="str">
        <f t="shared" ref="H287:K296" si="47">IF($C287="","",IFERROR(IF(SEARCH($C287,H$2)&gt;0,H$10,0),""))</f>
        <v/>
      </c>
      <c r="I287" s="12" t="str">
        <f t="shared" si="47"/>
        <v/>
      </c>
      <c r="J287" s="12" t="str">
        <f t="shared" si="47"/>
        <v/>
      </c>
      <c r="K287" s="12" t="str">
        <f t="shared" si="47"/>
        <v/>
      </c>
      <c r="L287" s="12"/>
    </row>
    <row r="288" spans="1:12" x14ac:dyDescent="0.2">
      <c r="A288" s="12"/>
      <c r="B288" s="15"/>
      <c r="C288" s="12"/>
      <c r="D288" s="12"/>
      <c r="E288" s="15">
        <f t="shared" si="43"/>
        <v>0</v>
      </c>
      <c r="F288" s="11" t="str">
        <f t="shared" si="44"/>
        <v/>
      </c>
      <c r="G288" s="12"/>
      <c r="H288" s="12" t="str">
        <f t="shared" si="47"/>
        <v/>
      </c>
      <c r="I288" s="12" t="str">
        <f t="shared" si="47"/>
        <v/>
      </c>
      <c r="J288" s="12" t="str">
        <f t="shared" si="47"/>
        <v/>
      </c>
      <c r="K288" s="12" t="str">
        <f t="shared" si="47"/>
        <v/>
      </c>
      <c r="L288" s="12"/>
    </row>
    <row r="289" spans="1:12" x14ac:dyDescent="0.2">
      <c r="A289" s="12"/>
      <c r="B289" s="15"/>
      <c r="C289" s="12"/>
      <c r="D289" s="12"/>
      <c r="E289" s="15">
        <f t="shared" si="43"/>
        <v>0</v>
      </c>
      <c r="F289" s="11" t="str">
        <f t="shared" si="44"/>
        <v/>
      </c>
      <c r="G289" s="12"/>
      <c r="H289" s="12" t="str">
        <f t="shared" si="47"/>
        <v/>
      </c>
      <c r="I289" s="12" t="str">
        <f t="shared" si="47"/>
        <v/>
      </c>
      <c r="J289" s="12" t="str">
        <f t="shared" si="47"/>
        <v/>
      </c>
      <c r="K289" s="12" t="str">
        <f t="shared" si="47"/>
        <v/>
      </c>
      <c r="L289" s="12"/>
    </row>
    <row r="290" spans="1:12" x14ac:dyDescent="0.2">
      <c r="A290" s="12"/>
      <c r="B290" s="15"/>
      <c r="C290" s="12"/>
      <c r="D290" s="12"/>
      <c r="E290" s="15">
        <f t="shared" si="43"/>
        <v>0</v>
      </c>
      <c r="F290" s="11" t="str">
        <f t="shared" si="44"/>
        <v/>
      </c>
      <c r="G290" s="12"/>
      <c r="H290" s="12" t="str">
        <f t="shared" si="47"/>
        <v/>
      </c>
      <c r="I290" s="12" t="str">
        <f t="shared" si="47"/>
        <v/>
      </c>
      <c r="J290" s="12" t="str">
        <f t="shared" si="47"/>
        <v/>
      </c>
      <c r="K290" s="12" t="str">
        <f t="shared" si="47"/>
        <v/>
      </c>
      <c r="L290" s="12"/>
    </row>
    <row r="291" spans="1:12" x14ac:dyDescent="0.2">
      <c r="A291" s="12"/>
      <c r="B291" s="15"/>
      <c r="C291" s="12"/>
      <c r="D291" s="12"/>
      <c r="E291" s="15">
        <f t="shared" si="43"/>
        <v>0</v>
      </c>
      <c r="F291" s="11" t="str">
        <f t="shared" si="44"/>
        <v/>
      </c>
      <c r="G291" s="12"/>
      <c r="H291" s="12" t="str">
        <f t="shared" si="47"/>
        <v/>
      </c>
      <c r="I291" s="12" t="str">
        <f t="shared" si="47"/>
        <v/>
      </c>
      <c r="J291" s="12" t="str">
        <f t="shared" si="47"/>
        <v/>
      </c>
      <c r="K291" s="12" t="str">
        <f t="shared" si="47"/>
        <v/>
      </c>
      <c r="L291" s="12"/>
    </row>
    <row r="292" spans="1:12" x14ac:dyDescent="0.2">
      <c r="A292" s="12"/>
      <c r="B292" s="15"/>
      <c r="C292" s="12"/>
      <c r="D292" s="12"/>
      <c r="E292" s="15">
        <f t="shared" si="43"/>
        <v>0</v>
      </c>
      <c r="F292" s="11" t="str">
        <f t="shared" si="44"/>
        <v/>
      </c>
      <c r="G292" s="12"/>
      <c r="H292" s="12" t="str">
        <f t="shared" si="47"/>
        <v/>
      </c>
      <c r="I292" s="12" t="str">
        <f t="shared" si="47"/>
        <v/>
      </c>
      <c r="J292" s="12" t="str">
        <f t="shared" si="47"/>
        <v/>
      </c>
      <c r="K292" s="12" t="str">
        <f t="shared" si="47"/>
        <v/>
      </c>
      <c r="L292" s="12"/>
    </row>
    <row r="293" spans="1:12" x14ac:dyDescent="0.2">
      <c r="A293" s="12"/>
      <c r="B293" s="15"/>
      <c r="C293" s="12"/>
      <c r="D293" s="12"/>
      <c r="E293" s="15">
        <f t="shared" si="43"/>
        <v>0</v>
      </c>
      <c r="F293" s="11" t="str">
        <f t="shared" si="44"/>
        <v/>
      </c>
      <c r="G293" s="12"/>
      <c r="H293" s="12" t="str">
        <f t="shared" si="47"/>
        <v/>
      </c>
      <c r="I293" s="12" t="str">
        <f t="shared" si="47"/>
        <v/>
      </c>
      <c r="J293" s="12" t="str">
        <f t="shared" si="47"/>
        <v/>
      </c>
      <c r="K293" s="12" t="str">
        <f t="shared" si="47"/>
        <v/>
      </c>
      <c r="L293" s="12"/>
    </row>
    <row r="294" spans="1:12" x14ac:dyDescent="0.2">
      <c r="A294" s="12"/>
      <c r="B294" s="15"/>
      <c r="C294" s="12"/>
      <c r="D294" s="12"/>
      <c r="E294" s="15">
        <f t="shared" si="43"/>
        <v>0</v>
      </c>
      <c r="F294" s="11" t="str">
        <f t="shared" si="44"/>
        <v/>
      </c>
      <c r="G294" s="12"/>
      <c r="H294" s="12" t="str">
        <f t="shared" si="47"/>
        <v/>
      </c>
      <c r="I294" s="12" t="str">
        <f t="shared" si="47"/>
        <v/>
      </c>
      <c r="J294" s="12" t="str">
        <f t="shared" si="47"/>
        <v/>
      </c>
      <c r="K294" s="12" t="str">
        <f t="shared" si="47"/>
        <v/>
      </c>
      <c r="L294" s="12"/>
    </row>
    <row r="295" spans="1:12" x14ac:dyDescent="0.2">
      <c r="A295" s="12"/>
      <c r="B295" s="15"/>
      <c r="C295" s="12"/>
      <c r="D295" s="12"/>
      <c r="E295" s="15">
        <f t="shared" si="43"/>
        <v>0</v>
      </c>
      <c r="F295" s="11" t="str">
        <f t="shared" si="44"/>
        <v/>
      </c>
      <c r="G295" s="12"/>
      <c r="H295" s="12" t="str">
        <f t="shared" si="47"/>
        <v/>
      </c>
      <c r="I295" s="12" t="str">
        <f t="shared" si="47"/>
        <v/>
      </c>
      <c r="J295" s="12" t="str">
        <f t="shared" si="47"/>
        <v/>
      </c>
      <c r="K295" s="12" t="str">
        <f t="shared" si="47"/>
        <v/>
      </c>
      <c r="L295" s="12"/>
    </row>
    <row r="296" spans="1:12" x14ac:dyDescent="0.2">
      <c r="A296" s="12"/>
      <c r="B296" s="15"/>
      <c r="C296" s="12"/>
      <c r="D296" s="12"/>
      <c r="E296" s="15">
        <f t="shared" si="43"/>
        <v>0</v>
      </c>
      <c r="F296" s="11" t="str">
        <f t="shared" si="44"/>
        <v/>
      </c>
      <c r="G296" s="12"/>
      <c r="H296" s="12" t="str">
        <f t="shared" si="47"/>
        <v/>
      </c>
      <c r="I296" s="12" t="str">
        <f t="shared" si="47"/>
        <v/>
      </c>
      <c r="J296" s="12" t="str">
        <f t="shared" si="47"/>
        <v/>
      </c>
      <c r="K296" s="12" t="str">
        <f t="shared" si="47"/>
        <v/>
      </c>
      <c r="L296" s="12"/>
    </row>
    <row r="297" spans="1:12" x14ac:dyDescent="0.2">
      <c r="F297" s="22"/>
    </row>
    <row r="298" spans="1:12" x14ac:dyDescent="0.2">
      <c r="F298" s="22"/>
    </row>
    <row r="299" spans="1:12" x14ac:dyDescent="0.2">
      <c r="F299" s="22"/>
    </row>
  </sheetData>
  <mergeCells count="12">
    <mergeCell ref="H2:H8"/>
    <mergeCell ref="I2:I8"/>
    <mergeCell ref="J2:J8"/>
    <mergeCell ref="K2:K8"/>
    <mergeCell ref="E7:F7"/>
    <mergeCell ref="E8:F8"/>
    <mergeCell ref="E6:F6"/>
    <mergeCell ref="E1:F1"/>
    <mergeCell ref="E2:F2"/>
    <mergeCell ref="E3:F3"/>
    <mergeCell ref="E4:F4"/>
    <mergeCell ref="E5:F5"/>
  </mergeCells>
  <phoneticPr fontId="14" type="noConversion"/>
  <conditionalFormatting sqref="E33:E39 E11:E14 E41:E296">
    <cfRule type="cellIs" dxfId="12" priority="11" operator="equal">
      <formula>0</formula>
    </cfRule>
    <cfRule type="cellIs" dxfId="11" priority="13" operator="equal">
      <formula>1</formula>
    </cfRule>
  </conditionalFormatting>
  <conditionalFormatting sqref="E15:E20">
    <cfRule type="cellIs" dxfId="10" priority="9" operator="equal">
      <formula>0</formula>
    </cfRule>
    <cfRule type="cellIs" dxfId="9" priority="10" operator="equal">
      <formula>1</formula>
    </cfRule>
  </conditionalFormatting>
  <conditionalFormatting sqref="E21:E26">
    <cfRule type="cellIs" dxfId="8" priority="5" operator="equal">
      <formula>0</formula>
    </cfRule>
    <cfRule type="cellIs" dxfId="7" priority="6" operator="equal">
      <formula>1</formula>
    </cfRule>
  </conditionalFormatting>
  <conditionalFormatting sqref="E27:E32">
    <cfRule type="cellIs" dxfId="6" priority="3" operator="equal">
      <formula>0</formula>
    </cfRule>
    <cfRule type="cellIs" dxfId="5" priority="4" operator="equal">
      <formula>1</formula>
    </cfRule>
  </conditionalFormatting>
  <conditionalFormatting sqref="E40">
    <cfRule type="cellIs" dxfId="4" priority="1" operator="equal">
      <formula>0</formula>
    </cfRule>
    <cfRule type="cellIs" dxfId="3" priority="2" operator="equal">
      <formula>1</formula>
    </cfRule>
  </conditionalFormatting>
  <pageMargins left="0.7" right="0.7" top="0.78740157499999996" bottom="0.78740157499999996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34"/>
  <sheetViews>
    <sheetView showGridLines="0" zoomScale="130" zoomScaleNormal="130" workbookViewId="0">
      <selection activeCell="O23" sqref="O23"/>
    </sheetView>
  </sheetViews>
  <sheetFormatPr baseColWidth="10" defaultColWidth="11.5" defaultRowHeight="15" x14ac:dyDescent="0.2"/>
  <cols>
    <col min="1" max="1" width="5.83203125" customWidth="1"/>
    <col min="2" max="2" width="2.83203125" style="3" customWidth="1"/>
    <col min="3" max="14" width="4.5" style="3" customWidth="1"/>
    <col min="15" max="15" width="10.83203125" customWidth="1"/>
    <col min="16" max="16" width="2.83203125" customWidth="1"/>
    <col min="17" max="28" width="4.5" customWidth="1"/>
    <col min="29" max="29" width="5.83203125" customWidth="1"/>
  </cols>
  <sheetData>
    <row r="1" spans="2:28" ht="21" customHeight="1" x14ac:dyDescent="0.2">
      <c r="C1" s="51" t="s">
        <v>27</v>
      </c>
      <c r="D1" s="52"/>
      <c r="E1" s="52"/>
      <c r="F1" s="52"/>
      <c r="G1" s="52"/>
      <c r="H1" s="53"/>
      <c r="I1" s="52"/>
      <c r="J1" s="52"/>
      <c r="K1" s="52"/>
      <c r="L1" s="52"/>
      <c r="M1" s="52"/>
      <c r="N1" s="52"/>
      <c r="P1" s="3"/>
      <c r="Q1" s="54" t="s">
        <v>28</v>
      </c>
      <c r="R1" s="55"/>
      <c r="S1" s="55"/>
      <c r="T1" s="55"/>
      <c r="U1" s="55"/>
      <c r="V1" s="56" t="str">
        <f ca="1">IF(ISBLANK(INDIRECT(Data!$M$3)),"void",INDIRECT(Data!$M$3))</f>
        <v>Cargo</v>
      </c>
      <c r="W1" s="55"/>
      <c r="X1" s="55"/>
      <c r="Y1" s="55"/>
      <c r="Z1" s="55"/>
      <c r="AA1" s="55"/>
      <c r="AB1" s="55"/>
    </row>
    <row r="2" spans="2:28" ht="12" customHeight="1" x14ac:dyDescent="0.2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P2" s="4"/>
      <c r="Q2" s="5">
        <v>1</v>
      </c>
      <c r="R2" s="5">
        <v>2</v>
      </c>
      <c r="S2" s="5">
        <v>3</v>
      </c>
      <c r="T2" s="5">
        <v>4</v>
      </c>
      <c r="U2" s="5">
        <v>5</v>
      </c>
      <c r="V2" s="5">
        <v>6</v>
      </c>
      <c r="W2" s="5">
        <v>7</v>
      </c>
      <c r="X2" s="5">
        <v>8</v>
      </c>
      <c r="Y2" s="5">
        <v>9</v>
      </c>
      <c r="Z2" s="5">
        <v>10</v>
      </c>
      <c r="AA2" s="5">
        <v>11</v>
      </c>
      <c r="AB2" s="5">
        <v>12</v>
      </c>
    </row>
    <row r="3" spans="2:28" ht="26" customHeight="1" x14ac:dyDescent="0.2">
      <c r="C3" s="57" t="s">
        <v>29</v>
      </c>
      <c r="D3" s="52"/>
      <c r="E3" s="52"/>
      <c r="F3" s="52"/>
      <c r="G3" s="52"/>
      <c r="J3" s="57" t="s">
        <v>30</v>
      </c>
      <c r="K3" s="52"/>
      <c r="L3" s="52"/>
      <c r="M3" s="52"/>
      <c r="P3" s="5" t="s">
        <v>31</v>
      </c>
      <c r="Q3" s="4">
        <f ca="1">IFERROR(VLOOKUP(Data!A1,INDIRECT(Data!$O$3),4,FALSE),"empty")</f>
        <v>0</v>
      </c>
      <c r="R3" s="4">
        <f ca="1">IFERROR(VLOOKUP(Data!B1,INDIRECT(Data!$O$3),4,FALSE),"empty")</f>
        <v>1</v>
      </c>
      <c r="S3" s="4">
        <f ca="1">IFERROR(VLOOKUP(Data!C1,INDIRECT(Data!$O$3),4,FALSE),"empty")</f>
        <v>0</v>
      </c>
      <c r="T3" s="4">
        <f ca="1">IFERROR(VLOOKUP(Data!D1,INDIRECT(Data!$O$3),4,FALSE),"empty")</f>
        <v>0</v>
      </c>
      <c r="U3" s="4">
        <f ca="1">IFERROR(VLOOKUP(Data!E1,INDIRECT(Data!$O$3),4,FALSE),"empty")</f>
        <v>0</v>
      </c>
      <c r="V3" s="4">
        <f ca="1">IFERROR(VLOOKUP(Data!F1,INDIRECT(Data!$O$3),4,FALSE),"empty")</f>
        <v>0</v>
      </c>
      <c r="W3" s="4">
        <f ca="1">IFERROR(VLOOKUP(Data!G1,INDIRECT(Data!$O$3),4,FALSE),"empty")</f>
        <v>0</v>
      </c>
      <c r="X3" s="4">
        <f ca="1">IFERROR(VLOOKUP(Data!H1,INDIRECT(Data!$O$3),4,FALSE),"empty")</f>
        <v>0</v>
      </c>
      <c r="Y3" s="4">
        <f ca="1">IFERROR(VLOOKUP(Data!I1,INDIRECT(Data!$O$3),4,FALSE),"empty")</f>
        <v>0</v>
      </c>
      <c r="Z3" s="4">
        <f ca="1">IFERROR(VLOOKUP(Data!J1,INDIRECT(Data!$O$3),4,FALSE),"empty")</f>
        <v>0</v>
      </c>
      <c r="AA3" s="4">
        <f ca="1">IFERROR(VLOOKUP(Data!K1,INDIRECT(Data!$O$3),4,FALSE),"empty")</f>
        <v>0</v>
      </c>
      <c r="AB3" s="4">
        <f ca="1">IFERROR(VLOOKUP(Data!L1,INDIRECT(Data!$O$3),4,FALSE),"empty")</f>
        <v>0</v>
      </c>
    </row>
    <row r="4" spans="2:28" ht="26" customHeight="1" x14ac:dyDescent="0.2">
      <c r="C4" s="58" t="str">
        <f>IF(Staples!D2="void"," ",Staples!D2)</f>
        <v>V3</v>
      </c>
      <c r="D4" s="59"/>
      <c r="E4" s="59"/>
      <c r="F4" s="59"/>
      <c r="G4" s="60"/>
      <c r="J4" s="58" t="str">
        <f>IF(Staples!E2="void"," ",Staples!E2)</f>
        <v xml:space="preserve"> </v>
      </c>
      <c r="K4" s="59"/>
      <c r="L4" s="59"/>
      <c r="M4" s="59"/>
      <c r="N4" s="60"/>
      <c r="P4" s="5" t="s">
        <v>32</v>
      </c>
      <c r="Q4" s="4">
        <f ca="1">IFERROR(VLOOKUP(Data!A2,INDIRECT(Data!$O$3),4,FALSE),"empty")</f>
        <v>0</v>
      </c>
      <c r="R4" s="4">
        <f ca="1">IFERROR(VLOOKUP(Data!B2,INDIRECT(Data!$O$3),4,FALSE),"empty")</f>
        <v>0</v>
      </c>
      <c r="S4" s="4">
        <f ca="1">IFERROR(VLOOKUP(Data!C2,INDIRECT(Data!$O$3),4,FALSE),"empty")</f>
        <v>0</v>
      </c>
      <c r="T4" s="4">
        <f ca="1">IFERROR(VLOOKUP(Data!D2,INDIRECT(Data!$O$3),4,FALSE),"empty")</f>
        <v>0</v>
      </c>
      <c r="U4" s="4">
        <f ca="1">IFERROR(VLOOKUP(Data!E2,INDIRECT(Data!$O$3),4,FALSE),"empty")</f>
        <v>0</v>
      </c>
      <c r="V4" s="4">
        <f ca="1">IFERROR(VLOOKUP(Data!F2,INDIRECT(Data!$O$3),4,FALSE),"empty")</f>
        <v>1</v>
      </c>
      <c r="W4" s="4">
        <f ca="1">IFERROR(VLOOKUP(Data!G2,INDIRECT(Data!$O$3),4,FALSE),"empty")</f>
        <v>0</v>
      </c>
      <c r="X4" s="4">
        <f ca="1">IFERROR(VLOOKUP(Data!H2,INDIRECT(Data!$O$3),4,FALSE),"empty")</f>
        <v>0</v>
      </c>
      <c r="Y4" s="4">
        <f ca="1">IFERROR(VLOOKUP(Data!I2,INDIRECT(Data!$O$3),4,FALSE),"empty")</f>
        <v>0</v>
      </c>
      <c r="Z4" s="4">
        <f ca="1">IFERROR(VLOOKUP(Data!J2,INDIRECT(Data!$O$3),4,FALSE),"empty")</f>
        <v>1</v>
      </c>
      <c r="AA4" s="4">
        <f ca="1">IFERROR(VLOOKUP(Data!K2,INDIRECT(Data!$O$3),4,FALSE),"empty")</f>
        <v>0</v>
      </c>
      <c r="AB4" s="4">
        <f ca="1">IFERROR(VLOOKUP(Data!L2,INDIRECT(Data!$O$3),4,FALSE),"empty")</f>
        <v>0</v>
      </c>
    </row>
    <row r="5" spans="2:28" ht="26" customHeight="1" x14ac:dyDescent="0.2">
      <c r="C5" s="61" t="str">
        <f>IF(Staples!D4="void"," ",Staples!D4)</f>
        <v xml:space="preserve"> </v>
      </c>
      <c r="D5" s="52"/>
      <c r="E5" s="52"/>
      <c r="F5" s="52"/>
      <c r="G5" s="62"/>
      <c r="J5" s="61" t="str">
        <f>IF(Staples!E4="void"," ",Staples!E4)</f>
        <v xml:space="preserve"> </v>
      </c>
      <c r="K5" s="52"/>
      <c r="L5" s="52"/>
      <c r="M5" s="52"/>
      <c r="N5" s="62"/>
      <c r="P5" s="5" t="s">
        <v>33</v>
      </c>
      <c r="Q5" s="4">
        <f ca="1">IFERROR(VLOOKUP(Data!A3,INDIRECT(Data!$O$3),4,FALSE),"empty")</f>
        <v>0</v>
      </c>
      <c r="R5" s="4">
        <f ca="1">IFERROR(VLOOKUP(Data!B3,INDIRECT(Data!$O$3),4,FALSE),"empty")</f>
        <v>0</v>
      </c>
      <c r="S5" s="4">
        <f ca="1">IFERROR(VLOOKUP(Data!C3,INDIRECT(Data!$O$3),4,FALSE),"empty")</f>
        <v>0</v>
      </c>
      <c r="T5" s="4">
        <f ca="1">IFERROR(VLOOKUP(Data!D3,INDIRECT(Data!$O$3),4,FALSE),"empty")</f>
        <v>0</v>
      </c>
      <c r="U5" s="4">
        <f ca="1">IFERROR(VLOOKUP(Data!E3,INDIRECT(Data!$O$3),4,FALSE),"empty")</f>
        <v>0</v>
      </c>
      <c r="V5" s="4">
        <f ca="1">IFERROR(VLOOKUP(Data!F3,INDIRECT(Data!$O$3),4,FALSE),"empty")</f>
        <v>0</v>
      </c>
      <c r="W5" s="4">
        <f ca="1">IFERROR(VLOOKUP(Data!G3,INDIRECT(Data!$O$3),4,FALSE),"empty")</f>
        <v>0</v>
      </c>
      <c r="X5" s="4">
        <f ca="1">IFERROR(VLOOKUP(Data!H3,INDIRECT(Data!$O$3),4,FALSE),"empty")</f>
        <v>1</v>
      </c>
      <c r="Y5" s="4">
        <f ca="1">IFERROR(VLOOKUP(Data!I3,INDIRECT(Data!$O$3),4,FALSE),"empty")</f>
        <v>1</v>
      </c>
      <c r="Z5" s="4">
        <f ca="1">IFERROR(VLOOKUP(Data!J3,INDIRECT(Data!$O$3),4,FALSE),"empty")</f>
        <v>1</v>
      </c>
      <c r="AA5" s="4">
        <f ca="1">IFERROR(VLOOKUP(Data!K3,INDIRECT(Data!$O$3),4,FALSE),"empty")</f>
        <v>1</v>
      </c>
      <c r="AB5" s="4">
        <f ca="1">IFERROR(VLOOKUP(Data!L3,INDIRECT(Data!$O$3),4,FALSE),"empty")</f>
        <v>1</v>
      </c>
    </row>
    <row r="6" spans="2:28" ht="26" customHeight="1" x14ac:dyDescent="0.2">
      <c r="C6" s="61" t="str">
        <f>IF(Staples!D6="void"," ",Staples!D6)</f>
        <v xml:space="preserve"> </v>
      </c>
      <c r="D6" s="52"/>
      <c r="E6" s="52"/>
      <c r="F6" s="52"/>
      <c r="G6" s="62"/>
      <c r="J6" s="61" t="str">
        <f>IF(Staples!E6="void"," ",Staples!E6)</f>
        <v xml:space="preserve"> </v>
      </c>
      <c r="K6" s="52"/>
      <c r="L6" s="52"/>
      <c r="M6" s="52"/>
      <c r="N6" s="62"/>
      <c r="P6" s="5" t="s">
        <v>34</v>
      </c>
      <c r="Q6" s="4">
        <f ca="1">IFERROR(VLOOKUP(Data!A4,INDIRECT(Data!$O$3),4,FALSE),"empty")</f>
        <v>0</v>
      </c>
      <c r="R6" s="4">
        <f ca="1">IFERROR(VLOOKUP(Data!B4,INDIRECT(Data!$O$3),4,FALSE),"empty")</f>
        <v>0</v>
      </c>
      <c r="S6" s="4">
        <f ca="1">IFERROR(VLOOKUP(Data!C4,INDIRECT(Data!$O$3),4,FALSE),"empty")</f>
        <v>0</v>
      </c>
      <c r="T6" s="4">
        <f ca="1">IFERROR(VLOOKUP(Data!D4,INDIRECT(Data!$O$3),4,FALSE),"empty")</f>
        <v>0</v>
      </c>
      <c r="U6" s="4">
        <f ca="1">IFERROR(VLOOKUP(Data!E4,INDIRECT(Data!$O$3),4,FALSE),"empty")</f>
        <v>0</v>
      </c>
      <c r="V6" s="4">
        <f ca="1">IFERROR(VLOOKUP(Data!F4,INDIRECT(Data!$O$3),4,FALSE),"empty")</f>
        <v>0</v>
      </c>
      <c r="W6" s="4">
        <f ca="1">IFERROR(VLOOKUP(Data!G4,INDIRECT(Data!$O$3),4,FALSE),"empty")</f>
        <v>0</v>
      </c>
      <c r="X6" s="4">
        <f ca="1">IFERROR(VLOOKUP(Data!H4,INDIRECT(Data!$O$3),4,FALSE),"empty")</f>
        <v>0</v>
      </c>
      <c r="Y6" s="4">
        <f ca="1">IFERROR(VLOOKUP(Data!I4,INDIRECT(Data!$O$3),4,FALSE),"empty")</f>
        <v>0</v>
      </c>
      <c r="Z6" s="4">
        <f ca="1">IFERROR(VLOOKUP(Data!J4,INDIRECT(Data!$O$3),4,FALSE),"empty")</f>
        <v>0</v>
      </c>
      <c r="AA6" s="4">
        <f ca="1">IFERROR(VLOOKUP(Data!K4,INDIRECT(Data!$O$3),4,FALSE),"empty")</f>
        <v>0</v>
      </c>
      <c r="AB6" s="4">
        <f ca="1">IFERROR(VLOOKUP(Data!L4,INDIRECT(Data!$O$3),4,FALSE),"empty")</f>
        <v>0</v>
      </c>
    </row>
    <row r="7" spans="2:28" ht="26" customHeight="1" x14ac:dyDescent="0.2">
      <c r="C7" s="48" t="str">
        <f>IF(Staples!D8="void"," ",Staples!D8)</f>
        <v xml:space="preserve"> </v>
      </c>
      <c r="D7" s="49"/>
      <c r="E7" s="49"/>
      <c r="F7" s="49"/>
      <c r="G7" s="50"/>
      <c r="J7" s="48" t="str">
        <f>IF(Staples!E8="void"," ",Staples!E8)</f>
        <v xml:space="preserve"> </v>
      </c>
      <c r="K7" s="49"/>
      <c r="L7" s="49"/>
      <c r="M7" s="49"/>
      <c r="N7" s="50"/>
      <c r="P7" s="5" t="s">
        <v>35</v>
      </c>
      <c r="Q7" s="4">
        <f ca="1">IFERROR(VLOOKUP(Data!A5,INDIRECT(Data!$O$3),4,FALSE),"empty")</f>
        <v>0</v>
      </c>
      <c r="R7" s="4" t="str">
        <f ca="1">IFERROR(VLOOKUP(Data!B5,INDIRECT(Data!$O$3),4,FALSE),"empty")</f>
        <v>empty</v>
      </c>
      <c r="S7" s="4" t="str">
        <f ca="1">IFERROR(VLOOKUP(Data!C5,INDIRECT(Data!$O$3),4,FALSE),"empty")</f>
        <v>empty</v>
      </c>
      <c r="T7" s="4" t="str">
        <f ca="1">IFERROR(VLOOKUP(Data!D5,INDIRECT(Data!$O$3),4,FALSE),"empty")</f>
        <v>empty</v>
      </c>
      <c r="U7" s="4" t="str">
        <f ca="1">IFERROR(VLOOKUP(Data!E5,INDIRECT(Data!$O$3),4,FALSE),"empty")</f>
        <v>empty</v>
      </c>
      <c r="V7" s="4" t="str">
        <f ca="1">IFERROR(VLOOKUP(Data!F5,INDIRECT(Data!$O$3),4,FALSE),"empty")</f>
        <v>empty</v>
      </c>
      <c r="W7" s="4" t="str">
        <f ca="1">IFERROR(VLOOKUP(Data!G5,INDIRECT(Data!$O$3),4,FALSE),"empty")</f>
        <v>empty</v>
      </c>
      <c r="X7" s="4" t="str">
        <f ca="1">IFERROR(VLOOKUP(Data!H5,INDIRECT(Data!$O$3),4,FALSE),"empty")</f>
        <v>empty</v>
      </c>
      <c r="Y7" s="4" t="str">
        <f ca="1">IFERROR(VLOOKUP(Data!I5,INDIRECT(Data!$O$3),4,FALSE),"empty")</f>
        <v>empty</v>
      </c>
      <c r="Z7" s="4" t="str">
        <f ca="1">IFERROR(VLOOKUP(Data!J5,INDIRECT(Data!$O$3),4,FALSE),"empty")</f>
        <v>empty</v>
      </c>
      <c r="AA7" s="4" t="str">
        <f ca="1">IFERROR(VLOOKUP(Data!K5,INDIRECT(Data!$O$3),4,FALSE),"empty")</f>
        <v>empty</v>
      </c>
      <c r="AB7" s="4" t="str">
        <f ca="1">IFERROR(VLOOKUP(Data!L5,INDIRECT(Data!$O$3),4,FALSE),"empty")</f>
        <v>empty</v>
      </c>
    </row>
    <row r="8" spans="2:28" ht="26" customHeight="1" x14ac:dyDescent="0.2">
      <c r="C8" s="3" t="s">
        <v>36</v>
      </c>
      <c r="J8" s="3" t="str">
        <f>Staples!G7</f>
        <v># Staples:</v>
      </c>
      <c r="L8" s="3">
        <f ca="1">Staples!G8</f>
        <v>8</v>
      </c>
      <c r="P8" s="5" t="s">
        <v>37</v>
      </c>
      <c r="Q8" s="4" t="str">
        <f ca="1">IFERROR(VLOOKUP(Data!A6,INDIRECT(Data!$O$3),4,FALSE),"empty")</f>
        <v>empty</v>
      </c>
      <c r="R8" s="4" t="str">
        <f ca="1">IFERROR(VLOOKUP(Data!B6,INDIRECT(Data!$O$3),4,FALSE),"empty")</f>
        <v>empty</v>
      </c>
      <c r="S8" s="4" t="str">
        <f ca="1">IFERROR(VLOOKUP(Data!C6,INDIRECT(Data!$O$3),4,FALSE),"empty")</f>
        <v>empty</v>
      </c>
      <c r="T8" s="4" t="str">
        <f ca="1">IFERROR(VLOOKUP(Data!D6,INDIRECT(Data!$O$3),4,FALSE),"empty")</f>
        <v>empty</v>
      </c>
      <c r="U8" s="4" t="str">
        <f ca="1">IFERROR(VLOOKUP(Data!E6,INDIRECT(Data!$O$3),4,FALSE),"empty")</f>
        <v>empty</v>
      </c>
      <c r="V8" s="4" t="str">
        <f ca="1">IFERROR(VLOOKUP(Data!F6,INDIRECT(Data!$O$3),4,FALSE),"empty")</f>
        <v>empty</v>
      </c>
      <c r="W8" s="4" t="str">
        <f ca="1">IFERROR(VLOOKUP(Data!G6,INDIRECT(Data!$O$3),4,FALSE),"empty")</f>
        <v>empty</v>
      </c>
      <c r="X8" s="4" t="str">
        <f ca="1">IFERROR(VLOOKUP(Data!H6,INDIRECT(Data!$O$3),4,FALSE),"empty")</f>
        <v>empty</v>
      </c>
      <c r="Y8" s="4" t="str">
        <f ca="1">IFERROR(VLOOKUP(Data!I6,INDIRECT(Data!$O$3),4,FALSE),"empty")</f>
        <v>empty</v>
      </c>
      <c r="Z8" s="4" t="str">
        <f ca="1">IFERROR(VLOOKUP(Data!J6,INDIRECT(Data!$O$3),4,FALSE),"empty")</f>
        <v>empty</v>
      </c>
      <c r="AA8" s="4" t="str">
        <f ca="1">IFERROR(VLOOKUP(Data!K6,INDIRECT(Data!$O$3),4,FALSE),"empty")</f>
        <v>empty</v>
      </c>
      <c r="AB8" s="4" t="str">
        <f ca="1">IFERROR(VLOOKUP(Data!L6,INDIRECT(Data!$O$3),4,FALSE),"empty")</f>
        <v>empty</v>
      </c>
    </row>
    <row r="9" spans="2:28" ht="26" customHeight="1" x14ac:dyDescent="0.2">
      <c r="C9" s="3" t="s">
        <v>38</v>
      </c>
      <c r="P9" s="5" t="s">
        <v>39</v>
      </c>
      <c r="Q9" s="4" t="str">
        <f ca="1">IFERROR(VLOOKUP(Data!A7,INDIRECT(Data!$O$3),4,FALSE),"empty")</f>
        <v>empty</v>
      </c>
      <c r="R9" s="4" t="str">
        <f ca="1">IFERROR(VLOOKUP(Data!B7,INDIRECT(Data!$O$3),4,FALSE),"empty")</f>
        <v>empty</v>
      </c>
      <c r="S9" s="4" t="str">
        <f ca="1">IFERROR(VLOOKUP(Data!C7,INDIRECT(Data!$O$3),4,FALSE),"empty")</f>
        <v>empty</v>
      </c>
      <c r="T9" s="4" t="str">
        <f ca="1">IFERROR(VLOOKUP(Data!D7,INDIRECT(Data!$O$3),4,FALSE),"empty")</f>
        <v>empty</v>
      </c>
      <c r="U9" s="4" t="str">
        <f ca="1">IFERROR(VLOOKUP(Data!E7,INDIRECT(Data!$O$3),4,FALSE),"empty")</f>
        <v>empty</v>
      </c>
      <c r="V9" s="4" t="str">
        <f ca="1">IFERROR(VLOOKUP(Data!F7,INDIRECT(Data!$O$3),4,FALSE),"empty")</f>
        <v>empty</v>
      </c>
      <c r="W9" s="4" t="str">
        <f ca="1">IFERROR(VLOOKUP(Data!G7,INDIRECT(Data!$O$3),4,FALSE),"empty")</f>
        <v>empty</v>
      </c>
      <c r="X9" s="4" t="str">
        <f ca="1">IFERROR(VLOOKUP(Data!H7,INDIRECT(Data!$O$3),4,FALSE),"empty")</f>
        <v>empty</v>
      </c>
      <c r="Y9" s="4" t="str">
        <f ca="1">IFERROR(VLOOKUP(Data!I7,INDIRECT(Data!$O$3),4,FALSE),"empty")</f>
        <v>empty</v>
      </c>
      <c r="Z9" s="4" t="str">
        <f ca="1">IFERROR(VLOOKUP(Data!J7,INDIRECT(Data!$O$3),4,FALSE),"empty")</f>
        <v>empty</v>
      </c>
      <c r="AA9" s="4" t="str">
        <f ca="1">IFERROR(VLOOKUP(Data!K7,INDIRECT(Data!$O$3),4,FALSE),"empty")</f>
        <v>empty</v>
      </c>
      <c r="AB9" s="4" t="str">
        <f ca="1">IFERROR(VLOOKUP(Data!L7,INDIRECT(Data!$O$3),4,FALSE),"empty")</f>
        <v>empty</v>
      </c>
    </row>
    <row r="10" spans="2:28" ht="26" customHeight="1" x14ac:dyDescent="0.2">
      <c r="P10" s="5" t="s">
        <v>40</v>
      </c>
      <c r="Q10" s="4" t="str">
        <f ca="1">IFERROR(VLOOKUP(Data!A8,INDIRECT(Data!$O$3),4,FALSE),"empty")</f>
        <v>empty</v>
      </c>
      <c r="R10" s="4" t="str">
        <f ca="1">IFERROR(VLOOKUP(Data!B8,INDIRECT(Data!$O$3),4,FALSE),"empty")</f>
        <v>empty</v>
      </c>
      <c r="S10" s="4" t="str">
        <f ca="1">IFERROR(VLOOKUP(Data!C8,INDIRECT(Data!$O$3),4,FALSE),"empty")</f>
        <v>empty</v>
      </c>
      <c r="T10" s="4" t="str">
        <f ca="1">IFERROR(VLOOKUP(Data!D8,INDIRECT(Data!$O$3),4,FALSE),"empty")</f>
        <v>empty</v>
      </c>
      <c r="U10" s="4" t="str">
        <f ca="1">IFERROR(VLOOKUP(Data!E8,INDIRECT(Data!$O$3),4,FALSE),"empty")</f>
        <v>empty</v>
      </c>
      <c r="V10" s="4" t="str">
        <f ca="1">IFERROR(VLOOKUP(Data!F8,INDIRECT(Data!$O$3),4,FALSE),"empty")</f>
        <v>empty</v>
      </c>
      <c r="W10" s="4" t="str">
        <f ca="1">IFERROR(VLOOKUP(Data!G8,INDIRECT(Data!$O$3),4,FALSE),"empty")</f>
        <v>empty</v>
      </c>
      <c r="X10" s="4" t="str">
        <f ca="1">IFERROR(VLOOKUP(Data!H8,INDIRECT(Data!$O$3),4,FALSE),"empty")</f>
        <v>empty</v>
      </c>
      <c r="Y10" s="4" t="str">
        <f ca="1">IFERROR(VLOOKUP(Data!I8,INDIRECT(Data!$O$3),4,FALSE),"empty")</f>
        <v>empty</v>
      </c>
      <c r="Z10" s="4" t="str">
        <f ca="1">IFERROR(VLOOKUP(Data!J8,INDIRECT(Data!$O$3),4,FALSE),"empty")</f>
        <v>empty</v>
      </c>
      <c r="AA10" s="4" t="str">
        <f ca="1">IFERROR(VLOOKUP(Data!K8,INDIRECT(Data!$O$3),4,FALSE),"empty")</f>
        <v>empty</v>
      </c>
      <c r="AB10" s="4" t="str">
        <f ca="1">IFERROR(VLOOKUP(Data!L8,INDIRECT(Data!$O$3),4,FALSE),"empty")</f>
        <v>empty</v>
      </c>
    </row>
    <row r="11" spans="2:28" ht="21" customHeight="1" x14ac:dyDescent="0.2">
      <c r="C11" s="54" t="s">
        <v>28</v>
      </c>
      <c r="D11" s="52"/>
      <c r="E11" s="52"/>
      <c r="F11" s="52"/>
      <c r="G11" s="52"/>
      <c r="H11" s="56" t="str">
        <f ca="1">IF(ISBLANK(INDIRECT(Data!$M$6)),"void",INDIRECT(Data!$M$6))</f>
        <v>void</v>
      </c>
      <c r="I11" s="52"/>
      <c r="J11" s="52"/>
      <c r="K11" s="52"/>
      <c r="L11" s="52"/>
      <c r="M11" s="52"/>
      <c r="N11" s="52"/>
      <c r="P11" s="3"/>
      <c r="Q11" s="54" t="s">
        <v>28</v>
      </c>
      <c r="R11" s="55"/>
      <c r="S11" s="55"/>
      <c r="T11" s="55"/>
      <c r="U11" s="55"/>
      <c r="V11" s="56" t="str">
        <f ca="1">IF(ISBLANK(INDIRECT(Data!$M$9)),"void",INDIRECT(Data!$M$9))</f>
        <v>void</v>
      </c>
      <c r="W11" s="55"/>
      <c r="X11" s="55"/>
      <c r="Y11" s="55"/>
      <c r="Z11" s="55"/>
      <c r="AA11" s="55"/>
      <c r="AB11" s="55"/>
    </row>
    <row r="12" spans="2:28" ht="12" customHeight="1" x14ac:dyDescent="0.2">
      <c r="B12" s="4"/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5">
        <v>6</v>
      </c>
      <c r="I12" s="5">
        <v>7</v>
      </c>
      <c r="J12" s="5">
        <v>8</v>
      </c>
      <c r="K12" s="5">
        <v>9</v>
      </c>
      <c r="L12" s="5">
        <v>10</v>
      </c>
      <c r="M12" s="5">
        <v>11</v>
      </c>
      <c r="N12" s="5">
        <v>12</v>
      </c>
      <c r="P12" s="4"/>
      <c r="Q12" s="5">
        <v>1</v>
      </c>
      <c r="R12" s="5">
        <v>2</v>
      </c>
      <c r="S12" s="5">
        <v>3</v>
      </c>
      <c r="T12" s="5">
        <v>4</v>
      </c>
      <c r="U12" s="5">
        <v>5</v>
      </c>
      <c r="V12" s="5">
        <v>6</v>
      </c>
      <c r="W12" s="5">
        <v>7</v>
      </c>
      <c r="X12" s="5">
        <v>8</v>
      </c>
      <c r="Y12" s="5">
        <v>9</v>
      </c>
      <c r="Z12" s="5">
        <v>10</v>
      </c>
      <c r="AA12" s="5">
        <v>11</v>
      </c>
      <c r="AB12" s="5">
        <v>12</v>
      </c>
    </row>
    <row r="13" spans="2:28" ht="26" customHeight="1" x14ac:dyDescent="0.2">
      <c r="B13" s="5" t="s">
        <v>31</v>
      </c>
      <c r="C13" s="4" t="str">
        <f ca="1">IFERROR(VLOOKUP(Data!A1,INDIRECT(Data!$O$5),4,FALSE),"empty")</f>
        <v>empty</v>
      </c>
      <c r="D13" s="4" t="str">
        <f ca="1">IFERROR(VLOOKUP(Data!B1,INDIRECT(Data!$O$5),4,FALSE),"empty")</f>
        <v>empty</v>
      </c>
      <c r="E13" s="4" t="str">
        <f ca="1">IFERROR(VLOOKUP(Data!C1,INDIRECT(Data!$O$5),4,FALSE),"empty")</f>
        <v>empty</v>
      </c>
      <c r="F13" s="4" t="str">
        <f ca="1">IFERROR(VLOOKUP(Data!D1,INDIRECT(Data!$O$5),4,FALSE),"empty")</f>
        <v>empty</v>
      </c>
      <c r="G13" s="4" t="str">
        <f ca="1">IFERROR(VLOOKUP(Data!E1,INDIRECT(Data!$O$5),4,FALSE),"empty")</f>
        <v>empty</v>
      </c>
      <c r="H13" s="4" t="str">
        <f ca="1">IFERROR(VLOOKUP(Data!F1,INDIRECT(Data!$O$5),4,FALSE),"empty")</f>
        <v>empty</v>
      </c>
      <c r="I13" s="4" t="str">
        <f ca="1">IFERROR(VLOOKUP(Data!G1,INDIRECT(Data!$O$5),4,FALSE),"empty")</f>
        <v>empty</v>
      </c>
      <c r="J13" s="4" t="str">
        <f ca="1">IFERROR(VLOOKUP(Data!H1,INDIRECT(Data!$O$5),4,FALSE),"empty")</f>
        <v>empty</v>
      </c>
      <c r="K13" s="4" t="str">
        <f ca="1">IFERROR(VLOOKUP(Data!I1,INDIRECT(Data!$O$5),4,FALSE),"empty")</f>
        <v>empty</v>
      </c>
      <c r="L13" s="4" t="str">
        <f ca="1">IFERROR(VLOOKUP(Data!J1,INDIRECT(Data!$O$5),4,FALSE),"empty")</f>
        <v>empty</v>
      </c>
      <c r="M13" s="4" t="str">
        <f ca="1">IFERROR(VLOOKUP(Data!K1,INDIRECT(Data!$O$5),4,FALSE),"empty")</f>
        <v>empty</v>
      </c>
      <c r="N13" s="4" t="str">
        <f ca="1">IFERROR(VLOOKUP(Data!L1,INDIRECT(Data!$O$5),4,FALSE),"empty")</f>
        <v>empty</v>
      </c>
      <c r="P13" s="5" t="s">
        <v>31</v>
      </c>
      <c r="Q13" s="4" t="str">
        <f ca="1">IFERROR(VLOOKUP(Data!A1,INDIRECT(Data!$O$7),4,FALSE),"empty")</f>
        <v>empty</v>
      </c>
      <c r="R13" s="4" t="str">
        <f ca="1">IFERROR(VLOOKUP(Data!B1,INDIRECT(Data!$O$7),4,FALSE),"empty")</f>
        <v>empty</v>
      </c>
      <c r="S13" s="4" t="str">
        <f ca="1">IFERROR(VLOOKUP(Data!C1,INDIRECT(Data!$O$7),4,FALSE),"empty")</f>
        <v>empty</v>
      </c>
      <c r="T13" s="4" t="str">
        <f ca="1">IFERROR(VLOOKUP(Data!D1,INDIRECT(Data!$O$7),4,FALSE),"empty")</f>
        <v>empty</v>
      </c>
      <c r="U13" s="4" t="str">
        <f ca="1">IFERROR(VLOOKUP(Data!E1,INDIRECT(Data!$O$7),4,FALSE),"empty")</f>
        <v>empty</v>
      </c>
      <c r="V13" s="4" t="str">
        <f ca="1">IFERROR(VLOOKUP(Data!F1,INDIRECT(Data!$O$7),4,FALSE),"empty")</f>
        <v>empty</v>
      </c>
      <c r="W13" s="4" t="str">
        <f ca="1">IFERROR(VLOOKUP(Data!G1,INDIRECT(Data!$O$7),4,FALSE),"empty")</f>
        <v>empty</v>
      </c>
      <c r="X13" s="4" t="str">
        <f ca="1">IFERROR(VLOOKUP(Data!H1,INDIRECT(Data!$O$7),4,FALSE),"empty")</f>
        <v>empty</v>
      </c>
      <c r="Y13" s="4" t="str">
        <f ca="1">IFERROR(VLOOKUP(Data!I1,INDIRECT(Data!$O$7),4,FALSE),"empty")</f>
        <v>empty</v>
      </c>
      <c r="Z13" s="4" t="str">
        <f ca="1">IFERROR(VLOOKUP(Data!J1,INDIRECT(Data!$O$7),4,FALSE),"empty")</f>
        <v>empty</v>
      </c>
      <c r="AA13" s="4" t="str">
        <f ca="1">IFERROR(VLOOKUP(Data!K1,INDIRECT(Data!$O$7),4,FALSE),"empty")</f>
        <v>empty</v>
      </c>
      <c r="AB13" s="4" t="str">
        <f ca="1">IFERROR(VLOOKUP(Data!L1,INDIRECT(Data!$O$7),4,FALSE),"empty")</f>
        <v>empty</v>
      </c>
    </row>
    <row r="14" spans="2:28" ht="26" customHeight="1" x14ac:dyDescent="0.2">
      <c r="B14" s="5" t="s">
        <v>32</v>
      </c>
      <c r="C14" s="4" t="str">
        <f ca="1">IFERROR(VLOOKUP(Data!A2,INDIRECT(Data!$O$5),4,FALSE),"empty")</f>
        <v>empty</v>
      </c>
      <c r="D14" s="4" t="str">
        <f ca="1">IFERROR(VLOOKUP(Data!B2,INDIRECT(Data!$O$5),4,FALSE),"empty")</f>
        <v>empty</v>
      </c>
      <c r="E14" s="4" t="str">
        <f ca="1">IFERROR(VLOOKUP(Data!C2,INDIRECT(Data!$O$5),4,FALSE),"empty")</f>
        <v>empty</v>
      </c>
      <c r="F14" s="4" t="str">
        <f ca="1">IFERROR(VLOOKUP(Data!D2,INDIRECT(Data!$O$5),4,FALSE),"empty")</f>
        <v>empty</v>
      </c>
      <c r="G14" s="4" t="str">
        <f ca="1">IFERROR(VLOOKUP(Data!E2,INDIRECT(Data!$O$5),4,FALSE),"empty")</f>
        <v>empty</v>
      </c>
      <c r="H14" s="4" t="str">
        <f ca="1">IFERROR(VLOOKUP(Data!F2,INDIRECT(Data!$O$5),4,FALSE),"empty")</f>
        <v>empty</v>
      </c>
      <c r="I14" s="4" t="str">
        <f ca="1">IFERROR(VLOOKUP(Data!G2,INDIRECT(Data!$O$5),4,FALSE),"empty")</f>
        <v>empty</v>
      </c>
      <c r="J14" s="4" t="str">
        <f ca="1">IFERROR(VLOOKUP(Data!H2,INDIRECT(Data!$O$5),4,FALSE),"empty")</f>
        <v>empty</v>
      </c>
      <c r="K14" s="4" t="str">
        <f ca="1">IFERROR(VLOOKUP(Data!I2,INDIRECT(Data!$O$5),4,FALSE),"empty")</f>
        <v>empty</v>
      </c>
      <c r="L14" s="4" t="str">
        <f ca="1">IFERROR(VLOOKUP(Data!J2,INDIRECT(Data!$O$5),4,FALSE),"empty")</f>
        <v>empty</v>
      </c>
      <c r="M14" s="4" t="str">
        <f ca="1">IFERROR(VLOOKUP(Data!K2,INDIRECT(Data!$O$5),4,FALSE),"empty")</f>
        <v>empty</v>
      </c>
      <c r="N14" s="4" t="str">
        <f ca="1">IFERROR(VLOOKUP(Data!L2,INDIRECT(Data!$O$5),4,FALSE),"empty")</f>
        <v>empty</v>
      </c>
      <c r="P14" s="5" t="s">
        <v>32</v>
      </c>
      <c r="Q14" s="4" t="str">
        <f ca="1">IFERROR(VLOOKUP(Data!A2,INDIRECT(Data!$O$7),4,FALSE),"empty")</f>
        <v>empty</v>
      </c>
      <c r="R14" s="4" t="str">
        <f ca="1">IFERROR(VLOOKUP(Data!B2,INDIRECT(Data!$O$7),4,FALSE),"empty")</f>
        <v>empty</v>
      </c>
      <c r="S14" s="4" t="str">
        <f ca="1">IFERROR(VLOOKUP(Data!C2,INDIRECT(Data!$O$7),4,FALSE),"empty")</f>
        <v>empty</v>
      </c>
      <c r="T14" s="4" t="str">
        <f ca="1">IFERROR(VLOOKUP(Data!D2,INDIRECT(Data!$O$7),4,FALSE),"empty")</f>
        <v>empty</v>
      </c>
      <c r="U14" s="4" t="str">
        <f ca="1">IFERROR(VLOOKUP(Data!E2,INDIRECT(Data!$O$7),4,FALSE),"empty")</f>
        <v>empty</v>
      </c>
      <c r="V14" s="4" t="str">
        <f ca="1">IFERROR(VLOOKUP(Data!F2,INDIRECT(Data!$O$7),4,FALSE),"empty")</f>
        <v>empty</v>
      </c>
      <c r="W14" s="4" t="str">
        <f ca="1">IFERROR(VLOOKUP(Data!G2,INDIRECT(Data!$O$7),4,FALSE),"empty")</f>
        <v>empty</v>
      </c>
      <c r="X14" s="4" t="str">
        <f ca="1">IFERROR(VLOOKUP(Data!H2,INDIRECT(Data!$O$7),4,FALSE),"empty")</f>
        <v>empty</v>
      </c>
      <c r="Y14" s="4" t="str">
        <f ca="1">IFERROR(VLOOKUP(Data!I2,INDIRECT(Data!$O$7),4,FALSE),"empty")</f>
        <v>empty</v>
      </c>
      <c r="Z14" s="4" t="str">
        <f ca="1">IFERROR(VLOOKUP(Data!J2,INDIRECT(Data!$O$7),4,FALSE),"empty")</f>
        <v>empty</v>
      </c>
      <c r="AA14" s="4" t="str">
        <f ca="1">IFERROR(VLOOKUP(Data!K2,INDIRECT(Data!$O$7),4,FALSE),"empty")</f>
        <v>empty</v>
      </c>
      <c r="AB14" s="4" t="str">
        <f ca="1">IFERROR(VLOOKUP(Data!L2,INDIRECT(Data!$O$7),4,FALSE),"empty")</f>
        <v>empty</v>
      </c>
    </row>
    <row r="15" spans="2:28" ht="26" customHeight="1" x14ac:dyDescent="0.2">
      <c r="B15" s="5" t="s">
        <v>33</v>
      </c>
      <c r="C15" s="4" t="str">
        <f ca="1">IFERROR(VLOOKUP(Data!A3,INDIRECT(Data!$O$5),4,FALSE),"empty")</f>
        <v>empty</v>
      </c>
      <c r="D15" s="4" t="str">
        <f ca="1">IFERROR(VLOOKUP(Data!B3,INDIRECT(Data!$O$5),4,FALSE),"empty")</f>
        <v>empty</v>
      </c>
      <c r="E15" s="4" t="str">
        <f ca="1">IFERROR(VLOOKUP(Data!C3,INDIRECT(Data!$O$5),4,FALSE),"empty")</f>
        <v>empty</v>
      </c>
      <c r="F15" s="4" t="str">
        <f ca="1">IFERROR(VLOOKUP(Data!D3,INDIRECT(Data!$O$5),4,FALSE),"empty")</f>
        <v>empty</v>
      </c>
      <c r="G15" s="4" t="str">
        <f ca="1">IFERROR(VLOOKUP(Data!E3,INDIRECT(Data!$O$5),4,FALSE),"empty")</f>
        <v>empty</v>
      </c>
      <c r="H15" s="4" t="str">
        <f ca="1">IFERROR(VLOOKUP(Data!F3,INDIRECT(Data!$O$5),4,FALSE),"empty")</f>
        <v>empty</v>
      </c>
      <c r="I15" s="4" t="str">
        <f ca="1">IFERROR(VLOOKUP(Data!G3,INDIRECT(Data!$O$5),4,FALSE),"empty")</f>
        <v>empty</v>
      </c>
      <c r="J15" s="4" t="str">
        <f ca="1">IFERROR(VLOOKUP(Data!H3,INDIRECT(Data!$O$5),4,FALSE),"empty")</f>
        <v>empty</v>
      </c>
      <c r="K15" s="4" t="str">
        <f ca="1">IFERROR(VLOOKUP(Data!I3,INDIRECT(Data!$O$5),4,FALSE),"empty")</f>
        <v>empty</v>
      </c>
      <c r="L15" s="4" t="str">
        <f ca="1">IFERROR(VLOOKUP(Data!J3,INDIRECT(Data!$O$5),4,FALSE),"empty")</f>
        <v>empty</v>
      </c>
      <c r="M15" s="4" t="str">
        <f ca="1">IFERROR(VLOOKUP(Data!K3,INDIRECT(Data!$O$5),4,FALSE),"empty")</f>
        <v>empty</v>
      </c>
      <c r="N15" s="4" t="str">
        <f ca="1">IFERROR(VLOOKUP(Data!L3,INDIRECT(Data!$O$5),4,FALSE),"empty")</f>
        <v>empty</v>
      </c>
      <c r="P15" s="5" t="s">
        <v>33</v>
      </c>
      <c r="Q15" s="4" t="str">
        <f ca="1">IFERROR(VLOOKUP(Data!A3,INDIRECT(Data!$O$7),4,FALSE),"empty")</f>
        <v>empty</v>
      </c>
      <c r="R15" s="4" t="str">
        <f ca="1">IFERROR(VLOOKUP(Data!B3,INDIRECT(Data!$O$7),4,FALSE),"empty")</f>
        <v>empty</v>
      </c>
      <c r="S15" s="4" t="str">
        <f ca="1">IFERROR(VLOOKUP(Data!C3,INDIRECT(Data!$O$7),4,FALSE),"empty")</f>
        <v>empty</v>
      </c>
      <c r="T15" s="4" t="str">
        <f ca="1">IFERROR(VLOOKUP(Data!D3,INDIRECT(Data!$O$7),4,FALSE),"empty")</f>
        <v>empty</v>
      </c>
      <c r="U15" s="4" t="str">
        <f ca="1">IFERROR(VLOOKUP(Data!E3,INDIRECT(Data!$O$7),4,FALSE),"empty")</f>
        <v>empty</v>
      </c>
      <c r="V15" s="4" t="str">
        <f ca="1">IFERROR(VLOOKUP(Data!F3,INDIRECT(Data!$O$7),4,FALSE),"empty")</f>
        <v>empty</v>
      </c>
      <c r="W15" s="4" t="str">
        <f ca="1">IFERROR(VLOOKUP(Data!G3,INDIRECT(Data!$O$7),4,FALSE),"empty")</f>
        <v>empty</v>
      </c>
      <c r="X15" s="4" t="str">
        <f ca="1">IFERROR(VLOOKUP(Data!H3,INDIRECT(Data!$O$7),4,FALSE),"empty")</f>
        <v>empty</v>
      </c>
      <c r="Y15" s="4" t="str">
        <f ca="1">IFERROR(VLOOKUP(Data!I3,INDIRECT(Data!$O$7),4,FALSE),"empty")</f>
        <v>empty</v>
      </c>
      <c r="Z15" s="4" t="str">
        <f ca="1">IFERROR(VLOOKUP(Data!J3,INDIRECT(Data!$O$7),4,FALSE),"empty")</f>
        <v>empty</v>
      </c>
      <c r="AA15" s="4" t="str">
        <f ca="1">IFERROR(VLOOKUP(Data!K3,INDIRECT(Data!$O$7),4,FALSE),"empty")</f>
        <v>empty</v>
      </c>
      <c r="AB15" s="4" t="str">
        <f ca="1">IFERROR(VLOOKUP(Data!L3,INDIRECT(Data!$O$7),4,FALSE),"empty")</f>
        <v>empty</v>
      </c>
    </row>
    <row r="16" spans="2:28" ht="26" customHeight="1" x14ac:dyDescent="0.2">
      <c r="B16" s="5" t="s">
        <v>34</v>
      </c>
      <c r="C16" s="4" t="str">
        <f ca="1">IFERROR(VLOOKUP(Data!A4,INDIRECT(Data!$O$5),4,FALSE),"empty")</f>
        <v>empty</v>
      </c>
      <c r="D16" s="4" t="str">
        <f ca="1">IFERROR(VLOOKUP(Data!B4,INDIRECT(Data!$O$5),4,FALSE),"empty")</f>
        <v>empty</v>
      </c>
      <c r="E16" s="4" t="str">
        <f ca="1">IFERROR(VLOOKUP(Data!C4,INDIRECT(Data!$O$5),4,FALSE),"empty")</f>
        <v>empty</v>
      </c>
      <c r="F16" s="4" t="str">
        <f ca="1">IFERROR(VLOOKUP(Data!D4,INDIRECT(Data!$O$5),4,FALSE),"empty")</f>
        <v>empty</v>
      </c>
      <c r="G16" s="4" t="str">
        <f ca="1">IFERROR(VLOOKUP(Data!E4,INDIRECT(Data!$O$5),4,FALSE),"empty")</f>
        <v>empty</v>
      </c>
      <c r="H16" s="4" t="str">
        <f ca="1">IFERROR(VLOOKUP(Data!F4,INDIRECT(Data!$O$5),4,FALSE),"empty")</f>
        <v>empty</v>
      </c>
      <c r="I16" s="4" t="str">
        <f ca="1">IFERROR(VLOOKUP(Data!G4,INDIRECT(Data!$O$5),4,FALSE),"empty")</f>
        <v>empty</v>
      </c>
      <c r="J16" s="4" t="str">
        <f ca="1">IFERROR(VLOOKUP(Data!H4,INDIRECT(Data!$O$5),4,FALSE),"empty")</f>
        <v>empty</v>
      </c>
      <c r="K16" s="4" t="str">
        <f ca="1">IFERROR(VLOOKUP(Data!I4,INDIRECT(Data!$O$5),4,FALSE),"empty")</f>
        <v>empty</v>
      </c>
      <c r="L16" s="4" t="str">
        <f ca="1">IFERROR(VLOOKUP(Data!J4,INDIRECT(Data!$O$5),4,FALSE),"empty")</f>
        <v>empty</v>
      </c>
      <c r="M16" s="4" t="str">
        <f ca="1">IFERROR(VLOOKUP(Data!K4,INDIRECT(Data!$O$5),4,FALSE),"empty")</f>
        <v>empty</v>
      </c>
      <c r="N16" s="4" t="str">
        <f ca="1">IFERROR(VLOOKUP(Data!L4,INDIRECT(Data!$O$5),4,FALSE),"empty")</f>
        <v>empty</v>
      </c>
      <c r="P16" s="5" t="s">
        <v>34</v>
      </c>
      <c r="Q16" s="4" t="str">
        <f ca="1">IFERROR(VLOOKUP(Data!A4,INDIRECT(Data!$O$7),4,FALSE),"empty")</f>
        <v>empty</v>
      </c>
      <c r="R16" s="4" t="str">
        <f ca="1">IFERROR(VLOOKUP(Data!B4,INDIRECT(Data!$O$7),4,FALSE),"empty")</f>
        <v>empty</v>
      </c>
      <c r="S16" s="4" t="str">
        <f ca="1">IFERROR(VLOOKUP(Data!C4,INDIRECT(Data!$O$7),4,FALSE),"empty")</f>
        <v>empty</v>
      </c>
      <c r="T16" s="4" t="str">
        <f ca="1">IFERROR(VLOOKUP(Data!D4,INDIRECT(Data!$O$7),4,FALSE),"empty")</f>
        <v>empty</v>
      </c>
      <c r="U16" s="4" t="str">
        <f ca="1">IFERROR(VLOOKUP(Data!E4,INDIRECT(Data!$O$7),4,FALSE),"empty")</f>
        <v>empty</v>
      </c>
      <c r="V16" s="4" t="str">
        <f ca="1">IFERROR(VLOOKUP(Data!F4,INDIRECT(Data!$O$7),4,FALSE),"empty")</f>
        <v>empty</v>
      </c>
      <c r="W16" s="4" t="str">
        <f ca="1">IFERROR(VLOOKUP(Data!G4,INDIRECT(Data!$O$7),4,FALSE),"empty")</f>
        <v>empty</v>
      </c>
      <c r="X16" s="4" t="str">
        <f ca="1">IFERROR(VLOOKUP(Data!H4,INDIRECT(Data!$O$7),4,FALSE),"empty")</f>
        <v>empty</v>
      </c>
      <c r="Y16" s="4" t="str">
        <f ca="1">IFERROR(VLOOKUP(Data!I4,INDIRECT(Data!$O$7),4,FALSE),"empty")</f>
        <v>empty</v>
      </c>
      <c r="Z16" s="4" t="str">
        <f ca="1">IFERROR(VLOOKUP(Data!J4,INDIRECT(Data!$O$7),4,FALSE),"empty")</f>
        <v>empty</v>
      </c>
      <c r="AA16" s="4" t="str">
        <f ca="1">IFERROR(VLOOKUP(Data!K4,INDIRECT(Data!$O$7),4,FALSE),"empty")</f>
        <v>empty</v>
      </c>
      <c r="AB16" s="4" t="str">
        <f ca="1">IFERROR(VLOOKUP(Data!L4,INDIRECT(Data!$O$7),4,FALSE),"empty")</f>
        <v>empty</v>
      </c>
    </row>
    <row r="17" spans="2:28" ht="26" customHeight="1" x14ac:dyDescent="0.2">
      <c r="B17" s="5" t="s">
        <v>35</v>
      </c>
      <c r="C17" s="4" t="str">
        <f ca="1">IFERROR(VLOOKUP(Data!A5,INDIRECT(Data!$O$5),4,FALSE),"empty")</f>
        <v>empty</v>
      </c>
      <c r="D17" s="4" t="str">
        <f ca="1">IFERROR(VLOOKUP(Data!B5,INDIRECT(Data!$O$5),4,FALSE),"empty")</f>
        <v>empty</v>
      </c>
      <c r="E17" s="4" t="str">
        <f ca="1">IFERROR(VLOOKUP(Data!C5,INDIRECT(Data!$O$5),4,FALSE),"empty")</f>
        <v>empty</v>
      </c>
      <c r="F17" s="4" t="str">
        <f ca="1">IFERROR(VLOOKUP(Data!D5,INDIRECT(Data!$O$5),4,FALSE),"empty")</f>
        <v>empty</v>
      </c>
      <c r="G17" s="4" t="str">
        <f ca="1">IFERROR(VLOOKUP(Data!E5,INDIRECT(Data!$O$5),4,FALSE),"empty")</f>
        <v>empty</v>
      </c>
      <c r="H17" s="4" t="str">
        <f ca="1">IFERROR(VLOOKUP(Data!F5,INDIRECT(Data!$O$5),4,FALSE),"empty")</f>
        <v>empty</v>
      </c>
      <c r="I17" s="4" t="str">
        <f ca="1">IFERROR(VLOOKUP(Data!G5,INDIRECT(Data!$O$5),4,FALSE),"empty")</f>
        <v>empty</v>
      </c>
      <c r="J17" s="4" t="str">
        <f ca="1">IFERROR(VLOOKUP(Data!H5,INDIRECT(Data!$O$5),4,FALSE),"empty")</f>
        <v>empty</v>
      </c>
      <c r="K17" s="4" t="str">
        <f ca="1">IFERROR(VLOOKUP(Data!I5,INDIRECT(Data!$O$5),4,FALSE),"empty")</f>
        <v>empty</v>
      </c>
      <c r="L17" s="4" t="str">
        <f ca="1">IFERROR(VLOOKUP(Data!J5,INDIRECT(Data!$O$5),4,FALSE),"empty")</f>
        <v>empty</v>
      </c>
      <c r="M17" s="4" t="str">
        <f ca="1">IFERROR(VLOOKUP(Data!K5,INDIRECT(Data!$O$5),4,FALSE),"empty")</f>
        <v>empty</v>
      </c>
      <c r="N17" s="4" t="str">
        <f ca="1">IFERROR(VLOOKUP(Data!L5,INDIRECT(Data!$O$5),4,FALSE),"empty")</f>
        <v>empty</v>
      </c>
      <c r="P17" s="5" t="s">
        <v>35</v>
      </c>
      <c r="Q17" s="4" t="str">
        <f ca="1">IFERROR(VLOOKUP(Data!A5,INDIRECT(Data!$O$7),4,FALSE),"empty")</f>
        <v>empty</v>
      </c>
      <c r="R17" s="4" t="str">
        <f ca="1">IFERROR(VLOOKUP(Data!B5,INDIRECT(Data!$O$7),4,FALSE),"empty")</f>
        <v>empty</v>
      </c>
      <c r="S17" s="4" t="str">
        <f ca="1">IFERROR(VLOOKUP(Data!C5,INDIRECT(Data!$O$7),4,FALSE),"empty")</f>
        <v>empty</v>
      </c>
      <c r="T17" s="4" t="str">
        <f ca="1">IFERROR(VLOOKUP(Data!D5,INDIRECT(Data!$O$7),4,FALSE),"empty")</f>
        <v>empty</v>
      </c>
      <c r="U17" s="4" t="str">
        <f ca="1">IFERROR(VLOOKUP(Data!E5,INDIRECT(Data!$O$7),4,FALSE),"empty")</f>
        <v>empty</v>
      </c>
      <c r="V17" s="4" t="str">
        <f ca="1">IFERROR(VLOOKUP(Data!F5,INDIRECT(Data!$O$7),4,FALSE),"empty")</f>
        <v>empty</v>
      </c>
      <c r="W17" s="4" t="str">
        <f ca="1">IFERROR(VLOOKUP(Data!G5,INDIRECT(Data!$O$7),4,FALSE),"empty")</f>
        <v>empty</v>
      </c>
      <c r="X17" s="4" t="str">
        <f ca="1">IFERROR(VLOOKUP(Data!H5,INDIRECT(Data!$O$7),4,FALSE),"empty")</f>
        <v>empty</v>
      </c>
      <c r="Y17" s="4" t="str">
        <f ca="1">IFERROR(VLOOKUP(Data!I5,INDIRECT(Data!$O$7),4,FALSE),"empty")</f>
        <v>empty</v>
      </c>
      <c r="Z17" s="4" t="str">
        <f ca="1">IFERROR(VLOOKUP(Data!J5,INDIRECT(Data!$O$7),4,FALSE),"empty")</f>
        <v>empty</v>
      </c>
      <c r="AA17" s="4" t="str">
        <f ca="1">IFERROR(VLOOKUP(Data!K5,INDIRECT(Data!$O$7),4,FALSE),"empty")</f>
        <v>empty</v>
      </c>
      <c r="AB17" s="4" t="str">
        <f ca="1">IFERROR(VLOOKUP(Data!L5,INDIRECT(Data!$O$7),4,FALSE),"empty")</f>
        <v>empty</v>
      </c>
    </row>
    <row r="18" spans="2:28" ht="26" customHeight="1" x14ac:dyDescent="0.2">
      <c r="B18" s="5" t="s">
        <v>37</v>
      </c>
      <c r="C18" s="4" t="str">
        <f ca="1">IFERROR(VLOOKUP(Data!A6,INDIRECT(Data!$O$5),4,FALSE),"empty")</f>
        <v>empty</v>
      </c>
      <c r="D18" s="4" t="str">
        <f ca="1">IFERROR(VLOOKUP(Data!B6,INDIRECT(Data!$O$5),4,FALSE),"empty")</f>
        <v>empty</v>
      </c>
      <c r="E18" s="4" t="str">
        <f ca="1">IFERROR(VLOOKUP(Data!C6,INDIRECT(Data!$O$5),4,FALSE),"empty")</f>
        <v>empty</v>
      </c>
      <c r="F18" s="4" t="str">
        <f ca="1">IFERROR(VLOOKUP(Data!D6,INDIRECT(Data!$O$5),4,FALSE),"empty")</f>
        <v>empty</v>
      </c>
      <c r="G18" s="4" t="str">
        <f ca="1">IFERROR(VLOOKUP(Data!E6,INDIRECT(Data!$O$5),4,FALSE),"empty")</f>
        <v>empty</v>
      </c>
      <c r="H18" s="4" t="str">
        <f ca="1">IFERROR(VLOOKUP(Data!F6,INDIRECT(Data!$O$5),4,FALSE),"empty")</f>
        <v>empty</v>
      </c>
      <c r="I18" s="4" t="str">
        <f ca="1">IFERROR(VLOOKUP(Data!G6,INDIRECT(Data!$O$5),4,FALSE),"empty")</f>
        <v>empty</v>
      </c>
      <c r="J18" s="4" t="str">
        <f ca="1">IFERROR(VLOOKUP(Data!H6,INDIRECT(Data!$O$5),4,FALSE),"empty")</f>
        <v>empty</v>
      </c>
      <c r="K18" s="4" t="str">
        <f ca="1">IFERROR(VLOOKUP(Data!I6,INDIRECT(Data!$O$5),4,FALSE),"empty")</f>
        <v>empty</v>
      </c>
      <c r="L18" s="4" t="str">
        <f ca="1">IFERROR(VLOOKUP(Data!J6,INDIRECT(Data!$O$5),4,FALSE),"empty")</f>
        <v>empty</v>
      </c>
      <c r="M18" s="4" t="str">
        <f ca="1">IFERROR(VLOOKUP(Data!K6,INDIRECT(Data!$O$5),4,FALSE),"empty")</f>
        <v>empty</v>
      </c>
      <c r="N18" s="4" t="str">
        <f ca="1">IFERROR(VLOOKUP(Data!L6,INDIRECT(Data!$O$5),4,FALSE),"empty")</f>
        <v>empty</v>
      </c>
      <c r="P18" s="5" t="s">
        <v>37</v>
      </c>
      <c r="Q18" s="4" t="str">
        <f ca="1">IFERROR(VLOOKUP(Data!A6,INDIRECT(Data!$O$7),4,FALSE),"empty")</f>
        <v>empty</v>
      </c>
      <c r="R18" s="4" t="str">
        <f ca="1">IFERROR(VLOOKUP(Data!B6,INDIRECT(Data!$O$7),4,FALSE),"empty")</f>
        <v>empty</v>
      </c>
      <c r="S18" s="4" t="str">
        <f ca="1">IFERROR(VLOOKUP(Data!C6,INDIRECT(Data!$O$7),4,FALSE),"empty")</f>
        <v>empty</v>
      </c>
      <c r="T18" s="4" t="str">
        <f ca="1">IFERROR(VLOOKUP(Data!D6,INDIRECT(Data!$O$7),4,FALSE),"empty")</f>
        <v>empty</v>
      </c>
      <c r="U18" s="4" t="str">
        <f ca="1">IFERROR(VLOOKUP(Data!E6,INDIRECT(Data!$O$7),4,FALSE),"empty")</f>
        <v>empty</v>
      </c>
      <c r="V18" s="4" t="str">
        <f ca="1">IFERROR(VLOOKUP(Data!F6,INDIRECT(Data!$O$7),4,FALSE),"empty")</f>
        <v>empty</v>
      </c>
      <c r="W18" s="4" t="str">
        <f ca="1">IFERROR(VLOOKUP(Data!G6,INDIRECT(Data!$O$7),4,FALSE),"empty")</f>
        <v>empty</v>
      </c>
      <c r="X18" s="4" t="str">
        <f ca="1">IFERROR(VLOOKUP(Data!H6,INDIRECT(Data!$O$7),4,FALSE),"empty")</f>
        <v>empty</v>
      </c>
      <c r="Y18" s="4" t="str">
        <f ca="1">IFERROR(VLOOKUP(Data!I6,INDIRECT(Data!$O$7),4,FALSE),"empty")</f>
        <v>empty</v>
      </c>
      <c r="Z18" s="4" t="str">
        <f ca="1">IFERROR(VLOOKUP(Data!J6,INDIRECT(Data!$O$7),4,FALSE),"empty")</f>
        <v>empty</v>
      </c>
      <c r="AA18" s="4" t="str">
        <f ca="1">IFERROR(VLOOKUP(Data!K6,INDIRECT(Data!$O$7),4,FALSE),"empty")</f>
        <v>empty</v>
      </c>
      <c r="AB18" s="4" t="str">
        <f ca="1">IFERROR(VLOOKUP(Data!L6,INDIRECT(Data!$O$7),4,FALSE),"empty")</f>
        <v>empty</v>
      </c>
    </row>
    <row r="19" spans="2:28" ht="26" customHeight="1" x14ac:dyDescent="0.2">
      <c r="B19" s="5" t="s">
        <v>39</v>
      </c>
      <c r="C19" s="4" t="str">
        <f ca="1">IFERROR(VLOOKUP(Data!A7,INDIRECT(Data!$O$5),4,FALSE),"empty")</f>
        <v>empty</v>
      </c>
      <c r="D19" s="4" t="str">
        <f ca="1">IFERROR(VLOOKUP(Data!B7,INDIRECT(Data!$O$5),4,FALSE),"empty")</f>
        <v>empty</v>
      </c>
      <c r="E19" s="4" t="str">
        <f ca="1">IFERROR(VLOOKUP(Data!C7,INDIRECT(Data!$O$5),4,FALSE),"empty")</f>
        <v>empty</v>
      </c>
      <c r="F19" s="4" t="str">
        <f ca="1">IFERROR(VLOOKUP(Data!D7,INDIRECT(Data!$O$5),4,FALSE),"empty")</f>
        <v>empty</v>
      </c>
      <c r="G19" s="4" t="str">
        <f ca="1">IFERROR(VLOOKUP(Data!E7,INDIRECT(Data!$O$5),4,FALSE),"empty")</f>
        <v>empty</v>
      </c>
      <c r="H19" s="4" t="str">
        <f ca="1">IFERROR(VLOOKUP(Data!F7,INDIRECT(Data!$O$5),4,FALSE),"empty")</f>
        <v>empty</v>
      </c>
      <c r="I19" s="4" t="str">
        <f ca="1">IFERROR(VLOOKUP(Data!G7,INDIRECT(Data!$O$5),4,FALSE),"empty")</f>
        <v>empty</v>
      </c>
      <c r="J19" s="4" t="str">
        <f ca="1">IFERROR(VLOOKUP(Data!H7,INDIRECT(Data!$O$5),4,FALSE),"empty")</f>
        <v>empty</v>
      </c>
      <c r="K19" s="4" t="str">
        <f ca="1">IFERROR(VLOOKUP(Data!I7,INDIRECT(Data!$O$5),4,FALSE),"empty")</f>
        <v>empty</v>
      </c>
      <c r="L19" s="4" t="str">
        <f ca="1">IFERROR(VLOOKUP(Data!J7,INDIRECT(Data!$O$5),4,FALSE),"empty")</f>
        <v>empty</v>
      </c>
      <c r="M19" s="4" t="str">
        <f ca="1">IFERROR(VLOOKUP(Data!K7,INDIRECT(Data!$O$5),4,FALSE),"empty")</f>
        <v>empty</v>
      </c>
      <c r="N19" s="4" t="str">
        <f ca="1">IFERROR(VLOOKUP(Data!L7,INDIRECT(Data!$O$5),4,FALSE),"empty")</f>
        <v>empty</v>
      </c>
      <c r="P19" s="5" t="s">
        <v>39</v>
      </c>
      <c r="Q19" s="4" t="str">
        <f ca="1">IFERROR(VLOOKUP(Data!A7,INDIRECT(Data!$O$7),4,FALSE),"empty")</f>
        <v>empty</v>
      </c>
      <c r="R19" s="4" t="str">
        <f ca="1">IFERROR(VLOOKUP(Data!B7,INDIRECT(Data!$O$7),4,FALSE),"empty")</f>
        <v>empty</v>
      </c>
      <c r="S19" s="4" t="str">
        <f ca="1">IFERROR(VLOOKUP(Data!C7,INDIRECT(Data!$O$7),4,FALSE),"empty")</f>
        <v>empty</v>
      </c>
      <c r="T19" s="4" t="str">
        <f ca="1">IFERROR(VLOOKUP(Data!D7,INDIRECT(Data!$O$7),4,FALSE),"empty")</f>
        <v>empty</v>
      </c>
      <c r="U19" s="4" t="str">
        <f ca="1">IFERROR(VLOOKUP(Data!E7,INDIRECT(Data!$O$7),4,FALSE),"empty")</f>
        <v>empty</v>
      </c>
      <c r="V19" s="4" t="str">
        <f ca="1">IFERROR(VLOOKUP(Data!F7,INDIRECT(Data!$O$7),4,FALSE),"empty")</f>
        <v>empty</v>
      </c>
      <c r="W19" s="4" t="str">
        <f ca="1">IFERROR(VLOOKUP(Data!G7,INDIRECT(Data!$O$7),4,FALSE),"empty")</f>
        <v>empty</v>
      </c>
      <c r="X19" s="4" t="str">
        <f ca="1">IFERROR(VLOOKUP(Data!H7,INDIRECT(Data!$O$7),4,FALSE),"empty")</f>
        <v>empty</v>
      </c>
      <c r="Y19" s="4" t="str">
        <f ca="1">IFERROR(VLOOKUP(Data!I7,INDIRECT(Data!$O$7),4,FALSE),"empty")</f>
        <v>empty</v>
      </c>
      <c r="Z19" s="4" t="str">
        <f ca="1">IFERROR(VLOOKUP(Data!J7,INDIRECT(Data!$O$7),4,FALSE),"empty")</f>
        <v>empty</v>
      </c>
      <c r="AA19" s="4" t="str">
        <f ca="1">IFERROR(VLOOKUP(Data!K7,INDIRECT(Data!$O$7),4,FALSE),"empty")</f>
        <v>empty</v>
      </c>
      <c r="AB19" s="4" t="str">
        <f ca="1">IFERROR(VLOOKUP(Data!L7,INDIRECT(Data!$O$7),4,FALSE),"empty")</f>
        <v>empty</v>
      </c>
    </row>
    <row r="20" spans="2:28" ht="26" customHeight="1" x14ac:dyDescent="0.2">
      <c r="B20" s="5" t="s">
        <v>40</v>
      </c>
      <c r="C20" s="4" t="str">
        <f ca="1">IFERROR(VLOOKUP(Data!A8,INDIRECT(Data!$O$5),4,FALSE),"empty")</f>
        <v>empty</v>
      </c>
      <c r="D20" s="4" t="str">
        <f ca="1">IFERROR(VLOOKUP(Data!B8,INDIRECT(Data!$O$5),4,FALSE),"empty")</f>
        <v>empty</v>
      </c>
      <c r="E20" s="4" t="str">
        <f ca="1">IFERROR(VLOOKUP(Data!C8,INDIRECT(Data!$O$5),4,FALSE),"empty")</f>
        <v>empty</v>
      </c>
      <c r="F20" s="4" t="str">
        <f ca="1">IFERROR(VLOOKUP(Data!D8,INDIRECT(Data!$O$5),4,FALSE),"empty")</f>
        <v>empty</v>
      </c>
      <c r="G20" s="4" t="str">
        <f ca="1">IFERROR(VLOOKUP(Data!E8,INDIRECT(Data!$O$5),4,FALSE),"empty")</f>
        <v>empty</v>
      </c>
      <c r="H20" s="4" t="str">
        <f ca="1">IFERROR(VLOOKUP(Data!F8,INDIRECT(Data!$O$5),4,FALSE),"empty")</f>
        <v>empty</v>
      </c>
      <c r="I20" s="4" t="str">
        <f ca="1">IFERROR(VLOOKUP(Data!G8,INDIRECT(Data!$O$5),4,FALSE),"empty")</f>
        <v>empty</v>
      </c>
      <c r="J20" s="4" t="str">
        <f ca="1">IFERROR(VLOOKUP(Data!H8,INDIRECT(Data!$O$5),4,FALSE),"empty")</f>
        <v>empty</v>
      </c>
      <c r="K20" s="4" t="str">
        <f ca="1">IFERROR(VLOOKUP(Data!I8,INDIRECT(Data!$O$5),4,FALSE),"empty")</f>
        <v>empty</v>
      </c>
      <c r="L20" s="4" t="str">
        <f ca="1">IFERROR(VLOOKUP(Data!J8,INDIRECT(Data!$O$5),4,FALSE),"empty")</f>
        <v>empty</v>
      </c>
      <c r="M20" s="4" t="str">
        <f ca="1">IFERROR(VLOOKUP(Data!K8,INDIRECT(Data!$O$5),4,FALSE),"empty")</f>
        <v>empty</v>
      </c>
      <c r="N20" s="4" t="str">
        <f ca="1">IFERROR(VLOOKUP(Data!L8,INDIRECT(Data!$O$5),4,FALSE),"empty")</f>
        <v>empty</v>
      </c>
      <c r="P20" s="5" t="s">
        <v>40</v>
      </c>
      <c r="Q20" s="4" t="str">
        <f ca="1">IFERROR(VLOOKUP(Data!A8,INDIRECT(Data!$O$7),4,FALSE),"empty")</f>
        <v>empty</v>
      </c>
      <c r="R20" s="4" t="str">
        <f ca="1">IFERROR(VLOOKUP(Data!B8,INDIRECT(Data!$O$7),4,FALSE),"empty")</f>
        <v>empty</v>
      </c>
      <c r="S20" s="4" t="str">
        <f ca="1">IFERROR(VLOOKUP(Data!C8,INDIRECT(Data!$O$7),4,FALSE),"empty")</f>
        <v>empty</v>
      </c>
      <c r="T20" s="4" t="str">
        <f ca="1">IFERROR(VLOOKUP(Data!D8,INDIRECT(Data!$O$7),4,FALSE),"empty")</f>
        <v>empty</v>
      </c>
      <c r="U20" s="4" t="str">
        <f ca="1">IFERROR(VLOOKUP(Data!E8,INDIRECT(Data!$O$7),4,FALSE),"empty")</f>
        <v>empty</v>
      </c>
      <c r="V20" s="4" t="str">
        <f ca="1">IFERROR(VLOOKUP(Data!F8,INDIRECT(Data!$O$7),4,FALSE),"empty")</f>
        <v>empty</v>
      </c>
      <c r="W20" s="4" t="str">
        <f ca="1">IFERROR(VLOOKUP(Data!G8,INDIRECT(Data!$O$7),4,FALSE),"empty")</f>
        <v>empty</v>
      </c>
      <c r="X20" s="4" t="str">
        <f ca="1">IFERROR(VLOOKUP(Data!H8,INDIRECT(Data!$O$7),4,FALSE),"empty")</f>
        <v>empty</v>
      </c>
      <c r="Y20" s="4" t="str">
        <f ca="1">IFERROR(VLOOKUP(Data!I8,INDIRECT(Data!$O$7),4,FALSE),"empty")</f>
        <v>empty</v>
      </c>
      <c r="Z20" s="4" t="str">
        <f ca="1">IFERROR(VLOOKUP(Data!J8,INDIRECT(Data!$O$7),4,FALSE),"empty")</f>
        <v>empty</v>
      </c>
      <c r="AA20" s="4" t="str">
        <f ca="1">IFERROR(VLOOKUP(Data!K8,INDIRECT(Data!$O$7),4,FALSE),"empty")</f>
        <v>empty</v>
      </c>
      <c r="AB20" s="4" t="str">
        <f ca="1">IFERROR(VLOOKUP(Data!L8,INDIRECT(Data!$O$7),4,FALSE),"empty")</f>
        <v>empty</v>
      </c>
    </row>
    <row r="21" spans="2:28" ht="25.5" customHeight="1" x14ac:dyDescent="0.2"/>
    <row r="22" spans="2:28" ht="25.5" customHeight="1" x14ac:dyDescent="0.2"/>
    <row r="23" spans="2:28" ht="25.5" customHeight="1" x14ac:dyDescent="0.2">
      <c r="O23" s="29"/>
    </row>
    <row r="26" spans="2:28" ht="12" customHeight="1" x14ac:dyDescent="0.2"/>
    <row r="27" spans="2:28" ht="25.5" customHeight="1" x14ac:dyDescent="0.2"/>
    <row r="28" spans="2:28" ht="25.5" customHeight="1" x14ac:dyDescent="0.2"/>
    <row r="29" spans="2:28" ht="25.5" customHeight="1" x14ac:dyDescent="0.2"/>
    <row r="30" spans="2:28" ht="25.5" customHeight="1" x14ac:dyDescent="0.2"/>
    <row r="31" spans="2:28" ht="25.5" customHeight="1" x14ac:dyDescent="0.2"/>
    <row r="32" spans="2:28" ht="25.5" customHeight="1" x14ac:dyDescent="0.2"/>
    <row r="33" ht="25.5" customHeight="1" x14ac:dyDescent="0.2"/>
    <row r="34" ht="25.5" customHeight="1" x14ac:dyDescent="0.2"/>
  </sheetData>
  <mergeCells count="18">
    <mergeCell ref="C11:G11"/>
    <mergeCell ref="Q11:U11"/>
    <mergeCell ref="H11:N11"/>
    <mergeCell ref="V11:AB11"/>
    <mergeCell ref="J3:M3"/>
    <mergeCell ref="C3:G3"/>
    <mergeCell ref="C4:G4"/>
    <mergeCell ref="C5:G5"/>
    <mergeCell ref="C6:G6"/>
    <mergeCell ref="J4:N4"/>
    <mergeCell ref="J5:N5"/>
    <mergeCell ref="J6:N6"/>
    <mergeCell ref="C7:G7"/>
    <mergeCell ref="J7:N7"/>
    <mergeCell ref="C1:G2"/>
    <mergeCell ref="H1:N2"/>
    <mergeCell ref="Q1:U1"/>
    <mergeCell ref="V1:AB1"/>
  </mergeCells>
  <conditionalFormatting sqref="Q3:AB10 C13:N20 Q13:AB20">
    <cfRule type="containsText" dxfId="2" priority="1" operator="containsText" text="empty">
      <formula>NOT(ISERROR(SEARCH("empty",C3)))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8BD7-90B7-4AC3-AB45-A98BDF45BE69}">
  <dimension ref="A1:E289"/>
  <sheetViews>
    <sheetView workbookViewId="0">
      <pane ySplit="1" topLeftCell="A199" activePane="bottomLeft" state="frozen"/>
      <selection pane="bottomLeft" activeCell="C226" sqref="A1:E289"/>
    </sheetView>
  </sheetViews>
  <sheetFormatPr baseColWidth="10" defaultColWidth="11.5" defaultRowHeight="15" x14ac:dyDescent="0.2"/>
  <cols>
    <col min="1" max="1" width="22" style="17" customWidth="1"/>
    <col min="2" max="16384" width="11.5" style="17"/>
  </cols>
  <sheetData>
    <row r="1" spans="1:5" x14ac:dyDescent="0.2">
      <c r="A1" s="18" t="s">
        <v>143</v>
      </c>
      <c r="B1" s="19" t="s">
        <v>144</v>
      </c>
      <c r="C1" s="19" t="s">
        <v>145</v>
      </c>
      <c r="D1" s="19" t="s">
        <v>146</v>
      </c>
      <c r="E1" s="20" t="s">
        <v>41</v>
      </c>
    </row>
    <row r="2" spans="1:5" x14ac:dyDescent="0.2">
      <c r="A2" s="17" t="str">
        <f ca="1">PipetPlan!$V$1</f>
        <v>Cargo</v>
      </c>
      <c r="B2" s="17" t="s">
        <v>42</v>
      </c>
      <c r="C2" s="17" t="str">
        <f>Staples!$L$2</f>
        <v>EK-0002-OriWS-VariousStrucutres</v>
      </c>
      <c r="D2" s="17" t="str">
        <f>Staples!$L$4</f>
        <v>A12</v>
      </c>
      <c r="E2" s="17">
        <f ca="1">IFERROR(PipetPlan!$Q$3*Staples!$L$6,0)</f>
        <v>0</v>
      </c>
    </row>
    <row r="3" spans="1:5" x14ac:dyDescent="0.2">
      <c r="A3" s="17" t="str">
        <f ca="1">PipetPlan!$V$1</f>
        <v>Cargo</v>
      </c>
      <c r="B3" s="17" t="s">
        <v>43</v>
      </c>
      <c r="C3" s="17" t="str">
        <f>Staples!$L$2</f>
        <v>EK-0002-OriWS-VariousStrucutres</v>
      </c>
      <c r="D3" s="17" t="str">
        <f>Staples!$L$4</f>
        <v>A12</v>
      </c>
      <c r="E3" s="17">
        <f ca="1">IFERROR(PipetPlan!$R$3*Staples!$L$6,0)</f>
        <v>2.5</v>
      </c>
    </row>
    <row r="4" spans="1:5" x14ac:dyDescent="0.2">
      <c r="A4" s="17" t="str">
        <f ca="1">PipetPlan!$V$1</f>
        <v>Cargo</v>
      </c>
      <c r="B4" s="17" t="s">
        <v>44</v>
      </c>
      <c r="C4" s="17" t="str">
        <f>Staples!$L$2</f>
        <v>EK-0002-OriWS-VariousStrucutres</v>
      </c>
      <c r="D4" s="17" t="str">
        <f>Staples!$L$4</f>
        <v>A12</v>
      </c>
      <c r="E4" s="17">
        <f ca="1">IFERROR(PipetPlan!$S$3*Staples!$L$6,0)</f>
        <v>0</v>
      </c>
    </row>
    <row r="5" spans="1:5" x14ac:dyDescent="0.2">
      <c r="A5" s="17" t="str">
        <f ca="1">PipetPlan!$V$1</f>
        <v>Cargo</v>
      </c>
      <c r="B5" s="17" t="s">
        <v>45</v>
      </c>
      <c r="C5" s="17" t="str">
        <f>Staples!$L$2</f>
        <v>EK-0002-OriWS-VariousStrucutres</v>
      </c>
      <c r="D5" s="17" t="str">
        <f>Staples!$L$4</f>
        <v>A12</v>
      </c>
      <c r="E5" s="17">
        <f ca="1">IFERROR(PipetPlan!$T$3*Staples!$L$6,0)</f>
        <v>0</v>
      </c>
    </row>
    <row r="6" spans="1:5" x14ac:dyDescent="0.2">
      <c r="A6" s="17" t="str">
        <f ca="1">PipetPlan!$V$1</f>
        <v>Cargo</v>
      </c>
      <c r="B6" s="17" t="s">
        <v>46</v>
      </c>
      <c r="C6" s="17" t="str">
        <f>Staples!$L$2</f>
        <v>EK-0002-OriWS-VariousStrucutres</v>
      </c>
      <c r="D6" s="17" t="str">
        <f>Staples!$L$4</f>
        <v>A12</v>
      </c>
      <c r="E6" s="17">
        <f ca="1">IFERROR(PipetPlan!$U$3*Staples!$L$6,0)</f>
        <v>0</v>
      </c>
    </row>
    <row r="7" spans="1:5" x14ac:dyDescent="0.2">
      <c r="A7" s="17" t="str">
        <f ca="1">PipetPlan!$V$1</f>
        <v>Cargo</v>
      </c>
      <c r="B7" s="17" t="s">
        <v>47</v>
      </c>
      <c r="C7" s="17" t="str">
        <f>Staples!$L$2</f>
        <v>EK-0002-OriWS-VariousStrucutres</v>
      </c>
      <c r="D7" s="17" t="str">
        <f>Staples!$L$4</f>
        <v>A12</v>
      </c>
      <c r="E7" s="17">
        <f ca="1">IFERROR(PipetPlan!$V$3*Staples!$L$6,0)</f>
        <v>0</v>
      </c>
    </row>
    <row r="8" spans="1:5" x14ac:dyDescent="0.2">
      <c r="A8" s="17" t="str">
        <f ca="1">PipetPlan!$V$1</f>
        <v>Cargo</v>
      </c>
      <c r="B8" s="17" t="s">
        <v>48</v>
      </c>
      <c r="C8" s="17" t="str">
        <f>Staples!$L$2</f>
        <v>EK-0002-OriWS-VariousStrucutres</v>
      </c>
      <c r="D8" s="17" t="str">
        <f>Staples!$L$4</f>
        <v>A12</v>
      </c>
      <c r="E8" s="17">
        <f ca="1">IFERROR(PipetPlan!$W$3*Staples!$L$6,0)</f>
        <v>0</v>
      </c>
    </row>
    <row r="9" spans="1:5" x14ac:dyDescent="0.2">
      <c r="A9" s="17" t="str">
        <f ca="1">PipetPlan!$V$1</f>
        <v>Cargo</v>
      </c>
      <c r="B9" s="17" t="s">
        <v>13</v>
      </c>
      <c r="C9" s="17" t="str">
        <f>Staples!$L$2</f>
        <v>EK-0002-OriWS-VariousStrucutres</v>
      </c>
      <c r="D9" s="17" t="str">
        <f>Staples!$L$4</f>
        <v>A12</v>
      </c>
      <c r="E9" s="17">
        <f ca="1">IFERROR(PipetPlan!$X$3*Staples!$L$6,0)</f>
        <v>0</v>
      </c>
    </row>
    <row r="10" spans="1:5" x14ac:dyDescent="0.2">
      <c r="A10" s="17" t="str">
        <f ca="1">PipetPlan!$V$1</f>
        <v>Cargo</v>
      </c>
      <c r="B10" s="17" t="s">
        <v>49</v>
      </c>
      <c r="C10" s="17" t="str">
        <f>Staples!$L$2</f>
        <v>EK-0002-OriWS-VariousStrucutres</v>
      </c>
      <c r="D10" s="17" t="str">
        <f>Staples!$L$4</f>
        <v>A12</v>
      </c>
      <c r="E10" s="17">
        <f ca="1">IFERROR(PipetPlan!$Y$3*Staples!$L$6,0)</f>
        <v>0</v>
      </c>
    </row>
    <row r="11" spans="1:5" x14ac:dyDescent="0.2">
      <c r="A11" s="17" t="str">
        <f ca="1">PipetPlan!$V$1</f>
        <v>Cargo</v>
      </c>
      <c r="B11" s="17" t="s">
        <v>50</v>
      </c>
      <c r="C11" s="17" t="str">
        <f>Staples!$L$2</f>
        <v>EK-0002-OriWS-VariousStrucutres</v>
      </c>
      <c r="D11" s="17" t="str">
        <f>Staples!$L$4</f>
        <v>A12</v>
      </c>
      <c r="E11" s="17">
        <f ca="1">IFERROR(PipetPlan!$Z$3*Staples!$L$6,0)</f>
        <v>0</v>
      </c>
    </row>
    <row r="12" spans="1:5" x14ac:dyDescent="0.2">
      <c r="A12" s="17" t="str">
        <f ca="1">PipetPlan!$V$1</f>
        <v>Cargo</v>
      </c>
      <c r="B12" s="17" t="s">
        <v>51</v>
      </c>
      <c r="C12" s="17" t="str">
        <f>Staples!$L$2</f>
        <v>EK-0002-OriWS-VariousStrucutres</v>
      </c>
      <c r="D12" s="17" t="str">
        <f>Staples!$L$4</f>
        <v>A12</v>
      </c>
      <c r="E12" s="17">
        <f ca="1">IFERROR(PipetPlan!$AA$3*Staples!$L$6,0)</f>
        <v>0</v>
      </c>
    </row>
    <row r="13" spans="1:5" x14ac:dyDescent="0.2">
      <c r="A13" s="17" t="str">
        <f ca="1">PipetPlan!$V$1</f>
        <v>Cargo</v>
      </c>
      <c r="B13" s="17" t="s">
        <v>52</v>
      </c>
      <c r="C13" s="17" t="str">
        <f>Staples!$L$2</f>
        <v>EK-0002-OriWS-VariousStrucutres</v>
      </c>
      <c r="D13" s="17" t="str">
        <f>Staples!$L$4</f>
        <v>A12</v>
      </c>
      <c r="E13" s="17">
        <f ca="1">IFERROR(PipetPlan!$AB$3*Staples!$L$6,0)</f>
        <v>0</v>
      </c>
    </row>
    <row r="14" spans="1:5" x14ac:dyDescent="0.2">
      <c r="A14" s="17" t="str">
        <f ca="1">PipetPlan!$V$1</f>
        <v>Cargo</v>
      </c>
      <c r="B14" s="17" t="s">
        <v>53</v>
      </c>
      <c r="C14" s="17" t="str">
        <f>Staples!$L$2</f>
        <v>EK-0002-OriWS-VariousStrucutres</v>
      </c>
      <c r="D14" s="17" t="str">
        <f>Staples!$L$4</f>
        <v>A12</v>
      </c>
      <c r="E14" s="17">
        <f ca="1">IFERROR(PipetPlan!$Q$4*Staples!$L$6,0)</f>
        <v>0</v>
      </c>
    </row>
    <row r="15" spans="1:5" x14ac:dyDescent="0.2">
      <c r="A15" s="17" t="str">
        <f ca="1">PipetPlan!$V$1</f>
        <v>Cargo</v>
      </c>
      <c r="B15" s="17" t="s">
        <v>54</v>
      </c>
      <c r="C15" s="17" t="str">
        <f>Staples!$L$2</f>
        <v>EK-0002-OriWS-VariousStrucutres</v>
      </c>
      <c r="D15" s="17" t="str">
        <f>Staples!$L$4</f>
        <v>A12</v>
      </c>
      <c r="E15" s="17">
        <f ca="1">IFERROR(PipetPlan!$R$4*Staples!$L$6,0)</f>
        <v>0</v>
      </c>
    </row>
    <row r="16" spans="1:5" x14ac:dyDescent="0.2">
      <c r="A16" s="17" t="str">
        <f ca="1">PipetPlan!$V$1</f>
        <v>Cargo</v>
      </c>
      <c r="B16" s="17" t="s">
        <v>55</v>
      </c>
      <c r="C16" s="17" t="str">
        <f>Staples!$L$2</f>
        <v>EK-0002-OriWS-VariousStrucutres</v>
      </c>
      <c r="D16" s="17" t="str">
        <f>Staples!$L$4</f>
        <v>A12</v>
      </c>
      <c r="E16" s="17">
        <f ca="1">IFERROR(PipetPlan!$S$4*Staples!$L$6,0)</f>
        <v>0</v>
      </c>
    </row>
    <row r="17" spans="1:5" x14ac:dyDescent="0.2">
      <c r="A17" s="17" t="str">
        <f ca="1">PipetPlan!$V$1</f>
        <v>Cargo</v>
      </c>
      <c r="B17" s="17" t="s">
        <v>56</v>
      </c>
      <c r="C17" s="17" t="str">
        <f>Staples!$L$2</f>
        <v>EK-0002-OriWS-VariousStrucutres</v>
      </c>
      <c r="D17" s="17" t="str">
        <f>Staples!$L$4</f>
        <v>A12</v>
      </c>
      <c r="E17" s="17">
        <f ca="1">IFERROR(PipetPlan!$T$4*Staples!$L$6,0)</f>
        <v>0</v>
      </c>
    </row>
    <row r="18" spans="1:5" x14ac:dyDescent="0.2">
      <c r="A18" s="17" t="str">
        <f ca="1">PipetPlan!$V$1</f>
        <v>Cargo</v>
      </c>
      <c r="B18" s="17" t="s">
        <v>57</v>
      </c>
      <c r="C18" s="17" t="str">
        <f>Staples!$L$2</f>
        <v>EK-0002-OriWS-VariousStrucutres</v>
      </c>
      <c r="D18" s="17" t="str">
        <f>Staples!$L$4</f>
        <v>A12</v>
      </c>
      <c r="E18" s="17">
        <f ca="1">IFERROR(PipetPlan!$U$4*Staples!$L$6,0)</f>
        <v>0</v>
      </c>
    </row>
    <row r="19" spans="1:5" x14ac:dyDescent="0.2">
      <c r="A19" s="17" t="str">
        <f ca="1">PipetPlan!$V$1</f>
        <v>Cargo</v>
      </c>
      <c r="B19" s="17" t="s">
        <v>58</v>
      </c>
      <c r="C19" s="17" t="str">
        <f>Staples!$L$2</f>
        <v>EK-0002-OriWS-VariousStrucutres</v>
      </c>
      <c r="D19" s="17" t="str">
        <f>Staples!$L$4</f>
        <v>A12</v>
      </c>
      <c r="E19" s="17">
        <f ca="1">IFERROR(PipetPlan!$V$4*Staples!$L$6,0)</f>
        <v>2.5</v>
      </c>
    </row>
    <row r="20" spans="1:5" x14ac:dyDescent="0.2">
      <c r="A20" s="17" t="str">
        <f ca="1">PipetPlan!$V$1</f>
        <v>Cargo</v>
      </c>
      <c r="B20" s="17" t="s">
        <v>59</v>
      </c>
      <c r="C20" s="17" t="str">
        <f>Staples!$L$2</f>
        <v>EK-0002-OriWS-VariousStrucutres</v>
      </c>
      <c r="D20" s="17" t="str">
        <f>Staples!$L$4</f>
        <v>A12</v>
      </c>
      <c r="E20" s="17">
        <f ca="1">IFERROR(PipetPlan!$W$4*Staples!$L$6,0)</f>
        <v>0</v>
      </c>
    </row>
    <row r="21" spans="1:5" x14ac:dyDescent="0.2">
      <c r="A21" s="17" t="str">
        <f ca="1">PipetPlan!$V$1</f>
        <v>Cargo</v>
      </c>
      <c r="B21" s="17" t="s">
        <v>60</v>
      </c>
      <c r="C21" s="17" t="str">
        <f>Staples!$L$2</f>
        <v>EK-0002-OriWS-VariousStrucutres</v>
      </c>
      <c r="D21" s="17" t="str">
        <f>Staples!$L$4</f>
        <v>A12</v>
      </c>
      <c r="E21" s="17">
        <f ca="1">IFERROR(PipetPlan!$X$4*Staples!$L$6,0)</f>
        <v>0</v>
      </c>
    </row>
    <row r="22" spans="1:5" x14ac:dyDescent="0.2">
      <c r="A22" s="17" t="str">
        <f ca="1">PipetPlan!$V$1</f>
        <v>Cargo</v>
      </c>
      <c r="B22" s="17" t="s">
        <v>61</v>
      </c>
      <c r="C22" s="17" t="str">
        <f>Staples!$L$2</f>
        <v>EK-0002-OriWS-VariousStrucutres</v>
      </c>
      <c r="D22" s="17" t="str">
        <f>Staples!$L$4</f>
        <v>A12</v>
      </c>
      <c r="E22" s="17">
        <f ca="1">IFERROR(PipetPlan!$Y$4*Staples!$L$6,0)</f>
        <v>0</v>
      </c>
    </row>
    <row r="23" spans="1:5" x14ac:dyDescent="0.2">
      <c r="A23" s="17" t="str">
        <f ca="1">PipetPlan!$V$1</f>
        <v>Cargo</v>
      </c>
      <c r="B23" s="17" t="s">
        <v>62</v>
      </c>
      <c r="C23" s="17" t="str">
        <f>Staples!$L$2</f>
        <v>EK-0002-OriWS-VariousStrucutres</v>
      </c>
      <c r="D23" s="17" t="str">
        <f>Staples!$L$4</f>
        <v>A12</v>
      </c>
      <c r="E23" s="17">
        <f ca="1">IFERROR(PipetPlan!$Z$4*Staples!$L$6,0)</f>
        <v>2.5</v>
      </c>
    </row>
    <row r="24" spans="1:5" x14ac:dyDescent="0.2">
      <c r="A24" s="17" t="str">
        <f ca="1">PipetPlan!$V$1</f>
        <v>Cargo</v>
      </c>
      <c r="B24" s="17" t="s">
        <v>63</v>
      </c>
      <c r="C24" s="17" t="str">
        <f>Staples!$L$2</f>
        <v>EK-0002-OriWS-VariousStrucutres</v>
      </c>
      <c r="D24" s="17" t="str">
        <f>Staples!$L$4</f>
        <v>A12</v>
      </c>
      <c r="E24" s="17">
        <f ca="1">IFERROR(PipetPlan!$AA$4*Staples!$L$6,0)</f>
        <v>0</v>
      </c>
    </row>
    <row r="25" spans="1:5" x14ac:dyDescent="0.2">
      <c r="A25" s="17" t="str">
        <f ca="1">PipetPlan!$V$1</f>
        <v>Cargo</v>
      </c>
      <c r="B25" s="17" t="s">
        <v>64</v>
      </c>
      <c r="C25" s="17" t="str">
        <f>Staples!$L$2</f>
        <v>EK-0002-OriWS-VariousStrucutres</v>
      </c>
      <c r="D25" s="17" t="str">
        <f>Staples!$L$4</f>
        <v>A12</v>
      </c>
      <c r="E25" s="17">
        <f ca="1">IFERROR(PipetPlan!$AB$4*Staples!$L$6,0)</f>
        <v>0</v>
      </c>
    </row>
    <row r="26" spans="1:5" x14ac:dyDescent="0.2">
      <c r="A26" s="17" t="str">
        <f ca="1">PipetPlan!$V$1</f>
        <v>Cargo</v>
      </c>
      <c r="B26" s="17" t="s">
        <v>65</v>
      </c>
      <c r="C26" s="17" t="str">
        <f>Staples!$L$2</f>
        <v>EK-0002-OriWS-VariousStrucutres</v>
      </c>
      <c r="D26" s="17" t="str">
        <f>Staples!$L$4</f>
        <v>A12</v>
      </c>
      <c r="E26" s="17">
        <f ca="1">IFERROR(PipetPlan!$Q$5*Staples!$L$6,0)</f>
        <v>0</v>
      </c>
    </row>
    <row r="27" spans="1:5" x14ac:dyDescent="0.2">
      <c r="A27" s="17" t="str">
        <f ca="1">PipetPlan!$V$1</f>
        <v>Cargo</v>
      </c>
      <c r="B27" s="17" t="s">
        <v>66</v>
      </c>
      <c r="C27" s="17" t="str">
        <f>Staples!$L$2</f>
        <v>EK-0002-OriWS-VariousStrucutres</v>
      </c>
      <c r="D27" s="17" t="str">
        <f>Staples!$L$4</f>
        <v>A12</v>
      </c>
      <c r="E27" s="17">
        <f ca="1">IFERROR(PipetPlan!$R$5*Staples!$L$6,0)</f>
        <v>0</v>
      </c>
    </row>
    <row r="28" spans="1:5" x14ac:dyDescent="0.2">
      <c r="A28" s="17" t="str">
        <f ca="1">PipetPlan!$V$1</f>
        <v>Cargo</v>
      </c>
      <c r="B28" s="17" t="s">
        <v>67</v>
      </c>
      <c r="C28" s="17" t="str">
        <f>Staples!$L$2</f>
        <v>EK-0002-OriWS-VariousStrucutres</v>
      </c>
      <c r="D28" s="17" t="str">
        <f>Staples!$L$4</f>
        <v>A12</v>
      </c>
      <c r="E28" s="17">
        <f ca="1">IFERROR(PipetPlan!$S$5*Staples!$L$6,0)</f>
        <v>0</v>
      </c>
    </row>
    <row r="29" spans="1:5" x14ac:dyDescent="0.2">
      <c r="A29" s="17" t="str">
        <f ca="1">PipetPlan!$V$1</f>
        <v>Cargo</v>
      </c>
      <c r="B29" s="17" t="s">
        <v>68</v>
      </c>
      <c r="C29" s="17" t="str">
        <f>Staples!$L$2</f>
        <v>EK-0002-OriWS-VariousStrucutres</v>
      </c>
      <c r="D29" s="17" t="str">
        <f>Staples!$L$4</f>
        <v>A12</v>
      </c>
      <c r="E29" s="17">
        <f ca="1">IFERROR(PipetPlan!$T$5*Staples!$L$6,0)</f>
        <v>0</v>
      </c>
    </row>
    <row r="30" spans="1:5" x14ac:dyDescent="0.2">
      <c r="A30" s="17" t="str">
        <f ca="1">PipetPlan!$V$1</f>
        <v>Cargo</v>
      </c>
      <c r="B30" s="17" t="s">
        <v>69</v>
      </c>
      <c r="C30" s="17" t="str">
        <f>Staples!$L$2</f>
        <v>EK-0002-OriWS-VariousStrucutres</v>
      </c>
      <c r="D30" s="17" t="str">
        <f>Staples!$L$4</f>
        <v>A12</v>
      </c>
      <c r="E30" s="17">
        <f ca="1">IFERROR(PipetPlan!$U$5*Staples!$L$6,0)</f>
        <v>0</v>
      </c>
    </row>
    <row r="31" spans="1:5" x14ac:dyDescent="0.2">
      <c r="A31" s="17" t="str">
        <f ca="1">PipetPlan!$V$1</f>
        <v>Cargo</v>
      </c>
      <c r="B31" s="17" t="s">
        <v>70</v>
      </c>
      <c r="C31" s="17" t="str">
        <f>Staples!$L$2</f>
        <v>EK-0002-OriWS-VariousStrucutres</v>
      </c>
      <c r="D31" s="17" t="str">
        <f>Staples!$L$4</f>
        <v>A12</v>
      </c>
      <c r="E31" s="17">
        <f ca="1">IFERROR(PipetPlan!$V$5*Staples!$L$6,0)</f>
        <v>0</v>
      </c>
    </row>
    <row r="32" spans="1:5" x14ac:dyDescent="0.2">
      <c r="A32" s="17" t="str">
        <f ca="1">PipetPlan!$V$1</f>
        <v>Cargo</v>
      </c>
      <c r="B32" s="17" t="s">
        <v>71</v>
      </c>
      <c r="C32" s="17" t="str">
        <f>Staples!$L$2</f>
        <v>EK-0002-OriWS-VariousStrucutres</v>
      </c>
      <c r="D32" s="17" t="str">
        <f>Staples!$L$4</f>
        <v>A12</v>
      </c>
      <c r="E32" s="17">
        <f ca="1">IFERROR(PipetPlan!$W$5*Staples!$L$6,0)</f>
        <v>0</v>
      </c>
    </row>
    <row r="33" spans="1:5" x14ac:dyDescent="0.2">
      <c r="A33" s="17" t="str">
        <f ca="1">PipetPlan!$V$1</f>
        <v>Cargo</v>
      </c>
      <c r="B33" s="17" t="s">
        <v>72</v>
      </c>
      <c r="C33" s="17" t="str">
        <f>Staples!$L$2</f>
        <v>EK-0002-OriWS-VariousStrucutres</v>
      </c>
      <c r="D33" s="17" t="str">
        <f>Staples!$L$4</f>
        <v>A12</v>
      </c>
      <c r="E33" s="17">
        <f ca="1">IFERROR(PipetPlan!$X$5*Staples!$L$6,0)</f>
        <v>2.5</v>
      </c>
    </row>
    <row r="34" spans="1:5" x14ac:dyDescent="0.2">
      <c r="A34" s="17" t="str">
        <f ca="1">PipetPlan!$V$1</f>
        <v>Cargo</v>
      </c>
      <c r="B34" s="17" t="s">
        <v>73</v>
      </c>
      <c r="C34" s="17" t="str">
        <f>Staples!$L$2</f>
        <v>EK-0002-OriWS-VariousStrucutres</v>
      </c>
      <c r="D34" s="17" t="str">
        <f>Staples!$L$4</f>
        <v>A12</v>
      </c>
      <c r="E34" s="17">
        <f ca="1">IFERROR(PipetPlan!$Y$5*Staples!$L$6,0)</f>
        <v>2.5</v>
      </c>
    </row>
    <row r="35" spans="1:5" x14ac:dyDescent="0.2">
      <c r="A35" s="17" t="str">
        <f ca="1">PipetPlan!$V$1</f>
        <v>Cargo</v>
      </c>
      <c r="B35" s="17" t="s">
        <v>74</v>
      </c>
      <c r="C35" s="17" t="str">
        <f>Staples!$L$2</f>
        <v>EK-0002-OriWS-VariousStrucutres</v>
      </c>
      <c r="D35" s="17" t="str">
        <f>Staples!$L$4</f>
        <v>A12</v>
      </c>
      <c r="E35" s="17">
        <f ca="1">IFERROR(PipetPlan!$Z$5*Staples!$L$6,0)</f>
        <v>2.5</v>
      </c>
    </row>
    <row r="36" spans="1:5" x14ac:dyDescent="0.2">
      <c r="A36" s="17" t="str">
        <f ca="1">PipetPlan!$V$1</f>
        <v>Cargo</v>
      </c>
      <c r="B36" s="17" t="s">
        <v>75</v>
      </c>
      <c r="C36" s="17" t="str">
        <f>Staples!$L$2</f>
        <v>EK-0002-OriWS-VariousStrucutres</v>
      </c>
      <c r="D36" s="17" t="str">
        <f>Staples!$L$4</f>
        <v>A12</v>
      </c>
      <c r="E36" s="17">
        <f ca="1">IFERROR(PipetPlan!$AA$5*Staples!$L$6,0)</f>
        <v>2.5</v>
      </c>
    </row>
    <row r="37" spans="1:5" x14ac:dyDescent="0.2">
      <c r="A37" s="17" t="str">
        <f ca="1">PipetPlan!$V$1</f>
        <v>Cargo</v>
      </c>
      <c r="B37" s="17" t="s">
        <v>76</v>
      </c>
      <c r="C37" s="17" t="str">
        <f>Staples!$L$2</f>
        <v>EK-0002-OriWS-VariousStrucutres</v>
      </c>
      <c r="D37" s="17" t="str">
        <f>Staples!$L$4</f>
        <v>A12</v>
      </c>
      <c r="E37" s="17">
        <f ca="1">IFERROR(PipetPlan!$AB$5*Staples!$L$6,0)</f>
        <v>2.5</v>
      </c>
    </row>
    <row r="38" spans="1:5" x14ac:dyDescent="0.2">
      <c r="A38" s="17" t="str">
        <f ca="1">PipetPlan!$V$1</f>
        <v>Cargo</v>
      </c>
      <c r="B38" s="17" t="s">
        <v>77</v>
      </c>
      <c r="C38" s="17" t="str">
        <f>Staples!$L$2</f>
        <v>EK-0002-OriWS-VariousStrucutres</v>
      </c>
      <c r="D38" s="17" t="str">
        <f>Staples!$L$4</f>
        <v>A12</v>
      </c>
      <c r="E38" s="17">
        <f ca="1">IFERROR(PipetPlan!$Q$6*Staples!$L$6,0)</f>
        <v>0</v>
      </c>
    </row>
    <row r="39" spans="1:5" x14ac:dyDescent="0.2">
      <c r="A39" s="17" t="str">
        <f ca="1">PipetPlan!$V$1</f>
        <v>Cargo</v>
      </c>
      <c r="B39" s="17" t="s">
        <v>78</v>
      </c>
      <c r="C39" s="17" t="str">
        <f>Staples!$L$2</f>
        <v>EK-0002-OriWS-VariousStrucutres</v>
      </c>
      <c r="D39" s="17" t="str">
        <f>Staples!$L$4</f>
        <v>A12</v>
      </c>
      <c r="E39" s="17">
        <f ca="1">IFERROR(PipetPlan!$R$6*Staples!$L$6,0)</f>
        <v>0</v>
      </c>
    </row>
    <row r="40" spans="1:5" x14ac:dyDescent="0.2">
      <c r="A40" s="17" t="str">
        <f ca="1">PipetPlan!$V$1</f>
        <v>Cargo</v>
      </c>
      <c r="B40" s="17" t="s">
        <v>79</v>
      </c>
      <c r="C40" s="17" t="str">
        <f>Staples!$L$2</f>
        <v>EK-0002-OriWS-VariousStrucutres</v>
      </c>
      <c r="D40" s="17" t="str">
        <f>Staples!$L$4</f>
        <v>A12</v>
      </c>
      <c r="E40" s="17">
        <f ca="1">IFERROR(PipetPlan!$S$6*Staples!$L$6,0)</f>
        <v>0</v>
      </c>
    </row>
    <row r="41" spans="1:5" x14ac:dyDescent="0.2">
      <c r="A41" s="17" t="str">
        <f ca="1">PipetPlan!$V$1</f>
        <v>Cargo</v>
      </c>
      <c r="B41" s="17" t="s">
        <v>80</v>
      </c>
      <c r="C41" s="17" t="str">
        <f>Staples!$L$2</f>
        <v>EK-0002-OriWS-VariousStrucutres</v>
      </c>
      <c r="D41" s="17" t="str">
        <f>Staples!$L$4</f>
        <v>A12</v>
      </c>
      <c r="E41" s="17">
        <f ca="1">IFERROR(PipetPlan!$T$6*Staples!$L$6,0)</f>
        <v>0</v>
      </c>
    </row>
    <row r="42" spans="1:5" x14ac:dyDescent="0.2">
      <c r="A42" s="17" t="str">
        <f ca="1">PipetPlan!$V$1</f>
        <v>Cargo</v>
      </c>
      <c r="B42" s="17" t="s">
        <v>81</v>
      </c>
      <c r="C42" s="17" t="str">
        <f>Staples!$L$2</f>
        <v>EK-0002-OriWS-VariousStrucutres</v>
      </c>
      <c r="D42" s="17" t="str">
        <f>Staples!$L$4</f>
        <v>A12</v>
      </c>
      <c r="E42" s="17">
        <f ca="1">IFERROR(PipetPlan!$U$6*Staples!$L$6,0)</f>
        <v>0</v>
      </c>
    </row>
    <row r="43" spans="1:5" x14ac:dyDescent="0.2">
      <c r="A43" s="17" t="str">
        <f ca="1">PipetPlan!$V$1</f>
        <v>Cargo</v>
      </c>
      <c r="B43" s="17" t="s">
        <v>82</v>
      </c>
      <c r="C43" s="17" t="str">
        <f>Staples!$L$2</f>
        <v>EK-0002-OriWS-VariousStrucutres</v>
      </c>
      <c r="D43" s="17" t="str">
        <f>Staples!$L$4</f>
        <v>A12</v>
      </c>
      <c r="E43" s="17">
        <f ca="1">IFERROR(PipetPlan!$V$6*Staples!$L$6,0)</f>
        <v>0</v>
      </c>
    </row>
    <row r="44" spans="1:5" x14ac:dyDescent="0.2">
      <c r="A44" s="17" t="str">
        <f ca="1">PipetPlan!$V$1</f>
        <v>Cargo</v>
      </c>
      <c r="B44" s="17" t="s">
        <v>83</v>
      </c>
      <c r="C44" s="17" t="str">
        <f>Staples!$L$2</f>
        <v>EK-0002-OriWS-VariousStrucutres</v>
      </c>
      <c r="D44" s="17" t="str">
        <f>Staples!$L$4</f>
        <v>A12</v>
      </c>
      <c r="E44" s="17">
        <f ca="1">IFERROR(PipetPlan!$W$6*Staples!$L$6,0)</f>
        <v>0</v>
      </c>
    </row>
    <row r="45" spans="1:5" x14ac:dyDescent="0.2">
      <c r="A45" s="17" t="str">
        <f ca="1">PipetPlan!$V$1</f>
        <v>Cargo</v>
      </c>
      <c r="B45" s="17" t="s">
        <v>84</v>
      </c>
      <c r="C45" s="17" t="str">
        <f>Staples!$L$2</f>
        <v>EK-0002-OriWS-VariousStrucutres</v>
      </c>
      <c r="D45" s="17" t="str">
        <f>Staples!$L$4</f>
        <v>A12</v>
      </c>
      <c r="E45" s="17">
        <f ca="1">IFERROR(PipetPlan!$X$6*Staples!$L$6,0)</f>
        <v>0</v>
      </c>
    </row>
    <row r="46" spans="1:5" x14ac:dyDescent="0.2">
      <c r="A46" s="17" t="str">
        <f ca="1">PipetPlan!$V$1</f>
        <v>Cargo</v>
      </c>
      <c r="B46" s="17" t="s">
        <v>85</v>
      </c>
      <c r="C46" s="17" t="str">
        <f>Staples!$L$2</f>
        <v>EK-0002-OriWS-VariousStrucutres</v>
      </c>
      <c r="D46" s="17" t="str">
        <f>Staples!$L$4</f>
        <v>A12</v>
      </c>
      <c r="E46" s="17">
        <f ca="1">IFERROR(PipetPlan!$Y$6*Staples!$L$6,0)</f>
        <v>0</v>
      </c>
    </row>
    <row r="47" spans="1:5" x14ac:dyDescent="0.2">
      <c r="A47" s="17" t="str">
        <f ca="1">PipetPlan!$V$1</f>
        <v>Cargo</v>
      </c>
      <c r="B47" s="17" t="s">
        <v>86</v>
      </c>
      <c r="C47" s="17" t="str">
        <f>Staples!$L$2</f>
        <v>EK-0002-OriWS-VariousStrucutres</v>
      </c>
      <c r="D47" s="17" t="str">
        <f>Staples!$L$4</f>
        <v>A12</v>
      </c>
      <c r="E47" s="17">
        <f ca="1">IFERROR(PipetPlan!$Z$6*Staples!$L$6,0)</f>
        <v>0</v>
      </c>
    </row>
    <row r="48" spans="1:5" x14ac:dyDescent="0.2">
      <c r="A48" s="17" t="str">
        <f ca="1">PipetPlan!$V$1</f>
        <v>Cargo</v>
      </c>
      <c r="B48" s="17" t="s">
        <v>87</v>
      </c>
      <c r="C48" s="17" t="str">
        <f>Staples!$L$2</f>
        <v>EK-0002-OriWS-VariousStrucutres</v>
      </c>
      <c r="D48" s="17" t="str">
        <f>Staples!$L$4</f>
        <v>A12</v>
      </c>
      <c r="E48" s="17">
        <f ca="1">IFERROR(PipetPlan!$AA$6*Staples!$L$6,0)</f>
        <v>0</v>
      </c>
    </row>
    <row r="49" spans="1:5" x14ac:dyDescent="0.2">
      <c r="A49" s="17" t="str">
        <f ca="1">PipetPlan!$V$1</f>
        <v>Cargo</v>
      </c>
      <c r="B49" s="17" t="s">
        <v>88</v>
      </c>
      <c r="C49" s="17" t="str">
        <f>Staples!$L$2</f>
        <v>EK-0002-OriWS-VariousStrucutres</v>
      </c>
      <c r="D49" s="17" t="str">
        <f>Staples!$L$4</f>
        <v>A12</v>
      </c>
      <c r="E49" s="17">
        <f ca="1">IFERROR(PipetPlan!$AB$6*Staples!$L$6,0)</f>
        <v>0</v>
      </c>
    </row>
    <row r="50" spans="1:5" x14ac:dyDescent="0.2">
      <c r="A50" s="17" t="str">
        <f ca="1">PipetPlan!$V$1</f>
        <v>Cargo</v>
      </c>
      <c r="B50" s="17" t="s">
        <v>89</v>
      </c>
      <c r="C50" s="17" t="str">
        <f>Staples!$L$2</f>
        <v>EK-0002-OriWS-VariousStrucutres</v>
      </c>
      <c r="D50" s="17" t="str">
        <f>Staples!$L$4</f>
        <v>A12</v>
      </c>
      <c r="E50" s="17">
        <f ca="1">IFERROR(PipetPlan!$Q$7*Staples!$L$6,0)</f>
        <v>0</v>
      </c>
    </row>
    <row r="51" spans="1:5" x14ac:dyDescent="0.2">
      <c r="A51" s="17" t="str">
        <f ca="1">PipetPlan!$V$1</f>
        <v>Cargo</v>
      </c>
      <c r="B51" s="17" t="s">
        <v>90</v>
      </c>
      <c r="C51" s="17" t="str">
        <f>Staples!$L$2</f>
        <v>EK-0002-OriWS-VariousStrucutres</v>
      </c>
      <c r="D51" s="17" t="str">
        <f>Staples!$L$4</f>
        <v>A12</v>
      </c>
      <c r="E51" s="17">
        <f ca="1">IFERROR(PipetPlan!$R$7*Staples!$L$6,0)</f>
        <v>0</v>
      </c>
    </row>
    <row r="52" spans="1:5" x14ac:dyDescent="0.2">
      <c r="A52" s="17" t="str">
        <f ca="1">PipetPlan!$V$1</f>
        <v>Cargo</v>
      </c>
      <c r="B52" s="17" t="s">
        <v>91</v>
      </c>
      <c r="C52" s="17" t="str">
        <f>Staples!$L$2</f>
        <v>EK-0002-OriWS-VariousStrucutres</v>
      </c>
      <c r="D52" s="17" t="str">
        <f>Staples!$L$4</f>
        <v>A12</v>
      </c>
      <c r="E52" s="17">
        <f ca="1">IFERROR(PipetPlan!$S$7*Staples!$L$6,0)</f>
        <v>0</v>
      </c>
    </row>
    <row r="53" spans="1:5" x14ac:dyDescent="0.2">
      <c r="A53" s="17" t="str">
        <f ca="1">PipetPlan!$V$1</f>
        <v>Cargo</v>
      </c>
      <c r="B53" s="17" t="s">
        <v>92</v>
      </c>
      <c r="C53" s="17" t="str">
        <f>Staples!$L$2</f>
        <v>EK-0002-OriWS-VariousStrucutres</v>
      </c>
      <c r="D53" s="17" t="str">
        <f>Staples!$L$4</f>
        <v>A12</v>
      </c>
      <c r="E53" s="17">
        <f ca="1">IFERROR(PipetPlan!$T$7*Staples!$L$6,0)</f>
        <v>0</v>
      </c>
    </row>
    <row r="54" spans="1:5" x14ac:dyDescent="0.2">
      <c r="A54" s="17" t="str">
        <f ca="1">PipetPlan!$V$1</f>
        <v>Cargo</v>
      </c>
      <c r="B54" s="17" t="s">
        <v>93</v>
      </c>
      <c r="C54" s="17" t="str">
        <f>Staples!$L$2</f>
        <v>EK-0002-OriWS-VariousStrucutres</v>
      </c>
      <c r="D54" s="17" t="str">
        <f>Staples!$L$4</f>
        <v>A12</v>
      </c>
      <c r="E54" s="17">
        <f ca="1">IFERROR(PipetPlan!$U$7*Staples!$L$6,0)</f>
        <v>0</v>
      </c>
    </row>
    <row r="55" spans="1:5" x14ac:dyDescent="0.2">
      <c r="A55" s="17" t="str">
        <f ca="1">PipetPlan!$V$1</f>
        <v>Cargo</v>
      </c>
      <c r="B55" s="17" t="s">
        <v>94</v>
      </c>
      <c r="C55" s="17" t="str">
        <f>Staples!$L$2</f>
        <v>EK-0002-OriWS-VariousStrucutres</v>
      </c>
      <c r="D55" s="17" t="str">
        <f>Staples!$L$4</f>
        <v>A12</v>
      </c>
      <c r="E55" s="17">
        <f ca="1">IFERROR(PipetPlan!$V$7*Staples!$L$6,0)</f>
        <v>0</v>
      </c>
    </row>
    <row r="56" spans="1:5" x14ac:dyDescent="0.2">
      <c r="A56" s="17" t="str">
        <f ca="1">PipetPlan!$V$1</f>
        <v>Cargo</v>
      </c>
      <c r="B56" s="17" t="s">
        <v>95</v>
      </c>
      <c r="C56" s="17" t="str">
        <f>Staples!$L$2</f>
        <v>EK-0002-OriWS-VariousStrucutres</v>
      </c>
      <c r="D56" s="17" t="str">
        <f>Staples!$L$4</f>
        <v>A12</v>
      </c>
      <c r="E56" s="17">
        <f ca="1">IFERROR(PipetPlan!$W$7*Staples!$L$6,0)</f>
        <v>0</v>
      </c>
    </row>
    <row r="57" spans="1:5" x14ac:dyDescent="0.2">
      <c r="A57" s="17" t="str">
        <f ca="1">PipetPlan!$V$1</f>
        <v>Cargo</v>
      </c>
      <c r="B57" s="17" t="s">
        <v>96</v>
      </c>
      <c r="C57" s="17" t="str">
        <f>Staples!$L$2</f>
        <v>EK-0002-OriWS-VariousStrucutres</v>
      </c>
      <c r="D57" s="17" t="str">
        <f>Staples!$L$4</f>
        <v>A12</v>
      </c>
      <c r="E57" s="17">
        <f ca="1">IFERROR(PipetPlan!$X$7*Staples!$L$6,0)</f>
        <v>0</v>
      </c>
    </row>
    <row r="58" spans="1:5" x14ac:dyDescent="0.2">
      <c r="A58" s="17" t="str">
        <f ca="1">PipetPlan!$V$1</f>
        <v>Cargo</v>
      </c>
      <c r="B58" s="17" t="s">
        <v>97</v>
      </c>
      <c r="C58" s="17" t="str">
        <f>Staples!$L$2</f>
        <v>EK-0002-OriWS-VariousStrucutres</v>
      </c>
      <c r="D58" s="17" t="str">
        <f>Staples!$L$4</f>
        <v>A12</v>
      </c>
      <c r="E58" s="17">
        <f ca="1">IFERROR(PipetPlan!$Y$7*Staples!$L$6,0)</f>
        <v>0</v>
      </c>
    </row>
    <row r="59" spans="1:5" x14ac:dyDescent="0.2">
      <c r="A59" s="17" t="str">
        <f ca="1">PipetPlan!$V$1</f>
        <v>Cargo</v>
      </c>
      <c r="B59" s="17" t="s">
        <v>98</v>
      </c>
      <c r="C59" s="17" t="str">
        <f>Staples!$L$2</f>
        <v>EK-0002-OriWS-VariousStrucutres</v>
      </c>
      <c r="D59" s="17" t="str">
        <f>Staples!$L$4</f>
        <v>A12</v>
      </c>
      <c r="E59" s="17">
        <f ca="1">IFERROR(PipetPlan!$Z$7*Staples!$L$6,0)</f>
        <v>0</v>
      </c>
    </row>
    <row r="60" spans="1:5" x14ac:dyDescent="0.2">
      <c r="A60" s="17" t="str">
        <f ca="1">PipetPlan!$V$1</f>
        <v>Cargo</v>
      </c>
      <c r="B60" s="17" t="s">
        <v>99</v>
      </c>
      <c r="C60" s="17" t="str">
        <f>Staples!$L$2</f>
        <v>EK-0002-OriWS-VariousStrucutres</v>
      </c>
      <c r="D60" s="17" t="str">
        <f>Staples!$L$4</f>
        <v>A12</v>
      </c>
      <c r="E60" s="17">
        <f ca="1">IFERROR(PipetPlan!$AA$7*Staples!$L$6,0)</f>
        <v>0</v>
      </c>
    </row>
    <row r="61" spans="1:5" x14ac:dyDescent="0.2">
      <c r="A61" s="17" t="str">
        <f ca="1">PipetPlan!$V$1</f>
        <v>Cargo</v>
      </c>
      <c r="B61" s="17" t="s">
        <v>100</v>
      </c>
      <c r="C61" s="17" t="str">
        <f>Staples!$L$2</f>
        <v>EK-0002-OriWS-VariousStrucutres</v>
      </c>
      <c r="D61" s="17" t="str">
        <f>Staples!$L$4</f>
        <v>A12</v>
      </c>
      <c r="E61" s="17">
        <f ca="1">IFERROR(PipetPlan!$AB$7*Staples!$L$6,0)</f>
        <v>0</v>
      </c>
    </row>
    <row r="62" spans="1:5" x14ac:dyDescent="0.2">
      <c r="A62" s="17" t="str">
        <f ca="1">PipetPlan!$V$1</f>
        <v>Cargo</v>
      </c>
      <c r="B62" s="17" t="s">
        <v>101</v>
      </c>
      <c r="C62" s="17" t="str">
        <f>Staples!$L$2</f>
        <v>EK-0002-OriWS-VariousStrucutres</v>
      </c>
      <c r="D62" s="17" t="str">
        <f>Staples!$L$4</f>
        <v>A12</v>
      </c>
      <c r="E62" s="17">
        <f ca="1">IFERROR(PipetPlan!$Q$8*Staples!$L$6,0)</f>
        <v>0</v>
      </c>
    </row>
    <row r="63" spans="1:5" x14ac:dyDescent="0.2">
      <c r="A63" s="17" t="str">
        <f ca="1">PipetPlan!$V$1</f>
        <v>Cargo</v>
      </c>
      <c r="B63" s="17" t="s">
        <v>102</v>
      </c>
      <c r="C63" s="17" t="str">
        <f>Staples!$L$2</f>
        <v>EK-0002-OriWS-VariousStrucutres</v>
      </c>
      <c r="D63" s="17" t="str">
        <f>Staples!$L$4</f>
        <v>A12</v>
      </c>
      <c r="E63" s="17">
        <f ca="1">IFERROR(PipetPlan!$R$8*Staples!$L$6,0)</f>
        <v>0</v>
      </c>
    </row>
    <row r="64" spans="1:5" x14ac:dyDescent="0.2">
      <c r="A64" s="17" t="str">
        <f ca="1">PipetPlan!$V$1</f>
        <v>Cargo</v>
      </c>
      <c r="B64" s="17" t="s">
        <v>103</v>
      </c>
      <c r="C64" s="17" t="str">
        <f>Staples!$L$2</f>
        <v>EK-0002-OriWS-VariousStrucutres</v>
      </c>
      <c r="D64" s="17" t="str">
        <f>Staples!$L$4</f>
        <v>A12</v>
      </c>
      <c r="E64" s="17">
        <f ca="1">IFERROR(PipetPlan!$S$8*Staples!$L$6,0)</f>
        <v>0</v>
      </c>
    </row>
    <row r="65" spans="1:5" x14ac:dyDescent="0.2">
      <c r="A65" s="17" t="str">
        <f ca="1">PipetPlan!$V$1</f>
        <v>Cargo</v>
      </c>
      <c r="B65" s="17" t="s">
        <v>104</v>
      </c>
      <c r="C65" s="17" t="str">
        <f>Staples!$L$2</f>
        <v>EK-0002-OriWS-VariousStrucutres</v>
      </c>
      <c r="D65" s="17" t="str">
        <f>Staples!$L$4</f>
        <v>A12</v>
      </c>
      <c r="E65" s="17">
        <f ca="1">IFERROR(PipetPlan!$T$8*Staples!$L$6,0)</f>
        <v>0</v>
      </c>
    </row>
    <row r="66" spans="1:5" x14ac:dyDescent="0.2">
      <c r="A66" s="17" t="str">
        <f ca="1">PipetPlan!$V$1</f>
        <v>Cargo</v>
      </c>
      <c r="B66" s="17" t="s">
        <v>105</v>
      </c>
      <c r="C66" s="17" t="str">
        <f>Staples!$L$2</f>
        <v>EK-0002-OriWS-VariousStrucutres</v>
      </c>
      <c r="D66" s="17" t="str">
        <f>Staples!$L$4</f>
        <v>A12</v>
      </c>
      <c r="E66" s="17">
        <f ca="1">IFERROR(PipetPlan!$U$8*Staples!$L$6,0)</f>
        <v>0</v>
      </c>
    </row>
    <row r="67" spans="1:5" x14ac:dyDescent="0.2">
      <c r="A67" s="17" t="str">
        <f ca="1">PipetPlan!$V$1</f>
        <v>Cargo</v>
      </c>
      <c r="B67" s="17" t="s">
        <v>106</v>
      </c>
      <c r="C67" s="17" t="str">
        <f>Staples!$L$2</f>
        <v>EK-0002-OriWS-VariousStrucutres</v>
      </c>
      <c r="D67" s="17" t="str">
        <f>Staples!$L$4</f>
        <v>A12</v>
      </c>
      <c r="E67" s="17">
        <f ca="1">IFERROR(PipetPlan!$V$8*Staples!$L$6,0)</f>
        <v>0</v>
      </c>
    </row>
    <row r="68" spans="1:5" x14ac:dyDescent="0.2">
      <c r="A68" s="17" t="str">
        <f ca="1">PipetPlan!$V$1</f>
        <v>Cargo</v>
      </c>
      <c r="B68" s="17" t="s">
        <v>107</v>
      </c>
      <c r="C68" s="17" t="str">
        <f>Staples!$L$2</f>
        <v>EK-0002-OriWS-VariousStrucutres</v>
      </c>
      <c r="D68" s="17" t="str">
        <f>Staples!$L$4</f>
        <v>A12</v>
      </c>
      <c r="E68" s="17">
        <f ca="1">IFERROR(PipetPlan!$W$8*Staples!$L$6,0)</f>
        <v>0</v>
      </c>
    </row>
    <row r="69" spans="1:5" x14ac:dyDescent="0.2">
      <c r="A69" s="17" t="str">
        <f ca="1">PipetPlan!$V$1</f>
        <v>Cargo</v>
      </c>
      <c r="B69" s="17" t="s">
        <v>108</v>
      </c>
      <c r="C69" s="17" t="str">
        <f>Staples!$L$2</f>
        <v>EK-0002-OriWS-VariousStrucutres</v>
      </c>
      <c r="D69" s="17" t="str">
        <f>Staples!$L$4</f>
        <v>A12</v>
      </c>
      <c r="E69" s="17">
        <f ca="1">IFERROR(PipetPlan!$X$8*Staples!$L$6,0)</f>
        <v>0</v>
      </c>
    </row>
    <row r="70" spans="1:5" x14ac:dyDescent="0.2">
      <c r="A70" s="17" t="str">
        <f ca="1">PipetPlan!$V$1</f>
        <v>Cargo</v>
      </c>
      <c r="B70" s="17" t="s">
        <v>109</v>
      </c>
      <c r="C70" s="17" t="str">
        <f>Staples!$L$2</f>
        <v>EK-0002-OriWS-VariousStrucutres</v>
      </c>
      <c r="D70" s="17" t="str">
        <f>Staples!$L$4</f>
        <v>A12</v>
      </c>
      <c r="E70" s="17">
        <f ca="1">IFERROR(PipetPlan!$Y$8*Staples!$L$6,0)</f>
        <v>0</v>
      </c>
    </row>
    <row r="71" spans="1:5" x14ac:dyDescent="0.2">
      <c r="A71" s="17" t="str">
        <f ca="1">PipetPlan!$V$1</f>
        <v>Cargo</v>
      </c>
      <c r="B71" s="17" t="s">
        <v>110</v>
      </c>
      <c r="C71" s="17" t="str">
        <f>Staples!$L$2</f>
        <v>EK-0002-OriWS-VariousStrucutres</v>
      </c>
      <c r="D71" s="17" t="str">
        <f>Staples!$L$4</f>
        <v>A12</v>
      </c>
      <c r="E71" s="17">
        <f ca="1">IFERROR(PipetPlan!$Z$8*Staples!$L$6,0)</f>
        <v>0</v>
      </c>
    </row>
    <row r="72" spans="1:5" x14ac:dyDescent="0.2">
      <c r="A72" s="17" t="str">
        <f ca="1">PipetPlan!$V$1</f>
        <v>Cargo</v>
      </c>
      <c r="B72" s="17" t="s">
        <v>111</v>
      </c>
      <c r="C72" s="17" t="str">
        <f>Staples!$L$2</f>
        <v>EK-0002-OriWS-VariousStrucutres</v>
      </c>
      <c r="D72" s="17" t="str">
        <f>Staples!$L$4</f>
        <v>A12</v>
      </c>
      <c r="E72" s="17">
        <f ca="1">IFERROR(PipetPlan!$AA$8*Staples!$L$6,0)</f>
        <v>0</v>
      </c>
    </row>
    <row r="73" spans="1:5" x14ac:dyDescent="0.2">
      <c r="A73" s="17" t="str">
        <f ca="1">PipetPlan!$V$1</f>
        <v>Cargo</v>
      </c>
      <c r="B73" s="17" t="s">
        <v>112</v>
      </c>
      <c r="C73" s="17" t="str">
        <f>Staples!$L$2</f>
        <v>EK-0002-OriWS-VariousStrucutres</v>
      </c>
      <c r="D73" s="17" t="str">
        <f>Staples!$L$4</f>
        <v>A12</v>
      </c>
      <c r="E73" s="17">
        <f ca="1">IFERROR(PipetPlan!$AB$8*Staples!$L$6,0)</f>
        <v>0</v>
      </c>
    </row>
    <row r="74" spans="1:5" x14ac:dyDescent="0.2">
      <c r="A74" s="17" t="str">
        <f ca="1">PipetPlan!$V$1</f>
        <v>Cargo</v>
      </c>
      <c r="B74" s="17" t="s">
        <v>113</v>
      </c>
      <c r="C74" s="17" t="str">
        <f>Staples!$L$2</f>
        <v>EK-0002-OriWS-VariousStrucutres</v>
      </c>
      <c r="D74" s="17" t="str">
        <f>Staples!$L$4</f>
        <v>A12</v>
      </c>
      <c r="E74" s="17">
        <f ca="1">IFERROR(PipetPlan!$Q$9*Staples!$L$6,0)</f>
        <v>0</v>
      </c>
    </row>
    <row r="75" spans="1:5" x14ac:dyDescent="0.2">
      <c r="A75" s="17" t="str">
        <f ca="1">PipetPlan!$V$1</f>
        <v>Cargo</v>
      </c>
      <c r="B75" s="17" t="s">
        <v>114</v>
      </c>
      <c r="C75" s="17" t="str">
        <f>Staples!$L$2</f>
        <v>EK-0002-OriWS-VariousStrucutres</v>
      </c>
      <c r="D75" s="17" t="str">
        <f>Staples!$L$4</f>
        <v>A12</v>
      </c>
      <c r="E75" s="17">
        <f ca="1">IFERROR(PipetPlan!$R$9*Staples!$L$6,0)</f>
        <v>0</v>
      </c>
    </row>
    <row r="76" spans="1:5" x14ac:dyDescent="0.2">
      <c r="A76" s="17" t="str">
        <f ca="1">PipetPlan!$V$1</f>
        <v>Cargo</v>
      </c>
      <c r="B76" s="17" t="s">
        <v>115</v>
      </c>
      <c r="C76" s="17" t="str">
        <f>Staples!$L$2</f>
        <v>EK-0002-OriWS-VariousStrucutres</v>
      </c>
      <c r="D76" s="17" t="str">
        <f>Staples!$L$4</f>
        <v>A12</v>
      </c>
      <c r="E76" s="17">
        <f ca="1">IFERROR(PipetPlan!$S$9*Staples!$L$6,0)</f>
        <v>0</v>
      </c>
    </row>
    <row r="77" spans="1:5" x14ac:dyDescent="0.2">
      <c r="A77" s="17" t="str">
        <f ca="1">PipetPlan!$V$1</f>
        <v>Cargo</v>
      </c>
      <c r="B77" s="17" t="s">
        <v>116</v>
      </c>
      <c r="C77" s="17" t="str">
        <f>Staples!$L$2</f>
        <v>EK-0002-OriWS-VariousStrucutres</v>
      </c>
      <c r="D77" s="17" t="str">
        <f>Staples!$L$4</f>
        <v>A12</v>
      </c>
      <c r="E77" s="17">
        <f ca="1">IFERROR(PipetPlan!$T$9*Staples!$L$6,0)</f>
        <v>0</v>
      </c>
    </row>
    <row r="78" spans="1:5" x14ac:dyDescent="0.2">
      <c r="A78" s="17" t="str">
        <f ca="1">PipetPlan!$V$1</f>
        <v>Cargo</v>
      </c>
      <c r="B78" s="17" t="s">
        <v>117</v>
      </c>
      <c r="C78" s="17" t="str">
        <f>Staples!$L$2</f>
        <v>EK-0002-OriWS-VariousStrucutres</v>
      </c>
      <c r="D78" s="17" t="str">
        <f>Staples!$L$4</f>
        <v>A12</v>
      </c>
      <c r="E78" s="17">
        <f ca="1">IFERROR(PipetPlan!$U$9*Staples!$L$6,0)</f>
        <v>0</v>
      </c>
    </row>
    <row r="79" spans="1:5" x14ac:dyDescent="0.2">
      <c r="A79" s="17" t="str">
        <f ca="1">PipetPlan!$V$1</f>
        <v>Cargo</v>
      </c>
      <c r="B79" s="17" t="s">
        <v>118</v>
      </c>
      <c r="C79" s="17" t="str">
        <f>Staples!$L$2</f>
        <v>EK-0002-OriWS-VariousStrucutres</v>
      </c>
      <c r="D79" s="17" t="str">
        <f>Staples!$L$4</f>
        <v>A12</v>
      </c>
      <c r="E79" s="17">
        <f ca="1">IFERROR(PipetPlan!$V$9*Staples!$L$6,0)</f>
        <v>0</v>
      </c>
    </row>
    <row r="80" spans="1:5" x14ac:dyDescent="0.2">
      <c r="A80" s="17" t="str">
        <f ca="1">PipetPlan!$V$1</f>
        <v>Cargo</v>
      </c>
      <c r="B80" s="17" t="s">
        <v>119</v>
      </c>
      <c r="C80" s="17" t="str">
        <f>Staples!$L$2</f>
        <v>EK-0002-OriWS-VariousStrucutres</v>
      </c>
      <c r="D80" s="17" t="str">
        <f>Staples!$L$4</f>
        <v>A12</v>
      </c>
      <c r="E80" s="17">
        <f ca="1">IFERROR(PipetPlan!$W$9*Staples!$L$6,0)</f>
        <v>0</v>
      </c>
    </row>
    <row r="81" spans="1:5" x14ac:dyDescent="0.2">
      <c r="A81" s="17" t="str">
        <f ca="1">PipetPlan!$V$1</f>
        <v>Cargo</v>
      </c>
      <c r="B81" s="17" t="s">
        <v>120</v>
      </c>
      <c r="C81" s="17" t="str">
        <f>Staples!$L$2</f>
        <v>EK-0002-OriWS-VariousStrucutres</v>
      </c>
      <c r="D81" s="17" t="str">
        <f>Staples!$L$4</f>
        <v>A12</v>
      </c>
      <c r="E81" s="17">
        <f ca="1">IFERROR(PipetPlan!$X$9*Staples!$L$6,0)</f>
        <v>0</v>
      </c>
    </row>
    <row r="82" spans="1:5" x14ac:dyDescent="0.2">
      <c r="A82" s="17" t="str">
        <f ca="1">PipetPlan!$V$1</f>
        <v>Cargo</v>
      </c>
      <c r="B82" s="17" t="s">
        <v>121</v>
      </c>
      <c r="C82" s="17" t="str">
        <f>Staples!$L$2</f>
        <v>EK-0002-OriWS-VariousStrucutres</v>
      </c>
      <c r="D82" s="17" t="str">
        <f>Staples!$L$4</f>
        <v>A12</v>
      </c>
      <c r="E82" s="17">
        <f ca="1">IFERROR(PipetPlan!$Y$9*Staples!$L$6,0)</f>
        <v>0</v>
      </c>
    </row>
    <row r="83" spans="1:5" x14ac:dyDescent="0.2">
      <c r="A83" s="17" t="str">
        <f ca="1">PipetPlan!$V$1</f>
        <v>Cargo</v>
      </c>
      <c r="B83" s="17" t="s">
        <v>122</v>
      </c>
      <c r="C83" s="17" t="str">
        <f>Staples!$L$2</f>
        <v>EK-0002-OriWS-VariousStrucutres</v>
      </c>
      <c r="D83" s="17" t="str">
        <f>Staples!$L$4</f>
        <v>A12</v>
      </c>
      <c r="E83" s="17">
        <f ca="1">IFERROR(PipetPlan!$Z$9*Staples!$L$6,0)</f>
        <v>0</v>
      </c>
    </row>
    <row r="84" spans="1:5" x14ac:dyDescent="0.2">
      <c r="A84" s="17" t="str">
        <f ca="1">PipetPlan!$V$1</f>
        <v>Cargo</v>
      </c>
      <c r="B84" s="17" t="s">
        <v>123</v>
      </c>
      <c r="C84" s="17" t="str">
        <f>Staples!$L$2</f>
        <v>EK-0002-OriWS-VariousStrucutres</v>
      </c>
      <c r="D84" s="17" t="str">
        <f>Staples!$L$4</f>
        <v>A12</v>
      </c>
      <c r="E84" s="17">
        <f ca="1">IFERROR(PipetPlan!$AA$9*Staples!$L$6,0)</f>
        <v>0</v>
      </c>
    </row>
    <row r="85" spans="1:5" x14ac:dyDescent="0.2">
      <c r="A85" s="17" t="str">
        <f ca="1">PipetPlan!$V$1</f>
        <v>Cargo</v>
      </c>
      <c r="B85" s="17" t="s">
        <v>124</v>
      </c>
      <c r="C85" s="17" t="str">
        <f>Staples!$L$2</f>
        <v>EK-0002-OriWS-VariousStrucutres</v>
      </c>
      <c r="D85" s="17" t="str">
        <f>Staples!$L$4</f>
        <v>A12</v>
      </c>
      <c r="E85" s="17">
        <f ca="1">IFERROR(PipetPlan!$AB$9*Staples!$L$6,0)</f>
        <v>0</v>
      </c>
    </row>
    <row r="86" spans="1:5" x14ac:dyDescent="0.2">
      <c r="A86" s="17" t="str">
        <f ca="1">PipetPlan!$V$1</f>
        <v>Cargo</v>
      </c>
      <c r="B86" s="17" t="s">
        <v>125</v>
      </c>
      <c r="C86" s="17" t="str">
        <f>Staples!$L$2</f>
        <v>EK-0002-OriWS-VariousStrucutres</v>
      </c>
      <c r="D86" s="17" t="str">
        <f>Staples!$L$4</f>
        <v>A12</v>
      </c>
      <c r="E86" s="17">
        <f ca="1">IFERROR(PipetPlan!$Q$10*Staples!$L$6,0)</f>
        <v>0</v>
      </c>
    </row>
    <row r="87" spans="1:5" x14ac:dyDescent="0.2">
      <c r="A87" s="17" t="str">
        <f ca="1">PipetPlan!$V$1</f>
        <v>Cargo</v>
      </c>
      <c r="B87" s="17" t="s">
        <v>126</v>
      </c>
      <c r="C87" s="17" t="str">
        <f>Staples!$L$2</f>
        <v>EK-0002-OriWS-VariousStrucutres</v>
      </c>
      <c r="D87" s="17" t="str">
        <f>Staples!$L$4</f>
        <v>A12</v>
      </c>
      <c r="E87" s="17">
        <f ca="1">IFERROR(PipetPlan!$R$10*Staples!$L$6,0)</f>
        <v>0</v>
      </c>
    </row>
    <row r="88" spans="1:5" x14ac:dyDescent="0.2">
      <c r="A88" s="17" t="str">
        <f ca="1">PipetPlan!$V$1</f>
        <v>Cargo</v>
      </c>
      <c r="B88" s="17" t="s">
        <v>127</v>
      </c>
      <c r="C88" s="17" t="str">
        <f>Staples!$L$2</f>
        <v>EK-0002-OriWS-VariousStrucutres</v>
      </c>
      <c r="D88" s="17" t="str">
        <f>Staples!$L$4</f>
        <v>A12</v>
      </c>
      <c r="E88" s="17">
        <f ca="1">IFERROR(PipetPlan!$S$10*Staples!$L$6,0)</f>
        <v>0</v>
      </c>
    </row>
    <row r="89" spans="1:5" x14ac:dyDescent="0.2">
      <c r="A89" s="17" t="str">
        <f ca="1">PipetPlan!$V$1</f>
        <v>Cargo</v>
      </c>
      <c r="B89" s="17" t="s">
        <v>128</v>
      </c>
      <c r="C89" s="17" t="str">
        <f>Staples!$L$2</f>
        <v>EK-0002-OriWS-VariousStrucutres</v>
      </c>
      <c r="D89" s="17" t="str">
        <f>Staples!$L$4</f>
        <v>A12</v>
      </c>
      <c r="E89" s="17">
        <f ca="1">IFERROR(PipetPlan!$T$10*Staples!$L$6,0)</f>
        <v>0</v>
      </c>
    </row>
    <row r="90" spans="1:5" x14ac:dyDescent="0.2">
      <c r="A90" s="17" t="str">
        <f ca="1">PipetPlan!$V$1</f>
        <v>Cargo</v>
      </c>
      <c r="B90" s="17" t="s">
        <v>129</v>
      </c>
      <c r="C90" s="17" t="str">
        <f>Staples!$L$2</f>
        <v>EK-0002-OriWS-VariousStrucutres</v>
      </c>
      <c r="D90" s="17" t="str">
        <f>Staples!$L$4</f>
        <v>A12</v>
      </c>
      <c r="E90" s="17">
        <f ca="1">IFERROR(PipetPlan!$U$10*Staples!$L$6,0)</f>
        <v>0</v>
      </c>
    </row>
    <row r="91" spans="1:5" x14ac:dyDescent="0.2">
      <c r="A91" s="17" t="str">
        <f ca="1">PipetPlan!$V$1</f>
        <v>Cargo</v>
      </c>
      <c r="B91" s="17" t="s">
        <v>130</v>
      </c>
      <c r="C91" s="17" t="str">
        <f>Staples!$L$2</f>
        <v>EK-0002-OriWS-VariousStrucutres</v>
      </c>
      <c r="D91" s="17" t="str">
        <f>Staples!$L$4</f>
        <v>A12</v>
      </c>
      <c r="E91" s="17">
        <f ca="1">IFERROR(PipetPlan!$V$10*Staples!$L$6,0)</f>
        <v>0</v>
      </c>
    </row>
    <row r="92" spans="1:5" x14ac:dyDescent="0.2">
      <c r="A92" s="17" t="str">
        <f ca="1">PipetPlan!$V$1</f>
        <v>Cargo</v>
      </c>
      <c r="B92" s="17" t="s">
        <v>131</v>
      </c>
      <c r="C92" s="17" t="str">
        <f>Staples!$L$2</f>
        <v>EK-0002-OriWS-VariousStrucutres</v>
      </c>
      <c r="D92" s="17" t="str">
        <f>Staples!$L$4</f>
        <v>A12</v>
      </c>
      <c r="E92" s="17">
        <f ca="1">IFERROR(PipetPlan!$W$10*Staples!$L$6,0)</f>
        <v>0</v>
      </c>
    </row>
    <row r="93" spans="1:5" x14ac:dyDescent="0.2">
      <c r="A93" s="17" t="str">
        <f ca="1">PipetPlan!$V$1</f>
        <v>Cargo</v>
      </c>
      <c r="B93" s="17" t="s">
        <v>132</v>
      </c>
      <c r="C93" s="17" t="str">
        <f>Staples!$L$2</f>
        <v>EK-0002-OriWS-VariousStrucutres</v>
      </c>
      <c r="D93" s="17" t="str">
        <f>Staples!$L$4</f>
        <v>A12</v>
      </c>
      <c r="E93" s="17">
        <f ca="1">IFERROR(PipetPlan!$X$10*Staples!$L$6,0)</f>
        <v>0</v>
      </c>
    </row>
    <row r="94" spans="1:5" x14ac:dyDescent="0.2">
      <c r="A94" s="17" t="str">
        <f ca="1">PipetPlan!$V$1</f>
        <v>Cargo</v>
      </c>
      <c r="B94" s="17" t="s">
        <v>133</v>
      </c>
      <c r="C94" s="17" t="str">
        <f>Staples!$L$2</f>
        <v>EK-0002-OriWS-VariousStrucutres</v>
      </c>
      <c r="D94" s="17" t="str">
        <f>Staples!$L$4</f>
        <v>A12</v>
      </c>
      <c r="E94" s="17">
        <f ca="1">IFERROR(PipetPlan!$Y$10*Staples!$L$6,0)</f>
        <v>0</v>
      </c>
    </row>
    <row r="95" spans="1:5" x14ac:dyDescent="0.2">
      <c r="A95" s="17" t="str">
        <f ca="1">PipetPlan!$V$1</f>
        <v>Cargo</v>
      </c>
      <c r="B95" s="17" t="s">
        <v>134</v>
      </c>
      <c r="C95" s="17" t="str">
        <f>Staples!$L$2</f>
        <v>EK-0002-OriWS-VariousStrucutres</v>
      </c>
      <c r="D95" s="17" t="str">
        <f>Staples!$L$4</f>
        <v>A12</v>
      </c>
      <c r="E95" s="17">
        <f ca="1">IFERROR(PipetPlan!$Z$10*Staples!$L$6,0)</f>
        <v>0</v>
      </c>
    </row>
    <row r="96" spans="1:5" x14ac:dyDescent="0.2">
      <c r="A96" s="17" t="str">
        <f ca="1">PipetPlan!$V$1</f>
        <v>Cargo</v>
      </c>
      <c r="B96" s="17" t="s">
        <v>135</v>
      </c>
      <c r="C96" s="17" t="str">
        <f>Staples!$L$2</f>
        <v>EK-0002-OriWS-VariousStrucutres</v>
      </c>
      <c r="D96" s="17" t="str">
        <f>Staples!$L$4</f>
        <v>A12</v>
      </c>
      <c r="E96" s="17">
        <f ca="1">IFERROR(PipetPlan!$AA$10*Staples!$L$6,0)</f>
        <v>0</v>
      </c>
    </row>
    <row r="97" spans="1:5" x14ac:dyDescent="0.2">
      <c r="A97" s="17" t="str">
        <f ca="1">PipetPlan!$V$1</f>
        <v>Cargo</v>
      </c>
      <c r="B97" s="17" t="s">
        <v>136</v>
      </c>
      <c r="C97" s="17" t="str">
        <f>Staples!$L$2</f>
        <v>EK-0002-OriWS-VariousStrucutres</v>
      </c>
      <c r="D97" s="17" t="str">
        <f>Staples!$L$4</f>
        <v>A12</v>
      </c>
      <c r="E97" s="17">
        <f ca="1">IFERROR(PipetPlan!$AB$10*Staples!$L$6,0)</f>
        <v>0</v>
      </c>
    </row>
    <row r="98" spans="1:5" x14ac:dyDescent="0.2">
      <c r="A98" s="17" t="str">
        <f ca="1">PipetPlan!$H$11</f>
        <v>void</v>
      </c>
      <c r="B98" s="17" t="s">
        <v>42</v>
      </c>
      <c r="C98" s="17" t="str">
        <f>Staples!$L$2</f>
        <v>EK-0002-OriWS-VariousStrucutres</v>
      </c>
      <c r="D98" s="17" t="str">
        <f>Staples!$L$4</f>
        <v>A12</v>
      </c>
      <c r="E98" s="17">
        <f ca="1">IFERROR(PipetPlan!$C$13*Staples!$L$6,0)</f>
        <v>0</v>
      </c>
    </row>
    <row r="99" spans="1:5" x14ac:dyDescent="0.2">
      <c r="A99" s="17" t="str">
        <f ca="1">PipetPlan!$H$11</f>
        <v>void</v>
      </c>
      <c r="B99" s="17" t="s">
        <v>43</v>
      </c>
      <c r="C99" s="17" t="str">
        <f>Staples!$L$2</f>
        <v>EK-0002-OriWS-VariousStrucutres</v>
      </c>
      <c r="D99" s="17" t="str">
        <f>Staples!$L$4</f>
        <v>A12</v>
      </c>
      <c r="E99" s="17">
        <f ca="1">IFERROR(PipetPlan!$D$13*Staples!$L$6,0)</f>
        <v>0</v>
      </c>
    </row>
    <row r="100" spans="1:5" x14ac:dyDescent="0.2">
      <c r="A100" s="17" t="str">
        <f ca="1">PipetPlan!$H$11</f>
        <v>void</v>
      </c>
      <c r="B100" s="17" t="s">
        <v>44</v>
      </c>
      <c r="C100" s="17" t="str">
        <f>Staples!$L$2</f>
        <v>EK-0002-OriWS-VariousStrucutres</v>
      </c>
      <c r="D100" s="17" t="str">
        <f>Staples!$L$4</f>
        <v>A12</v>
      </c>
      <c r="E100" s="17">
        <f ca="1">IFERROR(PipetPlan!$E$13*Staples!$L$6,0)</f>
        <v>0</v>
      </c>
    </row>
    <row r="101" spans="1:5" x14ac:dyDescent="0.2">
      <c r="A101" s="17" t="str">
        <f ca="1">PipetPlan!$H$11</f>
        <v>void</v>
      </c>
      <c r="B101" s="17" t="s">
        <v>45</v>
      </c>
      <c r="C101" s="17" t="str">
        <f>Staples!$L$2</f>
        <v>EK-0002-OriWS-VariousStrucutres</v>
      </c>
      <c r="D101" s="17" t="str">
        <f>Staples!$L$4</f>
        <v>A12</v>
      </c>
      <c r="E101" s="17">
        <f ca="1">IFERROR(PipetPlan!$F$13*Staples!$L$6,0)</f>
        <v>0</v>
      </c>
    </row>
    <row r="102" spans="1:5" x14ac:dyDescent="0.2">
      <c r="A102" s="17" t="str">
        <f ca="1">PipetPlan!$H$11</f>
        <v>void</v>
      </c>
      <c r="B102" s="17" t="s">
        <v>46</v>
      </c>
      <c r="C102" s="17" t="str">
        <f>Staples!$L$2</f>
        <v>EK-0002-OriWS-VariousStrucutres</v>
      </c>
      <c r="D102" s="17" t="str">
        <f>Staples!$L$4</f>
        <v>A12</v>
      </c>
      <c r="E102" s="17">
        <f ca="1">IFERROR(PipetPlan!$G$13*Staples!$L$6,0)</f>
        <v>0</v>
      </c>
    </row>
    <row r="103" spans="1:5" x14ac:dyDescent="0.2">
      <c r="A103" s="17" t="str">
        <f ca="1">PipetPlan!$H$11</f>
        <v>void</v>
      </c>
      <c r="B103" s="17" t="s">
        <v>47</v>
      </c>
      <c r="C103" s="17" t="str">
        <f>Staples!$L$2</f>
        <v>EK-0002-OriWS-VariousStrucutres</v>
      </c>
      <c r="D103" s="17" t="str">
        <f>Staples!$L$4</f>
        <v>A12</v>
      </c>
      <c r="E103" s="17">
        <f ca="1">IFERROR(PipetPlan!$H$13*Staples!$L$6,0)</f>
        <v>0</v>
      </c>
    </row>
    <row r="104" spans="1:5" x14ac:dyDescent="0.2">
      <c r="A104" s="17" t="str">
        <f ca="1">PipetPlan!$H$11</f>
        <v>void</v>
      </c>
      <c r="B104" s="17" t="s">
        <v>48</v>
      </c>
      <c r="C104" s="17" t="str">
        <f>Staples!$L$2</f>
        <v>EK-0002-OriWS-VariousStrucutres</v>
      </c>
      <c r="D104" s="17" t="str">
        <f>Staples!$L$4</f>
        <v>A12</v>
      </c>
      <c r="E104" s="17">
        <f ca="1">IFERROR(PipetPlan!$I$13*Staples!$L$6,0)</f>
        <v>0</v>
      </c>
    </row>
    <row r="105" spans="1:5" x14ac:dyDescent="0.2">
      <c r="A105" s="17" t="str">
        <f ca="1">PipetPlan!$H$11</f>
        <v>void</v>
      </c>
      <c r="B105" s="17" t="s">
        <v>13</v>
      </c>
      <c r="C105" s="17" t="str">
        <f>Staples!$L$2</f>
        <v>EK-0002-OriWS-VariousStrucutres</v>
      </c>
      <c r="D105" s="17" t="str">
        <f>Staples!$L$4</f>
        <v>A12</v>
      </c>
      <c r="E105" s="17">
        <f ca="1">IFERROR(PipetPlan!$J$13*Staples!$L$6,0)</f>
        <v>0</v>
      </c>
    </row>
    <row r="106" spans="1:5" x14ac:dyDescent="0.2">
      <c r="A106" s="17" t="str">
        <f ca="1">PipetPlan!$H$11</f>
        <v>void</v>
      </c>
      <c r="B106" s="17" t="s">
        <v>49</v>
      </c>
      <c r="C106" s="17" t="str">
        <f>Staples!$L$2</f>
        <v>EK-0002-OriWS-VariousStrucutres</v>
      </c>
      <c r="D106" s="17" t="str">
        <f>Staples!$L$4</f>
        <v>A12</v>
      </c>
      <c r="E106" s="17">
        <f ca="1">IFERROR(PipetPlan!$K$13*Staples!$L$6,0)</f>
        <v>0</v>
      </c>
    </row>
    <row r="107" spans="1:5" x14ac:dyDescent="0.2">
      <c r="A107" s="17" t="str">
        <f ca="1">PipetPlan!$H$11</f>
        <v>void</v>
      </c>
      <c r="B107" s="17" t="s">
        <v>50</v>
      </c>
      <c r="C107" s="17" t="str">
        <f>Staples!$L$2</f>
        <v>EK-0002-OriWS-VariousStrucutres</v>
      </c>
      <c r="D107" s="17" t="str">
        <f>Staples!$L$4</f>
        <v>A12</v>
      </c>
      <c r="E107" s="17">
        <f ca="1">IFERROR(PipetPlan!$L$13*Staples!$L$6,0)</f>
        <v>0</v>
      </c>
    </row>
    <row r="108" spans="1:5" x14ac:dyDescent="0.2">
      <c r="A108" s="17" t="str">
        <f ca="1">PipetPlan!$H$11</f>
        <v>void</v>
      </c>
      <c r="B108" s="17" t="s">
        <v>51</v>
      </c>
      <c r="C108" s="17" t="str">
        <f>Staples!$L$2</f>
        <v>EK-0002-OriWS-VariousStrucutres</v>
      </c>
      <c r="D108" s="17" t="str">
        <f>Staples!$L$4</f>
        <v>A12</v>
      </c>
      <c r="E108" s="17">
        <f ca="1">IFERROR(PipetPlan!$M$13*Staples!$L$6,0)</f>
        <v>0</v>
      </c>
    </row>
    <row r="109" spans="1:5" x14ac:dyDescent="0.2">
      <c r="A109" s="17" t="str">
        <f ca="1">PipetPlan!$H$11</f>
        <v>void</v>
      </c>
      <c r="B109" s="17" t="s">
        <v>52</v>
      </c>
      <c r="C109" s="17" t="str">
        <f>Staples!$L$2</f>
        <v>EK-0002-OriWS-VariousStrucutres</v>
      </c>
      <c r="D109" s="17" t="str">
        <f>Staples!$L$4</f>
        <v>A12</v>
      </c>
      <c r="E109" s="17">
        <f ca="1">IFERROR(PipetPlan!$N$13*Staples!$L$6,0)</f>
        <v>0</v>
      </c>
    </row>
    <row r="110" spans="1:5" x14ac:dyDescent="0.2">
      <c r="A110" s="17" t="str">
        <f ca="1">PipetPlan!$H$11</f>
        <v>void</v>
      </c>
      <c r="B110" s="17" t="s">
        <v>53</v>
      </c>
      <c r="C110" s="17" t="str">
        <f>Staples!$L$2</f>
        <v>EK-0002-OriWS-VariousStrucutres</v>
      </c>
      <c r="D110" s="17" t="str">
        <f>Staples!$L$4</f>
        <v>A12</v>
      </c>
      <c r="E110" s="17">
        <f ca="1">IFERROR(PipetPlan!$C$14*Staples!$L$6,0)</f>
        <v>0</v>
      </c>
    </row>
    <row r="111" spans="1:5" x14ac:dyDescent="0.2">
      <c r="A111" s="17" t="str">
        <f ca="1">PipetPlan!$H$11</f>
        <v>void</v>
      </c>
      <c r="B111" s="17" t="s">
        <v>54</v>
      </c>
      <c r="C111" s="17" t="str">
        <f>Staples!$L$2</f>
        <v>EK-0002-OriWS-VariousStrucutres</v>
      </c>
      <c r="D111" s="17" t="str">
        <f>Staples!$L$4</f>
        <v>A12</v>
      </c>
      <c r="E111" s="17">
        <f ca="1">IFERROR(PipetPlan!$D$14*Staples!$L$6,0)</f>
        <v>0</v>
      </c>
    </row>
    <row r="112" spans="1:5" x14ac:dyDescent="0.2">
      <c r="A112" s="17" t="str">
        <f ca="1">PipetPlan!$H$11</f>
        <v>void</v>
      </c>
      <c r="B112" s="17" t="s">
        <v>55</v>
      </c>
      <c r="C112" s="17" t="str">
        <f>Staples!$L$2</f>
        <v>EK-0002-OriWS-VariousStrucutres</v>
      </c>
      <c r="D112" s="17" t="str">
        <f>Staples!$L$4</f>
        <v>A12</v>
      </c>
      <c r="E112" s="17">
        <f ca="1">IFERROR(PipetPlan!$E$14*Staples!$L$6,0)</f>
        <v>0</v>
      </c>
    </row>
    <row r="113" spans="1:5" x14ac:dyDescent="0.2">
      <c r="A113" s="17" t="str">
        <f ca="1">PipetPlan!$H$11</f>
        <v>void</v>
      </c>
      <c r="B113" s="17" t="s">
        <v>56</v>
      </c>
      <c r="C113" s="17" t="str">
        <f>Staples!$L$2</f>
        <v>EK-0002-OriWS-VariousStrucutres</v>
      </c>
      <c r="D113" s="17" t="str">
        <f>Staples!$L$4</f>
        <v>A12</v>
      </c>
      <c r="E113" s="17">
        <f ca="1">IFERROR(PipetPlan!$F$14*Staples!$L$6,0)</f>
        <v>0</v>
      </c>
    </row>
    <row r="114" spans="1:5" x14ac:dyDescent="0.2">
      <c r="A114" s="17" t="str">
        <f ca="1">PipetPlan!$H$11</f>
        <v>void</v>
      </c>
      <c r="B114" s="17" t="s">
        <v>57</v>
      </c>
      <c r="C114" s="17" t="str">
        <f>Staples!$L$2</f>
        <v>EK-0002-OriWS-VariousStrucutres</v>
      </c>
      <c r="D114" s="17" t="str">
        <f>Staples!$L$4</f>
        <v>A12</v>
      </c>
      <c r="E114" s="17">
        <f ca="1">IFERROR(PipetPlan!$G$14*Staples!$L$6,0)</f>
        <v>0</v>
      </c>
    </row>
    <row r="115" spans="1:5" x14ac:dyDescent="0.2">
      <c r="A115" s="17" t="str">
        <f ca="1">PipetPlan!$H$11</f>
        <v>void</v>
      </c>
      <c r="B115" s="17" t="s">
        <v>58</v>
      </c>
      <c r="C115" s="17" t="str">
        <f>Staples!$L$2</f>
        <v>EK-0002-OriWS-VariousStrucutres</v>
      </c>
      <c r="D115" s="17" t="str">
        <f>Staples!$L$4</f>
        <v>A12</v>
      </c>
      <c r="E115" s="17">
        <f ca="1">IFERROR(PipetPlan!$H$14*Staples!$L$6,0)</f>
        <v>0</v>
      </c>
    </row>
    <row r="116" spans="1:5" x14ac:dyDescent="0.2">
      <c r="A116" s="17" t="str">
        <f ca="1">PipetPlan!$H$11</f>
        <v>void</v>
      </c>
      <c r="B116" s="17" t="s">
        <v>59</v>
      </c>
      <c r="C116" s="17" t="str">
        <f>Staples!$L$2</f>
        <v>EK-0002-OriWS-VariousStrucutres</v>
      </c>
      <c r="D116" s="17" t="str">
        <f>Staples!$L$4</f>
        <v>A12</v>
      </c>
      <c r="E116" s="17">
        <f ca="1">IFERROR(PipetPlan!$I$14*Staples!$L$6,0)</f>
        <v>0</v>
      </c>
    </row>
    <row r="117" spans="1:5" x14ac:dyDescent="0.2">
      <c r="A117" s="17" t="str">
        <f ca="1">PipetPlan!$H$11</f>
        <v>void</v>
      </c>
      <c r="B117" s="17" t="s">
        <v>60</v>
      </c>
      <c r="C117" s="17" t="str">
        <f>Staples!$L$2</f>
        <v>EK-0002-OriWS-VariousStrucutres</v>
      </c>
      <c r="D117" s="17" t="str">
        <f>Staples!$L$4</f>
        <v>A12</v>
      </c>
      <c r="E117" s="17">
        <f ca="1">IFERROR(PipetPlan!$J$14*Staples!$L$6,0)</f>
        <v>0</v>
      </c>
    </row>
    <row r="118" spans="1:5" x14ac:dyDescent="0.2">
      <c r="A118" s="17" t="str">
        <f ca="1">PipetPlan!$H$11</f>
        <v>void</v>
      </c>
      <c r="B118" s="17" t="s">
        <v>61</v>
      </c>
      <c r="C118" s="17" t="str">
        <f>Staples!$L$2</f>
        <v>EK-0002-OriWS-VariousStrucutres</v>
      </c>
      <c r="D118" s="17" t="str">
        <f>Staples!$L$4</f>
        <v>A12</v>
      </c>
      <c r="E118" s="17">
        <f ca="1">IFERROR(PipetPlan!$K$14*Staples!$L$6,0)</f>
        <v>0</v>
      </c>
    </row>
    <row r="119" spans="1:5" x14ac:dyDescent="0.2">
      <c r="A119" s="17" t="str">
        <f ca="1">PipetPlan!$H$11</f>
        <v>void</v>
      </c>
      <c r="B119" s="17" t="s">
        <v>62</v>
      </c>
      <c r="C119" s="17" t="str">
        <f>Staples!$L$2</f>
        <v>EK-0002-OriWS-VariousStrucutres</v>
      </c>
      <c r="D119" s="17" t="str">
        <f>Staples!$L$4</f>
        <v>A12</v>
      </c>
      <c r="E119" s="17">
        <f ca="1">IFERROR(PipetPlan!$L$14*Staples!$L$6,0)</f>
        <v>0</v>
      </c>
    </row>
    <row r="120" spans="1:5" x14ac:dyDescent="0.2">
      <c r="A120" s="17" t="str">
        <f ca="1">PipetPlan!$H$11</f>
        <v>void</v>
      </c>
      <c r="B120" s="17" t="s">
        <v>63</v>
      </c>
      <c r="C120" s="17" t="str">
        <f>Staples!$L$2</f>
        <v>EK-0002-OriWS-VariousStrucutres</v>
      </c>
      <c r="D120" s="17" t="str">
        <f>Staples!$L$4</f>
        <v>A12</v>
      </c>
      <c r="E120" s="17">
        <f ca="1">IFERROR(PipetPlan!$M$14*Staples!$L$6,0)</f>
        <v>0</v>
      </c>
    </row>
    <row r="121" spans="1:5" x14ac:dyDescent="0.2">
      <c r="A121" s="17" t="str">
        <f ca="1">PipetPlan!$H$11</f>
        <v>void</v>
      </c>
      <c r="B121" s="17" t="s">
        <v>64</v>
      </c>
      <c r="C121" s="17" t="str">
        <f>Staples!$L$2</f>
        <v>EK-0002-OriWS-VariousStrucutres</v>
      </c>
      <c r="D121" s="17" t="str">
        <f>Staples!$L$4</f>
        <v>A12</v>
      </c>
      <c r="E121" s="17">
        <f ca="1">IFERROR(PipetPlan!$N$14*Staples!$L$6,0)</f>
        <v>0</v>
      </c>
    </row>
    <row r="122" spans="1:5" x14ac:dyDescent="0.2">
      <c r="A122" s="17" t="str">
        <f ca="1">PipetPlan!$H$11</f>
        <v>void</v>
      </c>
      <c r="B122" s="17" t="s">
        <v>65</v>
      </c>
      <c r="C122" s="17" t="str">
        <f>Staples!$L$2</f>
        <v>EK-0002-OriWS-VariousStrucutres</v>
      </c>
      <c r="D122" s="17" t="str">
        <f>Staples!$L$4</f>
        <v>A12</v>
      </c>
      <c r="E122" s="17">
        <f ca="1">IFERROR(PipetPlan!$C$15*Staples!$L$6,0)</f>
        <v>0</v>
      </c>
    </row>
    <row r="123" spans="1:5" x14ac:dyDescent="0.2">
      <c r="A123" s="17" t="str">
        <f ca="1">PipetPlan!$H$11</f>
        <v>void</v>
      </c>
      <c r="B123" s="17" t="s">
        <v>66</v>
      </c>
      <c r="C123" s="17" t="str">
        <f>Staples!$L$2</f>
        <v>EK-0002-OriWS-VariousStrucutres</v>
      </c>
      <c r="D123" s="17" t="str">
        <f>Staples!$L$4</f>
        <v>A12</v>
      </c>
      <c r="E123" s="17">
        <f ca="1">IFERROR(PipetPlan!$D$15*Staples!$L$6,0)</f>
        <v>0</v>
      </c>
    </row>
    <row r="124" spans="1:5" x14ac:dyDescent="0.2">
      <c r="A124" s="17" t="str">
        <f ca="1">PipetPlan!$H$11</f>
        <v>void</v>
      </c>
      <c r="B124" s="17" t="s">
        <v>67</v>
      </c>
      <c r="C124" s="17" t="str">
        <f>Staples!$L$2</f>
        <v>EK-0002-OriWS-VariousStrucutres</v>
      </c>
      <c r="D124" s="17" t="str">
        <f>Staples!$L$4</f>
        <v>A12</v>
      </c>
      <c r="E124" s="17">
        <f ca="1">IFERROR(PipetPlan!$E$15*Staples!$L$6,0)</f>
        <v>0</v>
      </c>
    </row>
    <row r="125" spans="1:5" x14ac:dyDescent="0.2">
      <c r="A125" s="17" t="str">
        <f ca="1">PipetPlan!$H$11</f>
        <v>void</v>
      </c>
      <c r="B125" s="17" t="s">
        <v>68</v>
      </c>
      <c r="C125" s="17" t="str">
        <f>Staples!$L$2</f>
        <v>EK-0002-OriWS-VariousStrucutres</v>
      </c>
      <c r="D125" s="17" t="str">
        <f>Staples!$L$4</f>
        <v>A12</v>
      </c>
      <c r="E125" s="17">
        <f ca="1">IFERROR(PipetPlan!$F$15*Staples!$L$6,0)</f>
        <v>0</v>
      </c>
    </row>
    <row r="126" spans="1:5" x14ac:dyDescent="0.2">
      <c r="A126" s="17" t="str">
        <f ca="1">PipetPlan!$H$11</f>
        <v>void</v>
      </c>
      <c r="B126" s="17" t="s">
        <v>69</v>
      </c>
      <c r="C126" s="17" t="str">
        <f>Staples!$L$2</f>
        <v>EK-0002-OriWS-VariousStrucutres</v>
      </c>
      <c r="D126" s="17" t="str">
        <f>Staples!$L$4</f>
        <v>A12</v>
      </c>
      <c r="E126" s="17">
        <f ca="1">IFERROR(PipetPlan!$G$15*Staples!$L$6,0)</f>
        <v>0</v>
      </c>
    </row>
    <row r="127" spans="1:5" x14ac:dyDescent="0.2">
      <c r="A127" s="17" t="str">
        <f ca="1">PipetPlan!$H$11</f>
        <v>void</v>
      </c>
      <c r="B127" s="17" t="s">
        <v>70</v>
      </c>
      <c r="C127" s="17" t="str">
        <f>Staples!$L$2</f>
        <v>EK-0002-OriWS-VariousStrucutres</v>
      </c>
      <c r="D127" s="17" t="str">
        <f>Staples!$L$4</f>
        <v>A12</v>
      </c>
      <c r="E127" s="17">
        <f ca="1">IFERROR(PipetPlan!$H$15*Staples!$L$6,0)</f>
        <v>0</v>
      </c>
    </row>
    <row r="128" spans="1:5" x14ac:dyDescent="0.2">
      <c r="A128" s="17" t="str">
        <f ca="1">PipetPlan!$H$11</f>
        <v>void</v>
      </c>
      <c r="B128" s="17" t="s">
        <v>71</v>
      </c>
      <c r="C128" s="17" t="str">
        <f>Staples!$L$2</f>
        <v>EK-0002-OriWS-VariousStrucutres</v>
      </c>
      <c r="D128" s="17" t="str">
        <f>Staples!$L$4</f>
        <v>A12</v>
      </c>
      <c r="E128" s="17">
        <f ca="1">IFERROR(PipetPlan!$I$15*Staples!$L$6,0)</f>
        <v>0</v>
      </c>
    </row>
    <row r="129" spans="1:5" x14ac:dyDescent="0.2">
      <c r="A129" s="17" t="str">
        <f ca="1">PipetPlan!$H$11</f>
        <v>void</v>
      </c>
      <c r="B129" s="17" t="s">
        <v>72</v>
      </c>
      <c r="C129" s="17" t="str">
        <f>Staples!$L$2</f>
        <v>EK-0002-OriWS-VariousStrucutres</v>
      </c>
      <c r="D129" s="17" t="str">
        <f>Staples!$L$4</f>
        <v>A12</v>
      </c>
      <c r="E129" s="17">
        <f ca="1">IFERROR(PipetPlan!$J$15*Staples!$L$6,0)</f>
        <v>0</v>
      </c>
    </row>
    <row r="130" spans="1:5" x14ac:dyDescent="0.2">
      <c r="A130" s="17" t="str">
        <f ca="1">PipetPlan!$H$11</f>
        <v>void</v>
      </c>
      <c r="B130" s="17" t="s">
        <v>73</v>
      </c>
      <c r="C130" s="17" t="str">
        <f>Staples!$L$2</f>
        <v>EK-0002-OriWS-VariousStrucutres</v>
      </c>
      <c r="D130" s="17" t="str">
        <f>Staples!$L$4</f>
        <v>A12</v>
      </c>
      <c r="E130" s="17">
        <f ca="1">IFERROR(PipetPlan!$K$15*Staples!$L$6,0)</f>
        <v>0</v>
      </c>
    </row>
    <row r="131" spans="1:5" x14ac:dyDescent="0.2">
      <c r="A131" s="17" t="str">
        <f ca="1">PipetPlan!$H$11</f>
        <v>void</v>
      </c>
      <c r="B131" s="17" t="s">
        <v>74</v>
      </c>
      <c r="C131" s="17" t="str">
        <f>Staples!$L$2</f>
        <v>EK-0002-OriWS-VariousStrucutres</v>
      </c>
      <c r="D131" s="17" t="str">
        <f>Staples!$L$4</f>
        <v>A12</v>
      </c>
      <c r="E131" s="17">
        <f ca="1">IFERROR(PipetPlan!$L$15*Staples!$L$6,0)</f>
        <v>0</v>
      </c>
    </row>
    <row r="132" spans="1:5" x14ac:dyDescent="0.2">
      <c r="A132" s="17" t="str">
        <f ca="1">PipetPlan!$H$11</f>
        <v>void</v>
      </c>
      <c r="B132" s="17" t="s">
        <v>75</v>
      </c>
      <c r="C132" s="17" t="str">
        <f>Staples!$L$2</f>
        <v>EK-0002-OriWS-VariousStrucutres</v>
      </c>
      <c r="D132" s="17" t="str">
        <f>Staples!$L$4</f>
        <v>A12</v>
      </c>
      <c r="E132" s="17">
        <f ca="1">IFERROR(PipetPlan!$M$15*Staples!$L$6,0)</f>
        <v>0</v>
      </c>
    </row>
    <row r="133" spans="1:5" x14ac:dyDescent="0.2">
      <c r="A133" s="17" t="str">
        <f ca="1">PipetPlan!$H$11</f>
        <v>void</v>
      </c>
      <c r="B133" s="17" t="s">
        <v>76</v>
      </c>
      <c r="C133" s="17" t="str">
        <f>Staples!$L$2</f>
        <v>EK-0002-OriWS-VariousStrucutres</v>
      </c>
      <c r="D133" s="17" t="str">
        <f>Staples!$L$4</f>
        <v>A12</v>
      </c>
      <c r="E133" s="17">
        <f ca="1">IFERROR(PipetPlan!$N$15*Staples!$L$6,0)</f>
        <v>0</v>
      </c>
    </row>
    <row r="134" spans="1:5" x14ac:dyDescent="0.2">
      <c r="A134" s="17" t="str">
        <f ca="1">PipetPlan!$H$11</f>
        <v>void</v>
      </c>
      <c r="B134" s="17" t="s">
        <v>77</v>
      </c>
      <c r="C134" s="17" t="str">
        <f>Staples!$L$2</f>
        <v>EK-0002-OriWS-VariousStrucutres</v>
      </c>
      <c r="D134" s="17" t="str">
        <f>Staples!$L$4</f>
        <v>A12</v>
      </c>
      <c r="E134" s="17">
        <f ca="1">IFERROR(PipetPlan!$C$16*Staples!$L$6,0)</f>
        <v>0</v>
      </c>
    </row>
    <row r="135" spans="1:5" x14ac:dyDescent="0.2">
      <c r="A135" s="17" t="str">
        <f ca="1">PipetPlan!$H$11</f>
        <v>void</v>
      </c>
      <c r="B135" s="17" t="s">
        <v>78</v>
      </c>
      <c r="C135" s="17" t="str">
        <f>Staples!$L$2</f>
        <v>EK-0002-OriWS-VariousStrucutres</v>
      </c>
      <c r="D135" s="17" t="str">
        <f>Staples!$L$4</f>
        <v>A12</v>
      </c>
      <c r="E135" s="17">
        <f ca="1">IFERROR(PipetPlan!$D$16*Staples!$L$6,0)</f>
        <v>0</v>
      </c>
    </row>
    <row r="136" spans="1:5" x14ac:dyDescent="0.2">
      <c r="A136" s="17" t="str">
        <f ca="1">PipetPlan!$H$11</f>
        <v>void</v>
      </c>
      <c r="B136" s="17" t="s">
        <v>79</v>
      </c>
      <c r="C136" s="17" t="str">
        <f>Staples!$L$2</f>
        <v>EK-0002-OriWS-VariousStrucutres</v>
      </c>
      <c r="D136" s="17" t="str">
        <f>Staples!$L$4</f>
        <v>A12</v>
      </c>
      <c r="E136" s="17">
        <f ca="1">IFERROR(PipetPlan!$E$16*Staples!$L$6,0)</f>
        <v>0</v>
      </c>
    </row>
    <row r="137" spans="1:5" x14ac:dyDescent="0.2">
      <c r="A137" s="17" t="str">
        <f ca="1">PipetPlan!$H$11</f>
        <v>void</v>
      </c>
      <c r="B137" s="17" t="s">
        <v>80</v>
      </c>
      <c r="C137" s="17" t="str">
        <f>Staples!$L$2</f>
        <v>EK-0002-OriWS-VariousStrucutres</v>
      </c>
      <c r="D137" s="17" t="str">
        <f>Staples!$L$4</f>
        <v>A12</v>
      </c>
      <c r="E137" s="17">
        <f ca="1">IFERROR(PipetPlan!$F$16*Staples!$L$6,0)</f>
        <v>0</v>
      </c>
    </row>
    <row r="138" spans="1:5" x14ac:dyDescent="0.2">
      <c r="A138" s="17" t="str">
        <f ca="1">PipetPlan!$H$11</f>
        <v>void</v>
      </c>
      <c r="B138" s="17" t="s">
        <v>81</v>
      </c>
      <c r="C138" s="17" t="str">
        <f>Staples!$L$2</f>
        <v>EK-0002-OriWS-VariousStrucutres</v>
      </c>
      <c r="D138" s="17" t="str">
        <f>Staples!$L$4</f>
        <v>A12</v>
      </c>
      <c r="E138" s="17">
        <f ca="1">IFERROR(PipetPlan!$G$16*Staples!$L$6,0)</f>
        <v>0</v>
      </c>
    </row>
    <row r="139" spans="1:5" x14ac:dyDescent="0.2">
      <c r="A139" s="17" t="str">
        <f ca="1">PipetPlan!$H$11</f>
        <v>void</v>
      </c>
      <c r="B139" s="17" t="s">
        <v>82</v>
      </c>
      <c r="C139" s="17" t="str">
        <f>Staples!$L$2</f>
        <v>EK-0002-OriWS-VariousStrucutres</v>
      </c>
      <c r="D139" s="17" t="str">
        <f>Staples!$L$4</f>
        <v>A12</v>
      </c>
      <c r="E139" s="17">
        <f ca="1">IFERROR(PipetPlan!$H$16*Staples!$L$6,0)</f>
        <v>0</v>
      </c>
    </row>
    <row r="140" spans="1:5" x14ac:dyDescent="0.2">
      <c r="A140" s="17" t="str">
        <f ca="1">PipetPlan!$H$11</f>
        <v>void</v>
      </c>
      <c r="B140" s="17" t="s">
        <v>83</v>
      </c>
      <c r="C140" s="17" t="str">
        <f>Staples!$L$2</f>
        <v>EK-0002-OriWS-VariousStrucutres</v>
      </c>
      <c r="D140" s="17" t="str">
        <f>Staples!$L$4</f>
        <v>A12</v>
      </c>
      <c r="E140" s="17">
        <f ca="1">IFERROR(PipetPlan!$I$16*Staples!$L$6,0)</f>
        <v>0</v>
      </c>
    </row>
    <row r="141" spans="1:5" x14ac:dyDescent="0.2">
      <c r="A141" s="17" t="str">
        <f ca="1">PipetPlan!$H$11</f>
        <v>void</v>
      </c>
      <c r="B141" s="17" t="s">
        <v>84</v>
      </c>
      <c r="C141" s="17" t="str">
        <f>Staples!$L$2</f>
        <v>EK-0002-OriWS-VariousStrucutres</v>
      </c>
      <c r="D141" s="17" t="str">
        <f>Staples!$L$4</f>
        <v>A12</v>
      </c>
      <c r="E141" s="17">
        <f ca="1">IFERROR(PipetPlan!$J$16*Staples!$L$6,0)</f>
        <v>0</v>
      </c>
    </row>
    <row r="142" spans="1:5" x14ac:dyDescent="0.2">
      <c r="A142" s="17" t="str">
        <f ca="1">PipetPlan!$H$11</f>
        <v>void</v>
      </c>
      <c r="B142" s="17" t="s">
        <v>85</v>
      </c>
      <c r="C142" s="17" t="str">
        <f>Staples!$L$2</f>
        <v>EK-0002-OriWS-VariousStrucutres</v>
      </c>
      <c r="D142" s="17" t="str">
        <f>Staples!$L$4</f>
        <v>A12</v>
      </c>
      <c r="E142" s="17">
        <f ca="1">IFERROR(PipetPlan!$K$16*Staples!$L$6,0)</f>
        <v>0</v>
      </c>
    </row>
    <row r="143" spans="1:5" x14ac:dyDescent="0.2">
      <c r="A143" s="17" t="str">
        <f ca="1">PipetPlan!$H$11</f>
        <v>void</v>
      </c>
      <c r="B143" s="17" t="s">
        <v>86</v>
      </c>
      <c r="C143" s="17" t="str">
        <f>Staples!$L$2</f>
        <v>EK-0002-OriWS-VariousStrucutres</v>
      </c>
      <c r="D143" s="17" t="str">
        <f>Staples!$L$4</f>
        <v>A12</v>
      </c>
      <c r="E143" s="17">
        <f ca="1">IFERROR(PipetPlan!$L$16*Staples!$L$6,0)</f>
        <v>0</v>
      </c>
    </row>
    <row r="144" spans="1:5" x14ac:dyDescent="0.2">
      <c r="A144" s="17" t="str">
        <f ca="1">PipetPlan!$H$11</f>
        <v>void</v>
      </c>
      <c r="B144" s="17" t="s">
        <v>87</v>
      </c>
      <c r="C144" s="17" t="str">
        <f>Staples!$L$2</f>
        <v>EK-0002-OriWS-VariousStrucutres</v>
      </c>
      <c r="D144" s="17" t="str">
        <f>Staples!$L$4</f>
        <v>A12</v>
      </c>
      <c r="E144" s="17">
        <f ca="1">IFERROR(PipetPlan!$M$16*Staples!$L$6,0)</f>
        <v>0</v>
      </c>
    </row>
    <row r="145" spans="1:5" x14ac:dyDescent="0.2">
      <c r="A145" s="17" t="str">
        <f ca="1">PipetPlan!$H$11</f>
        <v>void</v>
      </c>
      <c r="B145" s="17" t="s">
        <v>88</v>
      </c>
      <c r="C145" s="17" t="str">
        <f>Staples!$L$2</f>
        <v>EK-0002-OriWS-VariousStrucutres</v>
      </c>
      <c r="D145" s="17" t="str">
        <f>Staples!$L$4</f>
        <v>A12</v>
      </c>
      <c r="E145" s="17">
        <f ca="1">IFERROR(PipetPlan!$N$16*Staples!$L$6,0)</f>
        <v>0</v>
      </c>
    </row>
    <row r="146" spans="1:5" x14ac:dyDescent="0.2">
      <c r="A146" s="17" t="str">
        <f ca="1">PipetPlan!$H$11</f>
        <v>void</v>
      </c>
      <c r="B146" s="17" t="s">
        <v>89</v>
      </c>
      <c r="C146" s="17" t="str">
        <f>Staples!$L$2</f>
        <v>EK-0002-OriWS-VariousStrucutres</v>
      </c>
      <c r="D146" s="17" t="str">
        <f>Staples!$L$4</f>
        <v>A12</v>
      </c>
      <c r="E146" s="17">
        <f ca="1">IFERROR(PipetPlan!$C$17*Staples!$L$6,0)</f>
        <v>0</v>
      </c>
    </row>
    <row r="147" spans="1:5" x14ac:dyDescent="0.2">
      <c r="A147" s="17" t="str">
        <f ca="1">PipetPlan!$H$11</f>
        <v>void</v>
      </c>
      <c r="B147" s="17" t="s">
        <v>90</v>
      </c>
      <c r="C147" s="17" t="str">
        <f>Staples!$L$2</f>
        <v>EK-0002-OriWS-VariousStrucutres</v>
      </c>
      <c r="D147" s="17" t="str">
        <f>Staples!$L$4</f>
        <v>A12</v>
      </c>
      <c r="E147" s="17">
        <f ca="1">IFERROR(PipetPlan!$D$17*Staples!$L$6,0)</f>
        <v>0</v>
      </c>
    </row>
    <row r="148" spans="1:5" x14ac:dyDescent="0.2">
      <c r="A148" s="17" t="str">
        <f ca="1">PipetPlan!$H$11</f>
        <v>void</v>
      </c>
      <c r="B148" s="17" t="s">
        <v>91</v>
      </c>
      <c r="C148" s="17" t="str">
        <f>Staples!$L$2</f>
        <v>EK-0002-OriWS-VariousStrucutres</v>
      </c>
      <c r="D148" s="17" t="str">
        <f>Staples!$L$4</f>
        <v>A12</v>
      </c>
      <c r="E148" s="17">
        <f ca="1">IFERROR(PipetPlan!$E$17*Staples!$L$6,0)</f>
        <v>0</v>
      </c>
    </row>
    <row r="149" spans="1:5" x14ac:dyDescent="0.2">
      <c r="A149" s="17" t="str">
        <f ca="1">PipetPlan!$H$11</f>
        <v>void</v>
      </c>
      <c r="B149" s="17" t="s">
        <v>92</v>
      </c>
      <c r="C149" s="17" t="str">
        <f>Staples!$L$2</f>
        <v>EK-0002-OriWS-VariousStrucutres</v>
      </c>
      <c r="D149" s="17" t="str">
        <f>Staples!$L$4</f>
        <v>A12</v>
      </c>
      <c r="E149" s="17">
        <f ca="1">IFERROR(PipetPlan!$F$17*Staples!$L$6,0)</f>
        <v>0</v>
      </c>
    </row>
    <row r="150" spans="1:5" x14ac:dyDescent="0.2">
      <c r="A150" s="17" t="str">
        <f ca="1">PipetPlan!$H$11</f>
        <v>void</v>
      </c>
      <c r="B150" s="17" t="s">
        <v>93</v>
      </c>
      <c r="C150" s="17" t="str">
        <f>Staples!$L$2</f>
        <v>EK-0002-OriWS-VariousStrucutres</v>
      </c>
      <c r="D150" s="17" t="str">
        <f>Staples!$L$4</f>
        <v>A12</v>
      </c>
      <c r="E150" s="17">
        <f ca="1">IFERROR(PipetPlan!$G$17*Staples!$L$6,0)</f>
        <v>0</v>
      </c>
    </row>
    <row r="151" spans="1:5" x14ac:dyDescent="0.2">
      <c r="A151" s="17" t="str">
        <f ca="1">PipetPlan!$H$11</f>
        <v>void</v>
      </c>
      <c r="B151" s="17" t="s">
        <v>94</v>
      </c>
      <c r="C151" s="17" t="str">
        <f>Staples!$L$2</f>
        <v>EK-0002-OriWS-VariousStrucutres</v>
      </c>
      <c r="D151" s="17" t="str">
        <f>Staples!$L$4</f>
        <v>A12</v>
      </c>
      <c r="E151" s="17">
        <f ca="1">IFERROR(PipetPlan!$H$17*Staples!$L$6,0)</f>
        <v>0</v>
      </c>
    </row>
    <row r="152" spans="1:5" x14ac:dyDescent="0.2">
      <c r="A152" s="17" t="str">
        <f ca="1">PipetPlan!$H$11</f>
        <v>void</v>
      </c>
      <c r="B152" s="17" t="s">
        <v>95</v>
      </c>
      <c r="C152" s="17" t="str">
        <f>Staples!$L$2</f>
        <v>EK-0002-OriWS-VariousStrucutres</v>
      </c>
      <c r="D152" s="17" t="str">
        <f>Staples!$L$4</f>
        <v>A12</v>
      </c>
      <c r="E152" s="17">
        <f ca="1">IFERROR(PipetPlan!$I$17*Staples!$L$6,0)</f>
        <v>0</v>
      </c>
    </row>
    <row r="153" spans="1:5" x14ac:dyDescent="0.2">
      <c r="A153" s="17" t="str">
        <f ca="1">PipetPlan!$H$11</f>
        <v>void</v>
      </c>
      <c r="B153" s="17" t="s">
        <v>96</v>
      </c>
      <c r="C153" s="17" t="str">
        <f>Staples!$L$2</f>
        <v>EK-0002-OriWS-VariousStrucutres</v>
      </c>
      <c r="D153" s="17" t="str">
        <f>Staples!$L$4</f>
        <v>A12</v>
      </c>
      <c r="E153" s="17">
        <f ca="1">IFERROR(PipetPlan!$J$17*Staples!$L$6,0)</f>
        <v>0</v>
      </c>
    </row>
    <row r="154" spans="1:5" x14ac:dyDescent="0.2">
      <c r="A154" s="17" t="str">
        <f ca="1">PipetPlan!$H$11</f>
        <v>void</v>
      </c>
      <c r="B154" s="17" t="s">
        <v>97</v>
      </c>
      <c r="C154" s="17" t="str">
        <f>Staples!$L$2</f>
        <v>EK-0002-OriWS-VariousStrucutres</v>
      </c>
      <c r="D154" s="17" t="str">
        <f>Staples!$L$4</f>
        <v>A12</v>
      </c>
      <c r="E154" s="17">
        <f ca="1">IFERROR(PipetPlan!$K$17*Staples!$L$6,0)</f>
        <v>0</v>
      </c>
    </row>
    <row r="155" spans="1:5" x14ac:dyDescent="0.2">
      <c r="A155" s="17" t="str">
        <f ca="1">PipetPlan!$H$11</f>
        <v>void</v>
      </c>
      <c r="B155" s="17" t="s">
        <v>98</v>
      </c>
      <c r="C155" s="17" t="str">
        <f>Staples!$L$2</f>
        <v>EK-0002-OriWS-VariousStrucutres</v>
      </c>
      <c r="D155" s="17" t="str">
        <f>Staples!$L$4</f>
        <v>A12</v>
      </c>
      <c r="E155" s="17">
        <f ca="1">IFERROR(PipetPlan!$L$17*Staples!$L$6,0)</f>
        <v>0</v>
      </c>
    </row>
    <row r="156" spans="1:5" x14ac:dyDescent="0.2">
      <c r="A156" s="17" t="str">
        <f ca="1">PipetPlan!$H$11</f>
        <v>void</v>
      </c>
      <c r="B156" s="17" t="s">
        <v>99</v>
      </c>
      <c r="C156" s="17" t="str">
        <f>Staples!$L$2</f>
        <v>EK-0002-OriWS-VariousStrucutres</v>
      </c>
      <c r="D156" s="17" t="str">
        <f>Staples!$L$4</f>
        <v>A12</v>
      </c>
      <c r="E156" s="17">
        <f ca="1">IFERROR(PipetPlan!$M$17*Staples!$L$6,0)</f>
        <v>0</v>
      </c>
    </row>
    <row r="157" spans="1:5" x14ac:dyDescent="0.2">
      <c r="A157" s="17" t="str">
        <f ca="1">PipetPlan!$H$11</f>
        <v>void</v>
      </c>
      <c r="B157" s="17" t="s">
        <v>100</v>
      </c>
      <c r="C157" s="17" t="str">
        <f>Staples!$L$2</f>
        <v>EK-0002-OriWS-VariousStrucutres</v>
      </c>
      <c r="D157" s="17" t="str">
        <f>Staples!$L$4</f>
        <v>A12</v>
      </c>
      <c r="E157" s="17">
        <f ca="1">IFERROR(PipetPlan!$N$17*Staples!$L$6,0)</f>
        <v>0</v>
      </c>
    </row>
    <row r="158" spans="1:5" x14ac:dyDescent="0.2">
      <c r="A158" s="17" t="str">
        <f ca="1">PipetPlan!$H$11</f>
        <v>void</v>
      </c>
      <c r="B158" s="17" t="s">
        <v>101</v>
      </c>
      <c r="C158" s="17" t="str">
        <f>Staples!$L$2</f>
        <v>EK-0002-OriWS-VariousStrucutres</v>
      </c>
      <c r="D158" s="17" t="str">
        <f>Staples!$L$4</f>
        <v>A12</v>
      </c>
      <c r="E158" s="17">
        <f ca="1">IFERROR(PipetPlan!$C$18*Staples!$L$6,0)</f>
        <v>0</v>
      </c>
    </row>
    <row r="159" spans="1:5" x14ac:dyDescent="0.2">
      <c r="A159" s="17" t="str">
        <f ca="1">PipetPlan!$H$11</f>
        <v>void</v>
      </c>
      <c r="B159" s="17" t="s">
        <v>102</v>
      </c>
      <c r="C159" s="17" t="str">
        <f>Staples!$L$2</f>
        <v>EK-0002-OriWS-VariousStrucutres</v>
      </c>
      <c r="D159" s="17" t="str">
        <f>Staples!$L$4</f>
        <v>A12</v>
      </c>
      <c r="E159" s="17">
        <f ca="1">IFERROR(PipetPlan!$D$18*Staples!$L$6,0)</f>
        <v>0</v>
      </c>
    </row>
    <row r="160" spans="1:5" x14ac:dyDescent="0.2">
      <c r="A160" s="17" t="str">
        <f ca="1">PipetPlan!$H$11</f>
        <v>void</v>
      </c>
      <c r="B160" s="17" t="s">
        <v>103</v>
      </c>
      <c r="C160" s="17" t="str">
        <f>Staples!$L$2</f>
        <v>EK-0002-OriWS-VariousStrucutres</v>
      </c>
      <c r="D160" s="17" t="str">
        <f>Staples!$L$4</f>
        <v>A12</v>
      </c>
      <c r="E160" s="17">
        <f ca="1">IFERROR(PipetPlan!$E$18*Staples!$L$6,0)</f>
        <v>0</v>
      </c>
    </row>
    <row r="161" spans="1:5" x14ac:dyDescent="0.2">
      <c r="A161" s="17" t="str">
        <f ca="1">PipetPlan!$H$11</f>
        <v>void</v>
      </c>
      <c r="B161" s="17" t="s">
        <v>104</v>
      </c>
      <c r="C161" s="17" t="str">
        <f>Staples!$L$2</f>
        <v>EK-0002-OriWS-VariousStrucutres</v>
      </c>
      <c r="D161" s="17" t="str">
        <f>Staples!$L$4</f>
        <v>A12</v>
      </c>
      <c r="E161" s="17">
        <f ca="1">IFERROR(PipetPlan!$F$18*Staples!$L$6,0)</f>
        <v>0</v>
      </c>
    </row>
    <row r="162" spans="1:5" x14ac:dyDescent="0.2">
      <c r="A162" s="17" t="str">
        <f ca="1">PipetPlan!$H$11</f>
        <v>void</v>
      </c>
      <c r="B162" s="17" t="s">
        <v>105</v>
      </c>
      <c r="C162" s="17" t="str">
        <f>Staples!$L$2</f>
        <v>EK-0002-OriWS-VariousStrucutres</v>
      </c>
      <c r="D162" s="17" t="str">
        <f>Staples!$L$4</f>
        <v>A12</v>
      </c>
      <c r="E162" s="17">
        <f ca="1">IFERROR(PipetPlan!$G$18*Staples!$L$6,0)</f>
        <v>0</v>
      </c>
    </row>
    <row r="163" spans="1:5" x14ac:dyDescent="0.2">
      <c r="A163" s="17" t="str">
        <f ca="1">PipetPlan!$H$11</f>
        <v>void</v>
      </c>
      <c r="B163" s="17" t="s">
        <v>106</v>
      </c>
      <c r="C163" s="17" t="str">
        <f>Staples!$L$2</f>
        <v>EK-0002-OriWS-VariousStrucutres</v>
      </c>
      <c r="D163" s="17" t="str">
        <f>Staples!$L$4</f>
        <v>A12</v>
      </c>
      <c r="E163" s="17">
        <f ca="1">IFERROR(PipetPlan!$H$18*Staples!$L$6,0)</f>
        <v>0</v>
      </c>
    </row>
    <row r="164" spans="1:5" x14ac:dyDescent="0.2">
      <c r="A164" s="17" t="str">
        <f ca="1">PipetPlan!$H$11</f>
        <v>void</v>
      </c>
      <c r="B164" s="17" t="s">
        <v>107</v>
      </c>
      <c r="C164" s="17" t="str">
        <f>Staples!$L$2</f>
        <v>EK-0002-OriWS-VariousStrucutres</v>
      </c>
      <c r="D164" s="17" t="str">
        <f>Staples!$L$4</f>
        <v>A12</v>
      </c>
      <c r="E164" s="17">
        <f ca="1">IFERROR(PipetPlan!$I$18*Staples!$L$6,0)</f>
        <v>0</v>
      </c>
    </row>
    <row r="165" spans="1:5" x14ac:dyDescent="0.2">
      <c r="A165" s="17" t="str">
        <f ca="1">PipetPlan!$H$11</f>
        <v>void</v>
      </c>
      <c r="B165" s="17" t="s">
        <v>108</v>
      </c>
      <c r="C165" s="17" t="str">
        <f>Staples!$L$2</f>
        <v>EK-0002-OriWS-VariousStrucutres</v>
      </c>
      <c r="D165" s="17" t="str">
        <f>Staples!$L$4</f>
        <v>A12</v>
      </c>
      <c r="E165" s="17">
        <f ca="1">IFERROR(PipetPlan!$J$18*Staples!$L$6,0)</f>
        <v>0</v>
      </c>
    </row>
    <row r="166" spans="1:5" x14ac:dyDescent="0.2">
      <c r="A166" s="17" t="str">
        <f ca="1">PipetPlan!$H$11</f>
        <v>void</v>
      </c>
      <c r="B166" s="17" t="s">
        <v>109</v>
      </c>
      <c r="C166" s="17" t="str">
        <f>Staples!$L$2</f>
        <v>EK-0002-OriWS-VariousStrucutres</v>
      </c>
      <c r="D166" s="17" t="str">
        <f>Staples!$L$4</f>
        <v>A12</v>
      </c>
      <c r="E166" s="17">
        <f ca="1">IFERROR(PipetPlan!$K$18*Staples!$L$6,0)</f>
        <v>0</v>
      </c>
    </row>
    <row r="167" spans="1:5" x14ac:dyDescent="0.2">
      <c r="A167" s="17" t="str">
        <f ca="1">PipetPlan!$H$11</f>
        <v>void</v>
      </c>
      <c r="B167" s="17" t="s">
        <v>110</v>
      </c>
      <c r="C167" s="17" t="str">
        <f>Staples!$L$2</f>
        <v>EK-0002-OriWS-VariousStrucutres</v>
      </c>
      <c r="D167" s="17" t="str">
        <f>Staples!$L$4</f>
        <v>A12</v>
      </c>
      <c r="E167" s="17">
        <f ca="1">IFERROR(PipetPlan!$L$18*Staples!$L$6,0)</f>
        <v>0</v>
      </c>
    </row>
    <row r="168" spans="1:5" x14ac:dyDescent="0.2">
      <c r="A168" s="17" t="str">
        <f ca="1">PipetPlan!$H$11</f>
        <v>void</v>
      </c>
      <c r="B168" s="17" t="s">
        <v>111</v>
      </c>
      <c r="C168" s="17" t="str">
        <f>Staples!$L$2</f>
        <v>EK-0002-OriWS-VariousStrucutres</v>
      </c>
      <c r="D168" s="17" t="str">
        <f>Staples!$L$4</f>
        <v>A12</v>
      </c>
      <c r="E168" s="17">
        <f ca="1">IFERROR(PipetPlan!$M$18*Staples!$L$6,0)</f>
        <v>0</v>
      </c>
    </row>
    <row r="169" spans="1:5" x14ac:dyDescent="0.2">
      <c r="A169" s="17" t="str">
        <f ca="1">PipetPlan!$H$11</f>
        <v>void</v>
      </c>
      <c r="B169" s="17" t="s">
        <v>112</v>
      </c>
      <c r="C169" s="17" t="str">
        <f>Staples!$L$2</f>
        <v>EK-0002-OriWS-VariousStrucutres</v>
      </c>
      <c r="D169" s="17" t="str">
        <f>Staples!$L$4</f>
        <v>A12</v>
      </c>
      <c r="E169" s="17">
        <f ca="1">IFERROR(PipetPlan!$N$18*Staples!$L$6,0)</f>
        <v>0</v>
      </c>
    </row>
    <row r="170" spans="1:5" x14ac:dyDescent="0.2">
      <c r="A170" s="17" t="str">
        <f ca="1">PipetPlan!$H$11</f>
        <v>void</v>
      </c>
      <c r="B170" s="17" t="s">
        <v>113</v>
      </c>
      <c r="C170" s="17" t="str">
        <f>Staples!$L$2</f>
        <v>EK-0002-OriWS-VariousStrucutres</v>
      </c>
      <c r="D170" s="17" t="str">
        <f>Staples!$L$4</f>
        <v>A12</v>
      </c>
      <c r="E170" s="17">
        <f ca="1">IFERROR(PipetPlan!$C$19*Staples!$L$6,0)</f>
        <v>0</v>
      </c>
    </row>
    <row r="171" spans="1:5" x14ac:dyDescent="0.2">
      <c r="A171" s="17" t="str">
        <f ca="1">PipetPlan!$H$11</f>
        <v>void</v>
      </c>
      <c r="B171" s="17" t="s">
        <v>114</v>
      </c>
      <c r="C171" s="17" t="str">
        <f>Staples!$L$2</f>
        <v>EK-0002-OriWS-VariousStrucutres</v>
      </c>
      <c r="D171" s="17" t="str">
        <f>Staples!$L$4</f>
        <v>A12</v>
      </c>
      <c r="E171" s="17">
        <f ca="1">IFERROR(PipetPlan!$D$19*Staples!$L$6,0)</f>
        <v>0</v>
      </c>
    </row>
    <row r="172" spans="1:5" x14ac:dyDescent="0.2">
      <c r="A172" s="17" t="str">
        <f ca="1">PipetPlan!$H$11</f>
        <v>void</v>
      </c>
      <c r="B172" s="17" t="s">
        <v>115</v>
      </c>
      <c r="C172" s="17" t="str">
        <f>Staples!$L$2</f>
        <v>EK-0002-OriWS-VariousStrucutres</v>
      </c>
      <c r="D172" s="17" t="str">
        <f>Staples!$L$4</f>
        <v>A12</v>
      </c>
      <c r="E172" s="17">
        <f ca="1">IFERROR(PipetPlan!$E$19*Staples!$L$6,0)</f>
        <v>0</v>
      </c>
    </row>
    <row r="173" spans="1:5" x14ac:dyDescent="0.2">
      <c r="A173" s="17" t="str">
        <f ca="1">PipetPlan!$H$11</f>
        <v>void</v>
      </c>
      <c r="B173" s="17" t="s">
        <v>116</v>
      </c>
      <c r="C173" s="17" t="str">
        <f>Staples!$L$2</f>
        <v>EK-0002-OriWS-VariousStrucutres</v>
      </c>
      <c r="D173" s="17" t="str">
        <f>Staples!$L$4</f>
        <v>A12</v>
      </c>
      <c r="E173" s="17">
        <f ca="1">IFERROR(PipetPlan!$F$19*Staples!$L$6,0)</f>
        <v>0</v>
      </c>
    </row>
    <row r="174" spans="1:5" x14ac:dyDescent="0.2">
      <c r="A174" s="17" t="str">
        <f ca="1">PipetPlan!$H$11</f>
        <v>void</v>
      </c>
      <c r="B174" s="17" t="s">
        <v>117</v>
      </c>
      <c r="C174" s="17" t="str">
        <f>Staples!$L$2</f>
        <v>EK-0002-OriWS-VariousStrucutres</v>
      </c>
      <c r="D174" s="17" t="str">
        <f>Staples!$L$4</f>
        <v>A12</v>
      </c>
      <c r="E174" s="17">
        <f ca="1">IFERROR(PipetPlan!$G$19*Staples!$L$6,0)</f>
        <v>0</v>
      </c>
    </row>
    <row r="175" spans="1:5" x14ac:dyDescent="0.2">
      <c r="A175" s="17" t="str">
        <f ca="1">PipetPlan!$H$11</f>
        <v>void</v>
      </c>
      <c r="B175" s="17" t="s">
        <v>118</v>
      </c>
      <c r="C175" s="17" t="str">
        <f>Staples!$L$2</f>
        <v>EK-0002-OriWS-VariousStrucutres</v>
      </c>
      <c r="D175" s="17" t="str">
        <f>Staples!$L$4</f>
        <v>A12</v>
      </c>
      <c r="E175" s="17">
        <f ca="1">IFERROR(PipetPlan!$H$19*Staples!$L$6,0)</f>
        <v>0</v>
      </c>
    </row>
    <row r="176" spans="1:5" x14ac:dyDescent="0.2">
      <c r="A176" s="17" t="str">
        <f ca="1">PipetPlan!$H$11</f>
        <v>void</v>
      </c>
      <c r="B176" s="17" t="s">
        <v>119</v>
      </c>
      <c r="C176" s="17" t="str">
        <f>Staples!$L$2</f>
        <v>EK-0002-OriWS-VariousStrucutres</v>
      </c>
      <c r="D176" s="17" t="str">
        <f>Staples!$L$4</f>
        <v>A12</v>
      </c>
      <c r="E176" s="17">
        <f ca="1">IFERROR(PipetPlan!$I$19*Staples!$L$6,0)</f>
        <v>0</v>
      </c>
    </row>
    <row r="177" spans="1:5" x14ac:dyDescent="0.2">
      <c r="A177" s="17" t="str">
        <f ca="1">PipetPlan!$H$11</f>
        <v>void</v>
      </c>
      <c r="B177" s="17" t="s">
        <v>120</v>
      </c>
      <c r="C177" s="17" t="str">
        <f>Staples!$L$2</f>
        <v>EK-0002-OriWS-VariousStrucutres</v>
      </c>
      <c r="D177" s="17" t="str">
        <f>Staples!$L$4</f>
        <v>A12</v>
      </c>
      <c r="E177" s="17">
        <f ca="1">IFERROR(PipetPlan!$J$19*Staples!$L$6,0)</f>
        <v>0</v>
      </c>
    </row>
    <row r="178" spans="1:5" x14ac:dyDescent="0.2">
      <c r="A178" s="17" t="str">
        <f ca="1">PipetPlan!$H$11</f>
        <v>void</v>
      </c>
      <c r="B178" s="17" t="s">
        <v>121</v>
      </c>
      <c r="C178" s="17" t="str">
        <f>Staples!$L$2</f>
        <v>EK-0002-OriWS-VariousStrucutres</v>
      </c>
      <c r="D178" s="17" t="str">
        <f>Staples!$L$4</f>
        <v>A12</v>
      </c>
      <c r="E178" s="17">
        <f ca="1">IFERROR(PipetPlan!$K$19*Staples!$L$6,0)</f>
        <v>0</v>
      </c>
    </row>
    <row r="179" spans="1:5" x14ac:dyDescent="0.2">
      <c r="A179" s="17" t="str">
        <f ca="1">PipetPlan!$H$11</f>
        <v>void</v>
      </c>
      <c r="B179" s="17" t="s">
        <v>122</v>
      </c>
      <c r="C179" s="17" t="str">
        <f>Staples!$L$2</f>
        <v>EK-0002-OriWS-VariousStrucutres</v>
      </c>
      <c r="D179" s="17" t="str">
        <f>Staples!$L$4</f>
        <v>A12</v>
      </c>
      <c r="E179" s="17">
        <f ca="1">IFERROR(PipetPlan!$L$19*Staples!$L$6,0)</f>
        <v>0</v>
      </c>
    </row>
    <row r="180" spans="1:5" x14ac:dyDescent="0.2">
      <c r="A180" s="17" t="str">
        <f ca="1">PipetPlan!$H$11</f>
        <v>void</v>
      </c>
      <c r="B180" s="17" t="s">
        <v>123</v>
      </c>
      <c r="C180" s="17" t="str">
        <f>Staples!$L$2</f>
        <v>EK-0002-OriWS-VariousStrucutres</v>
      </c>
      <c r="D180" s="17" t="str">
        <f>Staples!$L$4</f>
        <v>A12</v>
      </c>
      <c r="E180" s="17">
        <f ca="1">IFERROR(PipetPlan!$M$19*Staples!$L$6,0)</f>
        <v>0</v>
      </c>
    </row>
    <row r="181" spans="1:5" x14ac:dyDescent="0.2">
      <c r="A181" s="17" t="str">
        <f ca="1">PipetPlan!$H$11</f>
        <v>void</v>
      </c>
      <c r="B181" s="17" t="s">
        <v>124</v>
      </c>
      <c r="C181" s="17" t="str">
        <f>Staples!$L$2</f>
        <v>EK-0002-OriWS-VariousStrucutres</v>
      </c>
      <c r="D181" s="17" t="str">
        <f>Staples!$L$4</f>
        <v>A12</v>
      </c>
      <c r="E181" s="17">
        <f ca="1">IFERROR(PipetPlan!$N$19*Staples!$L$6,0)</f>
        <v>0</v>
      </c>
    </row>
    <row r="182" spans="1:5" x14ac:dyDescent="0.2">
      <c r="A182" s="17" t="str">
        <f ca="1">PipetPlan!$H$11</f>
        <v>void</v>
      </c>
      <c r="B182" s="17" t="s">
        <v>125</v>
      </c>
      <c r="C182" s="17" t="str">
        <f>Staples!$L$2</f>
        <v>EK-0002-OriWS-VariousStrucutres</v>
      </c>
      <c r="D182" s="17" t="str">
        <f>Staples!$L$4</f>
        <v>A12</v>
      </c>
      <c r="E182" s="17">
        <f ca="1">IFERROR(PipetPlan!$C$20*Staples!$L$6,0)</f>
        <v>0</v>
      </c>
    </row>
    <row r="183" spans="1:5" x14ac:dyDescent="0.2">
      <c r="A183" s="17" t="str">
        <f ca="1">PipetPlan!$H$11</f>
        <v>void</v>
      </c>
      <c r="B183" s="17" t="s">
        <v>126</v>
      </c>
      <c r="C183" s="17" t="str">
        <f>Staples!$L$2</f>
        <v>EK-0002-OriWS-VariousStrucutres</v>
      </c>
      <c r="D183" s="17" t="str">
        <f>Staples!$L$4</f>
        <v>A12</v>
      </c>
      <c r="E183" s="17">
        <f ca="1">IFERROR(PipetPlan!$D$20*Staples!$L$6,0)</f>
        <v>0</v>
      </c>
    </row>
    <row r="184" spans="1:5" x14ac:dyDescent="0.2">
      <c r="A184" s="17" t="str">
        <f ca="1">PipetPlan!$H$11</f>
        <v>void</v>
      </c>
      <c r="B184" s="17" t="s">
        <v>127</v>
      </c>
      <c r="C184" s="17" t="str">
        <f>Staples!$L$2</f>
        <v>EK-0002-OriWS-VariousStrucutres</v>
      </c>
      <c r="D184" s="17" t="str">
        <f>Staples!$L$4</f>
        <v>A12</v>
      </c>
      <c r="E184" s="17">
        <f ca="1">IFERROR(PipetPlan!$E$20*Staples!$L$6,0)</f>
        <v>0</v>
      </c>
    </row>
    <row r="185" spans="1:5" x14ac:dyDescent="0.2">
      <c r="A185" s="17" t="str">
        <f ca="1">PipetPlan!$H$11</f>
        <v>void</v>
      </c>
      <c r="B185" s="17" t="s">
        <v>128</v>
      </c>
      <c r="C185" s="17" t="str">
        <f>Staples!$L$2</f>
        <v>EK-0002-OriWS-VariousStrucutres</v>
      </c>
      <c r="D185" s="17" t="str">
        <f>Staples!$L$4</f>
        <v>A12</v>
      </c>
      <c r="E185" s="17">
        <f ca="1">IFERROR(PipetPlan!$F$20*Staples!$L$6,0)</f>
        <v>0</v>
      </c>
    </row>
    <row r="186" spans="1:5" x14ac:dyDescent="0.2">
      <c r="A186" s="17" t="str">
        <f ca="1">PipetPlan!$H$11</f>
        <v>void</v>
      </c>
      <c r="B186" s="17" t="s">
        <v>129</v>
      </c>
      <c r="C186" s="17" t="str">
        <f>Staples!$L$2</f>
        <v>EK-0002-OriWS-VariousStrucutres</v>
      </c>
      <c r="D186" s="17" t="str">
        <f>Staples!$L$4</f>
        <v>A12</v>
      </c>
      <c r="E186" s="17">
        <f ca="1">IFERROR(PipetPlan!$G$20*Staples!$L$6,0)</f>
        <v>0</v>
      </c>
    </row>
    <row r="187" spans="1:5" x14ac:dyDescent="0.2">
      <c r="A187" s="17" t="str">
        <f ca="1">PipetPlan!$H$11</f>
        <v>void</v>
      </c>
      <c r="B187" s="17" t="s">
        <v>130</v>
      </c>
      <c r="C187" s="17" t="str">
        <f>Staples!$L$2</f>
        <v>EK-0002-OriWS-VariousStrucutres</v>
      </c>
      <c r="D187" s="17" t="str">
        <f>Staples!$L$4</f>
        <v>A12</v>
      </c>
      <c r="E187" s="17">
        <f ca="1">IFERROR(PipetPlan!$H$20*Staples!$L$6,0)</f>
        <v>0</v>
      </c>
    </row>
    <row r="188" spans="1:5" x14ac:dyDescent="0.2">
      <c r="A188" s="17" t="str">
        <f ca="1">PipetPlan!$H$11</f>
        <v>void</v>
      </c>
      <c r="B188" s="17" t="s">
        <v>131</v>
      </c>
      <c r="C188" s="17" t="str">
        <f>Staples!$L$2</f>
        <v>EK-0002-OriWS-VariousStrucutres</v>
      </c>
      <c r="D188" s="17" t="str">
        <f>Staples!$L$4</f>
        <v>A12</v>
      </c>
      <c r="E188" s="17">
        <f ca="1">IFERROR(PipetPlan!$I$20*Staples!$L$6,0)</f>
        <v>0</v>
      </c>
    </row>
    <row r="189" spans="1:5" x14ac:dyDescent="0.2">
      <c r="A189" s="17" t="str">
        <f ca="1">PipetPlan!$H$11</f>
        <v>void</v>
      </c>
      <c r="B189" s="17" t="s">
        <v>132</v>
      </c>
      <c r="C189" s="17" t="str">
        <f>Staples!$L$2</f>
        <v>EK-0002-OriWS-VariousStrucutres</v>
      </c>
      <c r="D189" s="17" t="str">
        <f>Staples!$L$4</f>
        <v>A12</v>
      </c>
      <c r="E189" s="17">
        <f ca="1">IFERROR(PipetPlan!$J$20*Staples!$L$6,0)</f>
        <v>0</v>
      </c>
    </row>
    <row r="190" spans="1:5" x14ac:dyDescent="0.2">
      <c r="A190" s="17" t="str">
        <f ca="1">PipetPlan!$H$11</f>
        <v>void</v>
      </c>
      <c r="B190" s="17" t="s">
        <v>133</v>
      </c>
      <c r="C190" s="17" t="str">
        <f>Staples!$L$2</f>
        <v>EK-0002-OriWS-VariousStrucutres</v>
      </c>
      <c r="D190" s="17" t="str">
        <f>Staples!$L$4</f>
        <v>A12</v>
      </c>
      <c r="E190" s="17">
        <f ca="1">IFERROR(PipetPlan!$K$20*Staples!$L$6,0)</f>
        <v>0</v>
      </c>
    </row>
    <row r="191" spans="1:5" x14ac:dyDescent="0.2">
      <c r="A191" s="17" t="str">
        <f ca="1">PipetPlan!$H$11</f>
        <v>void</v>
      </c>
      <c r="B191" s="17" t="s">
        <v>134</v>
      </c>
      <c r="C191" s="17" t="str">
        <f>Staples!$L$2</f>
        <v>EK-0002-OriWS-VariousStrucutres</v>
      </c>
      <c r="D191" s="17" t="str">
        <f>Staples!$L$4</f>
        <v>A12</v>
      </c>
      <c r="E191" s="17">
        <f ca="1">IFERROR(PipetPlan!$L$20*Staples!$L$6,0)</f>
        <v>0</v>
      </c>
    </row>
    <row r="192" spans="1:5" x14ac:dyDescent="0.2">
      <c r="A192" s="17" t="str">
        <f ca="1">PipetPlan!$H$11</f>
        <v>void</v>
      </c>
      <c r="B192" s="17" t="s">
        <v>135</v>
      </c>
      <c r="C192" s="17" t="str">
        <f>Staples!$L$2</f>
        <v>EK-0002-OriWS-VariousStrucutres</v>
      </c>
      <c r="D192" s="17" t="str">
        <f>Staples!$L$4</f>
        <v>A12</v>
      </c>
      <c r="E192" s="17">
        <f ca="1">IFERROR(PipetPlan!$M$20*Staples!$L$6,0)</f>
        <v>0</v>
      </c>
    </row>
    <row r="193" spans="1:5" x14ac:dyDescent="0.2">
      <c r="A193" s="17" t="str">
        <f ca="1">PipetPlan!$H$11</f>
        <v>void</v>
      </c>
      <c r="B193" s="17" t="s">
        <v>136</v>
      </c>
      <c r="C193" s="17" t="str">
        <f>Staples!$L$2</f>
        <v>EK-0002-OriWS-VariousStrucutres</v>
      </c>
      <c r="D193" s="17" t="str">
        <f>Staples!$L$4</f>
        <v>A12</v>
      </c>
      <c r="E193" s="17">
        <f ca="1">IFERROR(PipetPlan!$N$20*Staples!$L$6,0)</f>
        <v>0</v>
      </c>
    </row>
    <row r="194" spans="1:5" x14ac:dyDescent="0.2">
      <c r="A194" s="17" t="str">
        <f ca="1">PipetPlan!$V$11</f>
        <v>void</v>
      </c>
      <c r="B194" s="17" t="s">
        <v>42</v>
      </c>
      <c r="C194" s="17" t="str">
        <f>Staples!$L$2</f>
        <v>EK-0002-OriWS-VariousStrucutres</v>
      </c>
      <c r="D194" s="17" t="str">
        <f>Staples!$L$4</f>
        <v>A12</v>
      </c>
      <c r="E194" s="17">
        <f ca="1">IFERROR(PipetPlan!$Q$13*Staples!$L$6,0)</f>
        <v>0</v>
      </c>
    </row>
    <row r="195" spans="1:5" x14ac:dyDescent="0.2">
      <c r="A195" s="17" t="str">
        <f ca="1">PipetPlan!$V$11</f>
        <v>void</v>
      </c>
      <c r="B195" s="17" t="s">
        <v>43</v>
      </c>
      <c r="C195" s="17" t="str">
        <f>Staples!$L$2</f>
        <v>EK-0002-OriWS-VariousStrucutres</v>
      </c>
      <c r="D195" s="17" t="str">
        <f>Staples!$L$4</f>
        <v>A12</v>
      </c>
      <c r="E195" s="17">
        <f ca="1">IFERROR(PipetPlan!$R$13*Staples!$L$6,0)</f>
        <v>0</v>
      </c>
    </row>
    <row r="196" spans="1:5" x14ac:dyDescent="0.2">
      <c r="A196" s="17" t="str">
        <f ca="1">PipetPlan!$V$11</f>
        <v>void</v>
      </c>
      <c r="B196" s="17" t="s">
        <v>44</v>
      </c>
      <c r="C196" s="17" t="str">
        <f>Staples!$L$2</f>
        <v>EK-0002-OriWS-VariousStrucutres</v>
      </c>
      <c r="D196" s="17" t="str">
        <f>Staples!$L$4</f>
        <v>A12</v>
      </c>
      <c r="E196" s="17">
        <f ca="1">IFERROR(PipetPlan!$S$13*Staples!$L$6,0)</f>
        <v>0</v>
      </c>
    </row>
    <row r="197" spans="1:5" x14ac:dyDescent="0.2">
      <c r="A197" s="17" t="str">
        <f ca="1">PipetPlan!$V$11</f>
        <v>void</v>
      </c>
      <c r="B197" s="17" t="s">
        <v>45</v>
      </c>
      <c r="C197" s="17" t="str">
        <f>Staples!$L$2</f>
        <v>EK-0002-OriWS-VariousStrucutres</v>
      </c>
      <c r="D197" s="17" t="str">
        <f>Staples!$L$4</f>
        <v>A12</v>
      </c>
      <c r="E197" s="17">
        <f ca="1">IFERROR(PipetPlan!$T$13*Staples!$L$6,0)</f>
        <v>0</v>
      </c>
    </row>
    <row r="198" spans="1:5" x14ac:dyDescent="0.2">
      <c r="A198" s="17" t="str">
        <f ca="1">PipetPlan!$V$11</f>
        <v>void</v>
      </c>
      <c r="B198" s="17" t="s">
        <v>46</v>
      </c>
      <c r="C198" s="17" t="str">
        <f>Staples!$L$2</f>
        <v>EK-0002-OriWS-VariousStrucutres</v>
      </c>
      <c r="D198" s="17" t="str">
        <f>Staples!$L$4</f>
        <v>A12</v>
      </c>
      <c r="E198" s="17">
        <f ca="1">IFERROR(PipetPlan!$U$13*Staples!$L$6,0)</f>
        <v>0</v>
      </c>
    </row>
    <row r="199" spans="1:5" x14ac:dyDescent="0.2">
      <c r="A199" s="17" t="str">
        <f ca="1">PipetPlan!$V$11</f>
        <v>void</v>
      </c>
      <c r="B199" s="17" t="s">
        <v>47</v>
      </c>
      <c r="C199" s="17" t="str">
        <f>Staples!$L$2</f>
        <v>EK-0002-OriWS-VariousStrucutres</v>
      </c>
      <c r="D199" s="17" t="str">
        <f>Staples!$L$4</f>
        <v>A12</v>
      </c>
      <c r="E199" s="17">
        <f ca="1">IFERROR(PipetPlan!$V$13*Staples!$L$6,0)</f>
        <v>0</v>
      </c>
    </row>
    <row r="200" spans="1:5" x14ac:dyDescent="0.2">
      <c r="A200" s="17" t="str">
        <f ca="1">PipetPlan!$V$11</f>
        <v>void</v>
      </c>
      <c r="B200" s="17" t="s">
        <v>48</v>
      </c>
      <c r="C200" s="17" t="str">
        <f>Staples!$L$2</f>
        <v>EK-0002-OriWS-VariousStrucutres</v>
      </c>
      <c r="D200" s="17" t="str">
        <f>Staples!$L$4</f>
        <v>A12</v>
      </c>
      <c r="E200" s="17">
        <f ca="1">IFERROR(PipetPlan!$W$13*Staples!$L$6,0)</f>
        <v>0</v>
      </c>
    </row>
    <row r="201" spans="1:5" x14ac:dyDescent="0.2">
      <c r="A201" s="17" t="str">
        <f ca="1">PipetPlan!$V$11</f>
        <v>void</v>
      </c>
      <c r="B201" s="17" t="s">
        <v>13</v>
      </c>
      <c r="C201" s="17" t="str">
        <f>Staples!$L$2</f>
        <v>EK-0002-OriWS-VariousStrucutres</v>
      </c>
      <c r="D201" s="17" t="str">
        <f>Staples!$L$4</f>
        <v>A12</v>
      </c>
      <c r="E201" s="17">
        <f ca="1">IFERROR(PipetPlan!$X$13*Staples!$L$6,0)</f>
        <v>0</v>
      </c>
    </row>
    <row r="202" spans="1:5" x14ac:dyDescent="0.2">
      <c r="A202" s="17" t="str">
        <f ca="1">PipetPlan!$V$11</f>
        <v>void</v>
      </c>
      <c r="B202" s="17" t="s">
        <v>49</v>
      </c>
      <c r="C202" s="17" t="str">
        <f>Staples!$L$2</f>
        <v>EK-0002-OriWS-VariousStrucutres</v>
      </c>
      <c r="D202" s="17" t="str">
        <f>Staples!$L$4</f>
        <v>A12</v>
      </c>
      <c r="E202" s="17">
        <f ca="1">IFERROR(PipetPlan!$Y$13*Staples!$L$6,0)</f>
        <v>0</v>
      </c>
    </row>
    <row r="203" spans="1:5" x14ac:dyDescent="0.2">
      <c r="A203" s="17" t="str">
        <f ca="1">PipetPlan!$V$11</f>
        <v>void</v>
      </c>
      <c r="B203" s="17" t="s">
        <v>50</v>
      </c>
      <c r="C203" s="17" t="str">
        <f>Staples!$L$2</f>
        <v>EK-0002-OriWS-VariousStrucutres</v>
      </c>
      <c r="D203" s="17" t="str">
        <f>Staples!$L$4</f>
        <v>A12</v>
      </c>
      <c r="E203" s="17">
        <f ca="1">IFERROR(PipetPlan!$Z$13*Staples!$L$6,0)</f>
        <v>0</v>
      </c>
    </row>
    <row r="204" spans="1:5" x14ac:dyDescent="0.2">
      <c r="A204" s="17" t="str">
        <f ca="1">PipetPlan!$V$11</f>
        <v>void</v>
      </c>
      <c r="B204" s="17" t="s">
        <v>51</v>
      </c>
      <c r="C204" s="17" t="str">
        <f>Staples!$L$2</f>
        <v>EK-0002-OriWS-VariousStrucutres</v>
      </c>
      <c r="D204" s="17" t="str">
        <f>Staples!$L$4</f>
        <v>A12</v>
      </c>
      <c r="E204" s="17">
        <f ca="1">IFERROR(PipetPlan!$AA$13*Staples!$L$6,0)</f>
        <v>0</v>
      </c>
    </row>
    <row r="205" spans="1:5" x14ac:dyDescent="0.2">
      <c r="A205" s="17" t="str">
        <f ca="1">PipetPlan!$V$11</f>
        <v>void</v>
      </c>
      <c r="B205" s="17" t="s">
        <v>52</v>
      </c>
      <c r="C205" s="17" t="str">
        <f>Staples!$L$2</f>
        <v>EK-0002-OriWS-VariousStrucutres</v>
      </c>
      <c r="D205" s="17" t="str">
        <f>Staples!$L$4</f>
        <v>A12</v>
      </c>
      <c r="E205" s="17">
        <f ca="1">IFERROR(PipetPlan!$AB$13*Staples!$L$6,0)</f>
        <v>0</v>
      </c>
    </row>
    <row r="206" spans="1:5" x14ac:dyDescent="0.2">
      <c r="A206" s="17" t="str">
        <f ca="1">PipetPlan!$V$11</f>
        <v>void</v>
      </c>
      <c r="B206" s="17" t="s">
        <v>53</v>
      </c>
      <c r="C206" s="17" t="str">
        <f>Staples!$L$2</f>
        <v>EK-0002-OriWS-VariousStrucutres</v>
      </c>
      <c r="D206" s="17" t="str">
        <f>Staples!$L$4</f>
        <v>A12</v>
      </c>
      <c r="E206" s="17">
        <f ca="1">IFERROR(PipetPlan!$Q$14*Staples!$L$6,0)</f>
        <v>0</v>
      </c>
    </row>
    <row r="207" spans="1:5" x14ac:dyDescent="0.2">
      <c r="A207" s="17" t="str">
        <f ca="1">PipetPlan!$V$11</f>
        <v>void</v>
      </c>
      <c r="B207" s="17" t="s">
        <v>54</v>
      </c>
      <c r="C207" s="17" t="str">
        <f>Staples!$L$2</f>
        <v>EK-0002-OriWS-VariousStrucutres</v>
      </c>
      <c r="D207" s="17" t="str">
        <f>Staples!$L$4</f>
        <v>A12</v>
      </c>
      <c r="E207" s="17">
        <f ca="1">IFERROR(PipetPlan!$R$14*Staples!$L$6,0)</f>
        <v>0</v>
      </c>
    </row>
    <row r="208" spans="1:5" x14ac:dyDescent="0.2">
      <c r="A208" s="17" t="str">
        <f ca="1">PipetPlan!$V$11</f>
        <v>void</v>
      </c>
      <c r="B208" s="17" t="s">
        <v>55</v>
      </c>
      <c r="C208" s="17" t="str">
        <f>Staples!$L$2</f>
        <v>EK-0002-OriWS-VariousStrucutres</v>
      </c>
      <c r="D208" s="17" t="str">
        <f>Staples!$L$4</f>
        <v>A12</v>
      </c>
      <c r="E208" s="17">
        <f ca="1">IFERROR(PipetPlan!$S$14*Staples!$L$6,0)</f>
        <v>0</v>
      </c>
    </row>
    <row r="209" spans="1:5" x14ac:dyDescent="0.2">
      <c r="A209" s="17" t="str">
        <f ca="1">PipetPlan!$V$11</f>
        <v>void</v>
      </c>
      <c r="B209" s="17" t="s">
        <v>56</v>
      </c>
      <c r="C209" s="17" t="str">
        <f>Staples!$L$2</f>
        <v>EK-0002-OriWS-VariousStrucutres</v>
      </c>
      <c r="D209" s="17" t="str">
        <f>Staples!$L$4</f>
        <v>A12</v>
      </c>
      <c r="E209" s="17">
        <f ca="1">IFERROR(PipetPlan!$T$14*Staples!$L$6,0)</f>
        <v>0</v>
      </c>
    </row>
    <row r="210" spans="1:5" x14ac:dyDescent="0.2">
      <c r="A210" s="17" t="str">
        <f ca="1">PipetPlan!$V$11</f>
        <v>void</v>
      </c>
      <c r="B210" s="17" t="s">
        <v>57</v>
      </c>
      <c r="C210" s="17" t="str">
        <f>Staples!$L$2</f>
        <v>EK-0002-OriWS-VariousStrucutres</v>
      </c>
      <c r="D210" s="17" t="str">
        <f>Staples!$L$4</f>
        <v>A12</v>
      </c>
      <c r="E210" s="17">
        <f ca="1">IFERROR(PipetPlan!$U$14*Staples!$L$6,0)</f>
        <v>0</v>
      </c>
    </row>
    <row r="211" spans="1:5" x14ac:dyDescent="0.2">
      <c r="A211" s="17" t="str">
        <f ca="1">PipetPlan!$V$11</f>
        <v>void</v>
      </c>
      <c r="B211" s="17" t="s">
        <v>58</v>
      </c>
      <c r="C211" s="17" t="str">
        <f>Staples!$L$2</f>
        <v>EK-0002-OriWS-VariousStrucutres</v>
      </c>
      <c r="D211" s="17" t="str">
        <f>Staples!$L$4</f>
        <v>A12</v>
      </c>
      <c r="E211" s="17">
        <f ca="1">IFERROR(PipetPlan!$V$14*Staples!$L$6,0)</f>
        <v>0</v>
      </c>
    </row>
    <row r="212" spans="1:5" x14ac:dyDescent="0.2">
      <c r="A212" s="17" t="str">
        <f ca="1">PipetPlan!$V$11</f>
        <v>void</v>
      </c>
      <c r="B212" s="17" t="s">
        <v>59</v>
      </c>
      <c r="C212" s="17" t="str">
        <f>Staples!$L$2</f>
        <v>EK-0002-OriWS-VariousStrucutres</v>
      </c>
      <c r="D212" s="17" t="str">
        <f>Staples!$L$4</f>
        <v>A12</v>
      </c>
      <c r="E212" s="17">
        <f ca="1">IFERROR(PipetPlan!$W$14*Staples!$L$6,0)</f>
        <v>0</v>
      </c>
    </row>
    <row r="213" spans="1:5" x14ac:dyDescent="0.2">
      <c r="A213" s="17" t="str">
        <f ca="1">PipetPlan!$V$11</f>
        <v>void</v>
      </c>
      <c r="B213" s="17" t="s">
        <v>60</v>
      </c>
      <c r="C213" s="17" t="str">
        <f>Staples!$L$2</f>
        <v>EK-0002-OriWS-VariousStrucutres</v>
      </c>
      <c r="D213" s="17" t="str">
        <f>Staples!$L$4</f>
        <v>A12</v>
      </c>
      <c r="E213" s="17">
        <f ca="1">IFERROR(PipetPlan!$X$14*Staples!$L$6,0)</f>
        <v>0</v>
      </c>
    </row>
    <row r="214" spans="1:5" x14ac:dyDescent="0.2">
      <c r="A214" s="17" t="str">
        <f ca="1">PipetPlan!$V$11</f>
        <v>void</v>
      </c>
      <c r="B214" s="17" t="s">
        <v>61</v>
      </c>
      <c r="C214" s="17" t="str">
        <f>Staples!$L$2</f>
        <v>EK-0002-OriWS-VariousStrucutres</v>
      </c>
      <c r="D214" s="17" t="str">
        <f>Staples!$L$4</f>
        <v>A12</v>
      </c>
      <c r="E214" s="17">
        <f ca="1">IFERROR(PipetPlan!$Y$14*Staples!$L$6,0)</f>
        <v>0</v>
      </c>
    </row>
    <row r="215" spans="1:5" x14ac:dyDescent="0.2">
      <c r="A215" s="17" t="str">
        <f ca="1">PipetPlan!$V$11</f>
        <v>void</v>
      </c>
      <c r="B215" s="17" t="s">
        <v>62</v>
      </c>
      <c r="C215" s="17" t="str">
        <f>Staples!$L$2</f>
        <v>EK-0002-OriWS-VariousStrucutres</v>
      </c>
      <c r="D215" s="17" t="str">
        <f>Staples!$L$4</f>
        <v>A12</v>
      </c>
      <c r="E215" s="17">
        <f ca="1">IFERROR(PipetPlan!$Z$14*Staples!$L$6,0)</f>
        <v>0</v>
      </c>
    </row>
    <row r="216" spans="1:5" x14ac:dyDescent="0.2">
      <c r="A216" s="17" t="str">
        <f ca="1">PipetPlan!$V$11</f>
        <v>void</v>
      </c>
      <c r="B216" s="17" t="s">
        <v>63</v>
      </c>
      <c r="C216" s="17" t="str">
        <f>Staples!$L$2</f>
        <v>EK-0002-OriWS-VariousStrucutres</v>
      </c>
      <c r="D216" s="17" t="str">
        <f>Staples!$L$4</f>
        <v>A12</v>
      </c>
      <c r="E216" s="17">
        <f ca="1">IFERROR(PipetPlan!$AA$14*Staples!$L$6,0)</f>
        <v>0</v>
      </c>
    </row>
    <row r="217" spans="1:5" x14ac:dyDescent="0.2">
      <c r="A217" s="17" t="str">
        <f ca="1">PipetPlan!$V$11</f>
        <v>void</v>
      </c>
      <c r="B217" s="17" t="s">
        <v>64</v>
      </c>
      <c r="C217" s="17" t="str">
        <f>Staples!$L$2</f>
        <v>EK-0002-OriWS-VariousStrucutres</v>
      </c>
      <c r="D217" s="17" t="str">
        <f>Staples!$L$4</f>
        <v>A12</v>
      </c>
      <c r="E217" s="17">
        <f ca="1">IFERROR(PipetPlan!$AB$14*Staples!$L$6,0)</f>
        <v>0</v>
      </c>
    </row>
    <row r="218" spans="1:5" x14ac:dyDescent="0.2">
      <c r="A218" s="17" t="str">
        <f ca="1">PipetPlan!$V$11</f>
        <v>void</v>
      </c>
      <c r="B218" s="17" t="s">
        <v>65</v>
      </c>
      <c r="C218" s="17" t="str">
        <f>Staples!$L$2</f>
        <v>EK-0002-OriWS-VariousStrucutres</v>
      </c>
      <c r="D218" s="17" t="str">
        <f>Staples!$L$4</f>
        <v>A12</v>
      </c>
      <c r="E218" s="17">
        <f ca="1">IFERROR(PipetPlan!$Q$15*Staples!$L$6,0)</f>
        <v>0</v>
      </c>
    </row>
    <row r="219" spans="1:5" x14ac:dyDescent="0.2">
      <c r="A219" s="17" t="str">
        <f ca="1">PipetPlan!$V$11</f>
        <v>void</v>
      </c>
      <c r="B219" s="17" t="s">
        <v>66</v>
      </c>
      <c r="C219" s="17" t="str">
        <f>Staples!$L$2</f>
        <v>EK-0002-OriWS-VariousStrucutres</v>
      </c>
      <c r="D219" s="17" t="str">
        <f>Staples!$L$4</f>
        <v>A12</v>
      </c>
      <c r="E219" s="17">
        <f ca="1">IFERROR(PipetPlan!$R$15*Staples!$L$6,0)</f>
        <v>0</v>
      </c>
    </row>
    <row r="220" spans="1:5" x14ac:dyDescent="0.2">
      <c r="A220" s="17" t="str">
        <f ca="1">PipetPlan!$V$11</f>
        <v>void</v>
      </c>
      <c r="B220" s="17" t="s">
        <v>67</v>
      </c>
      <c r="C220" s="17" t="str">
        <f>Staples!$L$2</f>
        <v>EK-0002-OriWS-VariousStrucutres</v>
      </c>
      <c r="D220" s="17" t="str">
        <f>Staples!$L$4</f>
        <v>A12</v>
      </c>
      <c r="E220" s="17">
        <f ca="1">IFERROR(PipetPlan!$S$15*Staples!$L$6,0)</f>
        <v>0</v>
      </c>
    </row>
    <row r="221" spans="1:5" x14ac:dyDescent="0.2">
      <c r="A221" s="17" t="str">
        <f ca="1">PipetPlan!$V$11</f>
        <v>void</v>
      </c>
      <c r="B221" s="17" t="s">
        <v>68</v>
      </c>
      <c r="C221" s="17" t="str">
        <f>Staples!$L$2</f>
        <v>EK-0002-OriWS-VariousStrucutres</v>
      </c>
      <c r="D221" s="17" t="str">
        <f>Staples!$L$4</f>
        <v>A12</v>
      </c>
      <c r="E221" s="17">
        <f ca="1">IFERROR(PipetPlan!$T$15*Staples!$L$6,0)</f>
        <v>0</v>
      </c>
    </row>
    <row r="222" spans="1:5" x14ac:dyDescent="0.2">
      <c r="A222" s="17" t="str">
        <f ca="1">PipetPlan!$V$11</f>
        <v>void</v>
      </c>
      <c r="B222" s="17" t="s">
        <v>69</v>
      </c>
      <c r="C222" s="17" t="str">
        <f>Staples!$L$2</f>
        <v>EK-0002-OriWS-VariousStrucutres</v>
      </c>
      <c r="D222" s="17" t="str">
        <f>Staples!$L$4</f>
        <v>A12</v>
      </c>
      <c r="E222" s="17">
        <f ca="1">IFERROR(PipetPlan!$U$15*Staples!$L$6,0)</f>
        <v>0</v>
      </c>
    </row>
    <row r="223" spans="1:5" x14ac:dyDescent="0.2">
      <c r="A223" s="17" t="str">
        <f ca="1">PipetPlan!$V$11</f>
        <v>void</v>
      </c>
      <c r="B223" s="17" t="s">
        <v>70</v>
      </c>
      <c r="C223" s="17" t="str">
        <f>Staples!$L$2</f>
        <v>EK-0002-OriWS-VariousStrucutres</v>
      </c>
      <c r="D223" s="17" t="str">
        <f>Staples!$L$4</f>
        <v>A12</v>
      </c>
      <c r="E223" s="17">
        <f ca="1">IFERROR(PipetPlan!$V$15*Staples!$L$6,0)</f>
        <v>0</v>
      </c>
    </row>
    <row r="224" spans="1:5" x14ac:dyDescent="0.2">
      <c r="A224" s="17" t="str">
        <f ca="1">PipetPlan!$V$11</f>
        <v>void</v>
      </c>
      <c r="B224" s="17" t="s">
        <v>71</v>
      </c>
      <c r="C224" s="17" t="str">
        <f>Staples!$L$2</f>
        <v>EK-0002-OriWS-VariousStrucutres</v>
      </c>
      <c r="D224" s="17" t="str">
        <f>Staples!$L$4</f>
        <v>A12</v>
      </c>
      <c r="E224" s="17">
        <f ca="1">IFERROR(PipetPlan!$W$15*Staples!$L$6,0)</f>
        <v>0</v>
      </c>
    </row>
    <row r="225" spans="1:5" x14ac:dyDescent="0.2">
      <c r="A225" s="17" t="str">
        <f ca="1">PipetPlan!$V$11</f>
        <v>void</v>
      </c>
      <c r="B225" s="17" t="s">
        <v>72</v>
      </c>
      <c r="C225" s="17" t="str">
        <f>Staples!$L$2</f>
        <v>EK-0002-OriWS-VariousStrucutres</v>
      </c>
      <c r="D225" s="17" t="str">
        <f>Staples!$L$4</f>
        <v>A12</v>
      </c>
      <c r="E225" s="17">
        <f ca="1">IFERROR(PipetPlan!$X$15*Staples!$L$6,0)</f>
        <v>0</v>
      </c>
    </row>
    <row r="226" spans="1:5" x14ac:dyDescent="0.2">
      <c r="A226" s="17" t="str">
        <f ca="1">PipetPlan!$V$11</f>
        <v>void</v>
      </c>
      <c r="B226" s="17" t="s">
        <v>73</v>
      </c>
      <c r="C226" s="17" t="str">
        <f>Staples!$L$2</f>
        <v>EK-0002-OriWS-VariousStrucutres</v>
      </c>
      <c r="D226" s="17" t="str">
        <f>Staples!$L$4</f>
        <v>A12</v>
      </c>
      <c r="E226" s="17">
        <f ca="1">IFERROR(PipetPlan!$Y$15*Staples!$L$6,0)</f>
        <v>0</v>
      </c>
    </row>
    <row r="227" spans="1:5" x14ac:dyDescent="0.2">
      <c r="A227" s="17" t="str">
        <f ca="1">PipetPlan!$V$11</f>
        <v>void</v>
      </c>
      <c r="B227" s="17" t="s">
        <v>74</v>
      </c>
      <c r="C227" s="17" t="str">
        <f>Staples!$L$2</f>
        <v>EK-0002-OriWS-VariousStrucutres</v>
      </c>
      <c r="D227" s="17" t="str">
        <f>Staples!$L$4</f>
        <v>A12</v>
      </c>
      <c r="E227" s="17">
        <f ca="1">IFERROR(PipetPlan!$Z$15*Staples!$L$6,0)</f>
        <v>0</v>
      </c>
    </row>
    <row r="228" spans="1:5" x14ac:dyDescent="0.2">
      <c r="A228" s="17" t="str">
        <f ca="1">PipetPlan!$V$11</f>
        <v>void</v>
      </c>
      <c r="B228" s="17" t="s">
        <v>75</v>
      </c>
      <c r="C228" s="17" t="str">
        <f>Staples!$L$2</f>
        <v>EK-0002-OriWS-VariousStrucutres</v>
      </c>
      <c r="D228" s="17" t="str">
        <f>Staples!$L$4</f>
        <v>A12</v>
      </c>
      <c r="E228" s="17">
        <f ca="1">IFERROR(PipetPlan!$AA$15*Staples!$L$6,0)</f>
        <v>0</v>
      </c>
    </row>
    <row r="229" spans="1:5" x14ac:dyDescent="0.2">
      <c r="A229" s="17" t="str">
        <f ca="1">PipetPlan!$V$11</f>
        <v>void</v>
      </c>
      <c r="B229" s="17" t="s">
        <v>76</v>
      </c>
      <c r="C229" s="17" t="str">
        <f>Staples!$L$2</f>
        <v>EK-0002-OriWS-VariousStrucutres</v>
      </c>
      <c r="D229" s="17" t="str">
        <f>Staples!$L$4</f>
        <v>A12</v>
      </c>
      <c r="E229" s="17">
        <f ca="1">IFERROR(PipetPlan!$AB$15*Staples!$L$6,0)</f>
        <v>0</v>
      </c>
    </row>
    <row r="230" spans="1:5" x14ac:dyDescent="0.2">
      <c r="A230" s="17" t="str">
        <f ca="1">PipetPlan!$V$11</f>
        <v>void</v>
      </c>
      <c r="B230" s="17" t="s">
        <v>77</v>
      </c>
      <c r="C230" s="17" t="str">
        <f>Staples!$L$2</f>
        <v>EK-0002-OriWS-VariousStrucutres</v>
      </c>
      <c r="D230" s="17" t="str">
        <f>Staples!$L$4</f>
        <v>A12</v>
      </c>
      <c r="E230" s="17">
        <f ca="1">IFERROR(PipetPlan!$Q$16*Staples!$L$6,0)</f>
        <v>0</v>
      </c>
    </row>
    <row r="231" spans="1:5" x14ac:dyDescent="0.2">
      <c r="A231" s="17" t="str">
        <f ca="1">PipetPlan!$V$11</f>
        <v>void</v>
      </c>
      <c r="B231" s="17" t="s">
        <v>78</v>
      </c>
      <c r="C231" s="17" t="str">
        <f>Staples!$L$2</f>
        <v>EK-0002-OriWS-VariousStrucutres</v>
      </c>
      <c r="D231" s="17" t="str">
        <f>Staples!$L$4</f>
        <v>A12</v>
      </c>
      <c r="E231" s="17">
        <f ca="1">IFERROR(PipetPlan!$R$16*Staples!$L$6,0)</f>
        <v>0</v>
      </c>
    </row>
    <row r="232" spans="1:5" x14ac:dyDescent="0.2">
      <c r="A232" s="17" t="str">
        <f ca="1">PipetPlan!$V$11</f>
        <v>void</v>
      </c>
      <c r="B232" s="17" t="s">
        <v>79</v>
      </c>
      <c r="C232" s="17" t="str">
        <f>Staples!$L$2</f>
        <v>EK-0002-OriWS-VariousStrucutres</v>
      </c>
      <c r="D232" s="17" t="str">
        <f>Staples!$L$4</f>
        <v>A12</v>
      </c>
      <c r="E232" s="17">
        <f ca="1">IFERROR(PipetPlan!$S$16*Staples!$L$6,0)</f>
        <v>0</v>
      </c>
    </row>
    <row r="233" spans="1:5" x14ac:dyDescent="0.2">
      <c r="A233" s="17" t="str">
        <f ca="1">PipetPlan!$V$11</f>
        <v>void</v>
      </c>
      <c r="B233" s="17" t="s">
        <v>80</v>
      </c>
      <c r="C233" s="17" t="str">
        <f>Staples!$L$2</f>
        <v>EK-0002-OriWS-VariousStrucutres</v>
      </c>
      <c r="D233" s="17" t="str">
        <f>Staples!$L$4</f>
        <v>A12</v>
      </c>
      <c r="E233" s="17">
        <f ca="1">IFERROR(PipetPlan!$T$16*Staples!$L$6,0)</f>
        <v>0</v>
      </c>
    </row>
    <row r="234" spans="1:5" x14ac:dyDescent="0.2">
      <c r="A234" s="17" t="str">
        <f ca="1">PipetPlan!$V$11</f>
        <v>void</v>
      </c>
      <c r="B234" s="17" t="s">
        <v>81</v>
      </c>
      <c r="C234" s="17" t="str">
        <f>Staples!$L$2</f>
        <v>EK-0002-OriWS-VariousStrucutres</v>
      </c>
      <c r="D234" s="17" t="str">
        <f>Staples!$L$4</f>
        <v>A12</v>
      </c>
      <c r="E234" s="17">
        <f ca="1">IFERROR(PipetPlan!$U$16*Staples!$L$6,0)</f>
        <v>0</v>
      </c>
    </row>
    <row r="235" spans="1:5" x14ac:dyDescent="0.2">
      <c r="A235" s="17" t="str">
        <f ca="1">PipetPlan!$V$11</f>
        <v>void</v>
      </c>
      <c r="B235" s="17" t="s">
        <v>82</v>
      </c>
      <c r="C235" s="17" t="str">
        <f>Staples!$L$2</f>
        <v>EK-0002-OriWS-VariousStrucutres</v>
      </c>
      <c r="D235" s="17" t="str">
        <f>Staples!$L$4</f>
        <v>A12</v>
      </c>
      <c r="E235" s="17">
        <f ca="1">IFERROR(PipetPlan!$V$16*Staples!$L$6,0)</f>
        <v>0</v>
      </c>
    </row>
    <row r="236" spans="1:5" x14ac:dyDescent="0.2">
      <c r="A236" s="17" t="str">
        <f ca="1">PipetPlan!$V$11</f>
        <v>void</v>
      </c>
      <c r="B236" s="17" t="s">
        <v>83</v>
      </c>
      <c r="C236" s="17" t="str">
        <f>Staples!$L$2</f>
        <v>EK-0002-OriWS-VariousStrucutres</v>
      </c>
      <c r="D236" s="17" t="str">
        <f>Staples!$L$4</f>
        <v>A12</v>
      </c>
      <c r="E236" s="17">
        <f ca="1">IFERROR(PipetPlan!$W$16*Staples!$L$6,0)</f>
        <v>0</v>
      </c>
    </row>
    <row r="237" spans="1:5" x14ac:dyDescent="0.2">
      <c r="A237" s="17" t="str">
        <f ca="1">PipetPlan!$V$11</f>
        <v>void</v>
      </c>
      <c r="B237" s="17" t="s">
        <v>84</v>
      </c>
      <c r="C237" s="17" t="str">
        <f>Staples!$L$2</f>
        <v>EK-0002-OriWS-VariousStrucutres</v>
      </c>
      <c r="D237" s="17" t="str">
        <f>Staples!$L$4</f>
        <v>A12</v>
      </c>
      <c r="E237" s="17">
        <f ca="1">IFERROR(PipetPlan!$X$16*Staples!$L$6,0)</f>
        <v>0</v>
      </c>
    </row>
    <row r="238" spans="1:5" x14ac:dyDescent="0.2">
      <c r="A238" s="17" t="str">
        <f ca="1">PipetPlan!$V$11</f>
        <v>void</v>
      </c>
      <c r="B238" s="17" t="s">
        <v>85</v>
      </c>
      <c r="C238" s="17" t="str">
        <f>Staples!$L$2</f>
        <v>EK-0002-OriWS-VariousStrucutres</v>
      </c>
      <c r="D238" s="17" t="str">
        <f>Staples!$L$4</f>
        <v>A12</v>
      </c>
      <c r="E238" s="17">
        <f ca="1">IFERROR(PipetPlan!$Y$16*Staples!$L$6,0)</f>
        <v>0</v>
      </c>
    </row>
    <row r="239" spans="1:5" x14ac:dyDescent="0.2">
      <c r="A239" s="17" t="str">
        <f ca="1">PipetPlan!$V$11</f>
        <v>void</v>
      </c>
      <c r="B239" s="17" t="s">
        <v>86</v>
      </c>
      <c r="C239" s="17" t="str">
        <f>Staples!$L$2</f>
        <v>EK-0002-OriWS-VariousStrucutres</v>
      </c>
      <c r="D239" s="17" t="str">
        <f>Staples!$L$4</f>
        <v>A12</v>
      </c>
      <c r="E239" s="17">
        <f ca="1">IFERROR(PipetPlan!$Z$16*Staples!$L$6,0)</f>
        <v>0</v>
      </c>
    </row>
    <row r="240" spans="1:5" x14ac:dyDescent="0.2">
      <c r="A240" s="17" t="str">
        <f ca="1">PipetPlan!$V$11</f>
        <v>void</v>
      </c>
      <c r="B240" s="17" t="s">
        <v>87</v>
      </c>
      <c r="C240" s="17" t="str">
        <f>Staples!$L$2</f>
        <v>EK-0002-OriWS-VariousStrucutres</v>
      </c>
      <c r="D240" s="17" t="str">
        <f>Staples!$L$4</f>
        <v>A12</v>
      </c>
      <c r="E240" s="17">
        <f ca="1">IFERROR(PipetPlan!$AA$16*Staples!$L$6,0)</f>
        <v>0</v>
      </c>
    </row>
    <row r="241" spans="1:5" x14ac:dyDescent="0.2">
      <c r="A241" s="17" t="str">
        <f ca="1">PipetPlan!$V$11</f>
        <v>void</v>
      </c>
      <c r="B241" s="17" t="s">
        <v>88</v>
      </c>
      <c r="C241" s="17" t="str">
        <f>Staples!$L$2</f>
        <v>EK-0002-OriWS-VariousStrucutres</v>
      </c>
      <c r="D241" s="17" t="str">
        <f>Staples!$L$4</f>
        <v>A12</v>
      </c>
      <c r="E241" s="17">
        <f ca="1">IFERROR(PipetPlan!$AB$16*Staples!$L$6,0)</f>
        <v>0</v>
      </c>
    </row>
    <row r="242" spans="1:5" x14ac:dyDescent="0.2">
      <c r="A242" s="17" t="str">
        <f ca="1">PipetPlan!$V$11</f>
        <v>void</v>
      </c>
      <c r="B242" s="17" t="s">
        <v>89</v>
      </c>
      <c r="C242" s="17" t="str">
        <f>Staples!$L$2</f>
        <v>EK-0002-OriWS-VariousStrucutres</v>
      </c>
      <c r="D242" s="17" t="str">
        <f>Staples!$L$4</f>
        <v>A12</v>
      </c>
      <c r="E242" s="17">
        <f ca="1">IFERROR(PipetPlan!$Q$17*Staples!$L$6,0)</f>
        <v>0</v>
      </c>
    </row>
    <row r="243" spans="1:5" x14ac:dyDescent="0.2">
      <c r="A243" s="17" t="str">
        <f ca="1">PipetPlan!$V$11</f>
        <v>void</v>
      </c>
      <c r="B243" s="17" t="s">
        <v>90</v>
      </c>
      <c r="C243" s="17" t="str">
        <f>Staples!$L$2</f>
        <v>EK-0002-OriWS-VariousStrucutres</v>
      </c>
      <c r="D243" s="17" t="str">
        <f>Staples!$L$4</f>
        <v>A12</v>
      </c>
      <c r="E243" s="17">
        <f ca="1">IFERROR(PipetPlan!$R$17*Staples!$L$6,0)</f>
        <v>0</v>
      </c>
    </row>
    <row r="244" spans="1:5" x14ac:dyDescent="0.2">
      <c r="A244" s="17" t="str">
        <f ca="1">PipetPlan!$V$11</f>
        <v>void</v>
      </c>
      <c r="B244" s="17" t="s">
        <v>91</v>
      </c>
      <c r="C244" s="17" t="str">
        <f>Staples!$L$2</f>
        <v>EK-0002-OriWS-VariousStrucutres</v>
      </c>
      <c r="D244" s="17" t="str">
        <f>Staples!$L$4</f>
        <v>A12</v>
      </c>
      <c r="E244" s="17">
        <f ca="1">IFERROR(PipetPlan!$S$17*Staples!$L$6,0)</f>
        <v>0</v>
      </c>
    </row>
    <row r="245" spans="1:5" x14ac:dyDescent="0.2">
      <c r="A245" s="17" t="str">
        <f ca="1">PipetPlan!$V$11</f>
        <v>void</v>
      </c>
      <c r="B245" s="17" t="s">
        <v>92</v>
      </c>
      <c r="C245" s="17" t="str">
        <f>Staples!$L$2</f>
        <v>EK-0002-OriWS-VariousStrucutres</v>
      </c>
      <c r="D245" s="17" t="str">
        <f>Staples!$L$4</f>
        <v>A12</v>
      </c>
      <c r="E245" s="17">
        <f ca="1">IFERROR(PipetPlan!$T$17*Staples!$L$6,0)</f>
        <v>0</v>
      </c>
    </row>
    <row r="246" spans="1:5" x14ac:dyDescent="0.2">
      <c r="A246" s="17" t="str">
        <f ca="1">PipetPlan!$V$11</f>
        <v>void</v>
      </c>
      <c r="B246" s="17" t="s">
        <v>93</v>
      </c>
      <c r="C246" s="17" t="str">
        <f>Staples!$L$2</f>
        <v>EK-0002-OriWS-VariousStrucutres</v>
      </c>
      <c r="D246" s="17" t="str">
        <f>Staples!$L$4</f>
        <v>A12</v>
      </c>
      <c r="E246" s="17">
        <f ca="1">IFERROR(PipetPlan!$U$17*Staples!$L$6,0)</f>
        <v>0</v>
      </c>
    </row>
    <row r="247" spans="1:5" x14ac:dyDescent="0.2">
      <c r="A247" s="17" t="str">
        <f ca="1">PipetPlan!$V$11</f>
        <v>void</v>
      </c>
      <c r="B247" s="17" t="s">
        <v>94</v>
      </c>
      <c r="C247" s="17" t="str">
        <f>Staples!$L$2</f>
        <v>EK-0002-OriWS-VariousStrucutres</v>
      </c>
      <c r="D247" s="17" t="str">
        <f>Staples!$L$4</f>
        <v>A12</v>
      </c>
      <c r="E247" s="17">
        <f ca="1">IFERROR(PipetPlan!$V$17*Staples!$L$6,0)</f>
        <v>0</v>
      </c>
    </row>
    <row r="248" spans="1:5" x14ac:dyDescent="0.2">
      <c r="A248" s="17" t="str">
        <f ca="1">PipetPlan!$V$11</f>
        <v>void</v>
      </c>
      <c r="B248" s="17" t="s">
        <v>95</v>
      </c>
      <c r="C248" s="17" t="str">
        <f>Staples!$L$2</f>
        <v>EK-0002-OriWS-VariousStrucutres</v>
      </c>
      <c r="D248" s="17" t="str">
        <f>Staples!$L$4</f>
        <v>A12</v>
      </c>
      <c r="E248" s="17">
        <f ca="1">IFERROR(PipetPlan!$W$17*Staples!$L$6,0)</f>
        <v>0</v>
      </c>
    </row>
    <row r="249" spans="1:5" x14ac:dyDescent="0.2">
      <c r="A249" s="17" t="str">
        <f ca="1">PipetPlan!$V$11</f>
        <v>void</v>
      </c>
      <c r="B249" s="17" t="s">
        <v>96</v>
      </c>
      <c r="C249" s="17" t="str">
        <f>Staples!$L$2</f>
        <v>EK-0002-OriWS-VariousStrucutres</v>
      </c>
      <c r="D249" s="17" t="str">
        <f>Staples!$L$4</f>
        <v>A12</v>
      </c>
      <c r="E249" s="17">
        <f ca="1">IFERROR(PipetPlan!$X$17*Staples!$L$6,0)</f>
        <v>0</v>
      </c>
    </row>
    <row r="250" spans="1:5" x14ac:dyDescent="0.2">
      <c r="A250" s="17" t="str">
        <f ca="1">PipetPlan!$V$11</f>
        <v>void</v>
      </c>
      <c r="B250" s="17" t="s">
        <v>97</v>
      </c>
      <c r="C250" s="17" t="str">
        <f>Staples!$L$2</f>
        <v>EK-0002-OriWS-VariousStrucutres</v>
      </c>
      <c r="D250" s="17" t="str">
        <f>Staples!$L$4</f>
        <v>A12</v>
      </c>
      <c r="E250" s="17">
        <f ca="1">IFERROR(PipetPlan!$Y$17*Staples!$L$6,0)</f>
        <v>0</v>
      </c>
    </row>
    <row r="251" spans="1:5" x14ac:dyDescent="0.2">
      <c r="A251" s="17" t="str">
        <f ca="1">PipetPlan!$V$11</f>
        <v>void</v>
      </c>
      <c r="B251" s="17" t="s">
        <v>98</v>
      </c>
      <c r="C251" s="17" t="str">
        <f>Staples!$L$2</f>
        <v>EK-0002-OriWS-VariousStrucutres</v>
      </c>
      <c r="D251" s="17" t="str">
        <f>Staples!$L$4</f>
        <v>A12</v>
      </c>
      <c r="E251" s="17">
        <f ca="1">IFERROR(PipetPlan!$Z$17*Staples!$L$6,0)</f>
        <v>0</v>
      </c>
    </row>
    <row r="252" spans="1:5" x14ac:dyDescent="0.2">
      <c r="A252" s="17" t="str">
        <f ca="1">PipetPlan!$V$11</f>
        <v>void</v>
      </c>
      <c r="B252" s="17" t="s">
        <v>99</v>
      </c>
      <c r="C252" s="17" t="str">
        <f>Staples!$L$2</f>
        <v>EK-0002-OriWS-VariousStrucutres</v>
      </c>
      <c r="D252" s="17" t="str">
        <f>Staples!$L$4</f>
        <v>A12</v>
      </c>
      <c r="E252" s="17">
        <f ca="1">IFERROR(PipetPlan!$AA$17*Staples!$L$6,0)</f>
        <v>0</v>
      </c>
    </row>
    <row r="253" spans="1:5" x14ac:dyDescent="0.2">
      <c r="A253" s="17" t="str">
        <f ca="1">PipetPlan!$V$11</f>
        <v>void</v>
      </c>
      <c r="B253" s="17" t="s">
        <v>100</v>
      </c>
      <c r="C253" s="17" t="str">
        <f>Staples!$L$2</f>
        <v>EK-0002-OriWS-VariousStrucutres</v>
      </c>
      <c r="D253" s="17" t="str">
        <f>Staples!$L$4</f>
        <v>A12</v>
      </c>
      <c r="E253" s="17">
        <f ca="1">IFERROR(PipetPlan!$AB$17*Staples!$L$6,0)</f>
        <v>0</v>
      </c>
    </row>
    <row r="254" spans="1:5" x14ac:dyDescent="0.2">
      <c r="A254" s="17" t="str">
        <f ca="1">PipetPlan!$V$11</f>
        <v>void</v>
      </c>
      <c r="B254" s="17" t="s">
        <v>101</v>
      </c>
      <c r="C254" s="17" t="str">
        <f>Staples!$L$2</f>
        <v>EK-0002-OriWS-VariousStrucutres</v>
      </c>
      <c r="D254" s="17" t="str">
        <f>Staples!$L$4</f>
        <v>A12</v>
      </c>
      <c r="E254" s="17">
        <f ca="1">IFERROR(PipetPlan!$Q$18*Staples!$L$6,0)</f>
        <v>0</v>
      </c>
    </row>
    <row r="255" spans="1:5" x14ac:dyDescent="0.2">
      <c r="A255" s="17" t="str">
        <f ca="1">PipetPlan!$V$11</f>
        <v>void</v>
      </c>
      <c r="B255" s="17" t="s">
        <v>102</v>
      </c>
      <c r="C255" s="17" t="str">
        <f>Staples!$L$2</f>
        <v>EK-0002-OriWS-VariousStrucutres</v>
      </c>
      <c r="D255" s="17" t="str">
        <f>Staples!$L$4</f>
        <v>A12</v>
      </c>
      <c r="E255" s="17">
        <f ca="1">IFERROR(PipetPlan!$R$18*Staples!$L$6,0)</f>
        <v>0</v>
      </c>
    </row>
    <row r="256" spans="1:5" x14ac:dyDescent="0.2">
      <c r="A256" s="17" t="str">
        <f ca="1">PipetPlan!$V$11</f>
        <v>void</v>
      </c>
      <c r="B256" s="17" t="s">
        <v>103</v>
      </c>
      <c r="C256" s="17" t="str">
        <f>Staples!$L$2</f>
        <v>EK-0002-OriWS-VariousStrucutres</v>
      </c>
      <c r="D256" s="17" t="str">
        <f>Staples!$L$4</f>
        <v>A12</v>
      </c>
      <c r="E256" s="17">
        <f ca="1">IFERROR(PipetPlan!$S$18*Staples!$L$6,0)</f>
        <v>0</v>
      </c>
    </row>
    <row r="257" spans="1:5" x14ac:dyDescent="0.2">
      <c r="A257" s="17" t="str">
        <f ca="1">PipetPlan!$V$11</f>
        <v>void</v>
      </c>
      <c r="B257" s="17" t="s">
        <v>104</v>
      </c>
      <c r="C257" s="17" t="str">
        <f>Staples!$L$2</f>
        <v>EK-0002-OriWS-VariousStrucutres</v>
      </c>
      <c r="D257" s="17" t="str">
        <f>Staples!$L$4</f>
        <v>A12</v>
      </c>
      <c r="E257" s="17">
        <f ca="1">IFERROR(PipetPlan!$T$18*Staples!$L$6,0)</f>
        <v>0</v>
      </c>
    </row>
    <row r="258" spans="1:5" x14ac:dyDescent="0.2">
      <c r="A258" s="17" t="str">
        <f ca="1">PipetPlan!$V$11</f>
        <v>void</v>
      </c>
      <c r="B258" s="17" t="s">
        <v>105</v>
      </c>
      <c r="C258" s="17" t="str">
        <f>Staples!$L$2</f>
        <v>EK-0002-OriWS-VariousStrucutres</v>
      </c>
      <c r="D258" s="17" t="str">
        <f>Staples!$L$4</f>
        <v>A12</v>
      </c>
      <c r="E258" s="17">
        <f ca="1">IFERROR(PipetPlan!$U$18*Staples!$L$6,0)</f>
        <v>0</v>
      </c>
    </row>
    <row r="259" spans="1:5" x14ac:dyDescent="0.2">
      <c r="A259" s="17" t="str">
        <f ca="1">PipetPlan!$V$11</f>
        <v>void</v>
      </c>
      <c r="B259" s="17" t="s">
        <v>106</v>
      </c>
      <c r="C259" s="17" t="str">
        <f>Staples!$L$2</f>
        <v>EK-0002-OriWS-VariousStrucutres</v>
      </c>
      <c r="D259" s="17" t="str">
        <f>Staples!$L$4</f>
        <v>A12</v>
      </c>
      <c r="E259" s="17">
        <f ca="1">IFERROR(PipetPlan!$V$18*Staples!$L$6,0)</f>
        <v>0</v>
      </c>
    </row>
    <row r="260" spans="1:5" x14ac:dyDescent="0.2">
      <c r="A260" s="17" t="str">
        <f ca="1">PipetPlan!$V$11</f>
        <v>void</v>
      </c>
      <c r="B260" s="17" t="s">
        <v>107</v>
      </c>
      <c r="C260" s="17" t="str">
        <f>Staples!$L$2</f>
        <v>EK-0002-OriWS-VariousStrucutres</v>
      </c>
      <c r="D260" s="17" t="str">
        <f>Staples!$L$4</f>
        <v>A12</v>
      </c>
      <c r="E260" s="17">
        <f ca="1">IFERROR(PipetPlan!$W$18*Staples!$L$6,0)</f>
        <v>0</v>
      </c>
    </row>
    <row r="261" spans="1:5" x14ac:dyDescent="0.2">
      <c r="A261" s="17" t="str">
        <f ca="1">PipetPlan!$V$11</f>
        <v>void</v>
      </c>
      <c r="B261" s="17" t="s">
        <v>108</v>
      </c>
      <c r="C261" s="17" t="str">
        <f>Staples!$L$2</f>
        <v>EK-0002-OriWS-VariousStrucutres</v>
      </c>
      <c r="D261" s="17" t="str">
        <f>Staples!$L$4</f>
        <v>A12</v>
      </c>
      <c r="E261" s="17">
        <f ca="1">IFERROR(PipetPlan!$X$18*Staples!$L$6,0)</f>
        <v>0</v>
      </c>
    </row>
    <row r="262" spans="1:5" x14ac:dyDescent="0.2">
      <c r="A262" s="17" t="str">
        <f ca="1">PipetPlan!$V$11</f>
        <v>void</v>
      </c>
      <c r="B262" s="17" t="s">
        <v>109</v>
      </c>
      <c r="C262" s="17" t="str">
        <f>Staples!$L$2</f>
        <v>EK-0002-OriWS-VariousStrucutres</v>
      </c>
      <c r="D262" s="17" t="str">
        <f>Staples!$L$4</f>
        <v>A12</v>
      </c>
      <c r="E262" s="17">
        <f ca="1">IFERROR(PipetPlan!$Y$18*Staples!$L$6,0)</f>
        <v>0</v>
      </c>
    </row>
    <row r="263" spans="1:5" x14ac:dyDescent="0.2">
      <c r="A263" s="17" t="str">
        <f ca="1">PipetPlan!$V$11</f>
        <v>void</v>
      </c>
      <c r="B263" s="17" t="s">
        <v>110</v>
      </c>
      <c r="C263" s="17" t="str">
        <f>Staples!$L$2</f>
        <v>EK-0002-OriWS-VariousStrucutres</v>
      </c>
      <c r="D263" s="17" t="str">
        <f>Staples!$L$4</f>
        <v>A12</v>
      </c>
      <c r="E263" s="17">
        <f ca="1">IFERROR(PipetPlan!$Z$18*Staples!$L$6,0)</f>
        <v>0</v>
      </c>
    </row>
    <row r="264" spans="1:5" x14ac:dyDescent="0.2">
      <c r="A264" s="17" t="str">
        <f ca="1">PipetPlan!$V$11</f>
        <v>void</v>
      </c>
      <c r="B264" s="17" t="s">
        <v>111</v>
      </c>
      <c r="C264" s="17" t="str">
        <f>Staples!$L$2</f>
        <v>EK-0002-OriWS-VariousStrucutres</v>
      </c>
      <c r="D264" s="17" t="str">
        <f>Staples!$L$4</f>
        <v>A12</v>
      </c>
      <c r="E264" s="17">
        <f ca="1">IFERROR(PipetPlan!$AA$18*Staples!$L$6,0)</f>
        <v>0</v>
      </c>
    </row>
    <row r="265" spans="1:5" x14ac:dyDescent="0.2">
      <c r="A265" s="17" t="str">
        <f ca="1">PipetPlan!$V$11</f>
        <v>void</v>
      </c>
      <c r="B265" s="17" t="s">
        <v>112</v>
      </c>
      <c r="C265" s="17" t="str">
        <f>Staples!$L$2</f>
        <v>EK-0002-OriWS-VariousStrucutres</v>
      </c>
      <c r="D265" s="17" t="str">
        <f>Staples!$L$4</f>
        <v>A12</v>
      </c>
      <c r="E265" s="17">
        <f ca="1">IFERROR(PipetPlan!$AB$18*Staples!$L$6,0)</f>
        <v>0</v>
      </c>
    </row>
    <row r="266" spans="1:5" x14ac:dyDescent="0.2">
      <c r="A266" s="17" t="str">
        <f ca="1">PipetPlan!$V$11</f>
        <v>void</v>
      </c>
      <c r="B266" s="17" t="s">
        <v>113</v>
      </c>
      <c r="C266" s="17" t="str">
        <f>Staples!$L$2</f>
        <v>EK-0002-OriWS-VariousStrucutres</v>
      </c>
      <c r="D266" s="17" t="str">
        <f>Staples!$L$4</f>
        <v>A12</v>
      </c>
      <c r="E266" s="17">
        <f ca="1">IFERROR(PipetPlan!$Q$19*Staples!$L$6,0)</f>
        <v>0</v>
      </c>
    </row>
    <row r="267" spans="1:5" x14ac:dyDescent="0.2">
      <c r="A267" s="17" t="str">
        <f ca="1">PipetPlan!$V$11</f>
        <v>void</v>
      </c>
      <c r="B267" s="17" t="s">
        <v>114</v>
      </c>
      <c r="C267" s="17" t="str">
        <f>Staples!$L$2</f>
        <v>EK-0002-OriWS-VariousStrucutres</v>
      </c>
      <c r="D267" s="17" t="str">
        <f>Staples!$L$4</f>
        <v>A12</v>
      </c>
      <c r="E267" s="17">
        <f ca="1">IFERROR(PipetPlan!$R$19*Staples!$L$6,0)</f>
        <v>0</v>
      </c>
    </row>
    <row r="268" spans="1:5" x14ac:dyDescent="0.2">
      <c r="A268" s="17" t="str">
        <f ca="1">PipetPlan!$V$11</f>
        <v>void</v>
      </c>
      <c r="B268" s="17" t="s">
        <v>115</v>
      </c>
      <c r="C268" s="17" t="str">
        <f>Staples!$L$2</f>
        <v>EK-0002-OriWS-VariousStrucutres</v>
      </c>
      <c r="D268" s="17" t="str">
        <f>Staples!$L$4</f>
        <v>A12</v>
      </c>
      <c r="E268" s="17">
        <f ca="1">IFERROR(PipetPlan!$S$19*Staples!$L$6,0)</f>
        <v>0</v>
      </c>
    </row>
    <row r="269" spans="1:5" x14ac:dyDescent="0.2">
      <c r="A269" s="17" t="str">
        <f ca="1">PipetPlan!$V$11</f>
        <v>void</v>
      </c>
      <c r="B269" s="17" t="s">
        <v>116</v>
      </c>
      <c r="C269" s="17" t="str">
        <f>Staples!$L$2</f>
        <v>EK-0002-OriWS-VariousStrucutres</v>
      </c>
      <c r="D269" s="17" t="str">
        <f>Staples!$L$4</f>
        <v>A12</v>
      </c>
      <c r="E269" s="17">
        <f ca="1">IFERROR(PipetPlan!$T$19*Staples!$L$6,0)</f>
        <v>0</v>
      </c>
    </row>
    <row r="270" spans="1:5" x14ac:dyDescent="0.2">
      <c r="A270" s="17" t="str">
        <f ca="1">PipetPlan!$V$11</f>
        <v>void</v>
      </c>
      <c r="B270" s="17" t="s">
        <v>117</v>
      </c>
      <c r="C270" s="17" t="str">
        <f>Staples!$L$2</f>
        <v>EK-0002-OriWS-VariousStrucutres</v>
      </c>
      <c r="D270" s="17" t="str">
        <f>Staples!$L$4</f>
        <v>A12</v>
      </c>
      <c r="E270" s="17">
        <f ca="1">IFERROR(PipetPlan!$U$19*Staples!$L$6,0)</f>
        <v>0</v>
      </c>
    </row>
    <row r="271" spans="1:5" x14ac:dyDescent="0.2">
      <c r="A271" s="17" t="str">
        <f ca="1">PipetPlan!$V$11</f>
        <v>void</v>
      </c>
      <c r="B271" s="17" t="s">
        <v>118</v>
      </c>
      <c r="C271" s="17" t="str">
        <f>Staples!$L$2</f>
        <v>EK-0002-OriWS-VariousStrucutres</v>
      </c>
      <c r="D271" s="17" t="str">
        <f>Staples!$L$4</f>
        <v>A12</v>
      </c>
      <c r="E271" s="17">
        <f ca="1">IFERROR(PipetPlan!$V$19*Staples!$L$6,0)</f>
        <v>0</v>
      </c>
    </row>
    <row r="272" spans="1:5" x14ac:dyDescent="0.2">
      <c r="A272" s="17" t="str">
        <f ca="1">PipetPlan!$V$11</f>
        <v>void</v>
      </c>
      <c r="B272" s="17" t="s">
        <v>119</v>
      </c>
      <c r="C272" s="17" t="str">
        <f>Staples!$L$2</f>
        <v>EK-0002-OriWS-VariousStrucutres</v>
      </c>
      <c r="D272" s="17" t="str">
        <f>Staples!$L$4</f>
        <v>A12</v>
      </c>
      <c r="E272" s="17">
        <f ca="1">IFERROR(PipetPlan!$W$19*Staples!$L$6,0)</f>
        <v>0</v>
      </c>
    </row>
    <row r="273" spans="1:5" x14ac:dyDescent="0.2">
      <c r="A273" s="17" t="str">
        <f ca="1">PipetPlan!$V$11</f>
        <v>void</v>
      </c>
      <c r="B273" s="17" t="s">
        <v>120</v>
      </c>
      <c r="C273" s="17" t="str">
        <f>Staples!$L$2</f>
        <v>EK-0002-OriWS-VariousStrucutres</v>
      </c>
      <c r="D273" s="17" t="str">
        <f>Staples!$L$4</f>
        <v>A12</v>
      </c>
      <c r="E273" s="17">
        <f ca="1">IFERROR(PipetPlan!$X$19*Staples!$L$6,0)</f>
        <v>0</v>
      </c>
    </row>
    <row r="274" spans="1:5" x14ac:dyDescent="0.2">
      <c r="A274" s="17" t="str">
        <f ca="1">PipetPlan!$V$11</f>
        <v>void</v>
      </c>
      <c r="B274" s="17" t="s">
        <v>121</v>
      </c>
      <c r="C274" s="17" t="str">
        <f>Staples!$L$2</f>
        <v>EK-0002-OriWS-VariousStrucutres</v>
      </c>
      <c r="D274" s="17" t="str">
        <f>Staples!$L$4</f>
        <v>A12</v>
      </c>
      <c r="E274" s="17">
        <f ca="1">IFERROR(PipetPlan!$Y$19*Staples!$L$6,0)</f>
        <v>0</v>
      </c>
    </row>
    <row r="275" spans="1:5" x14ac:dyDescent="0.2">
      <c r="A275" s="17" t="str">
        <f ca="1">PipetPlan!$V$11</f>
        <v>void</v>
      </c>
      <c r="B275" s="17" t="s">
        <v>122</v>
      </c>
      <c r="C275" s="17" t="str">
        <f>Staples!$L$2</f>
        <v>EK-0002-OriWS-VariousStrucutres</v>
      </c>
      <c r="D275" s="17" t="str">
        <f>Staples!$L$4</f>
        <v>A12</v>
      </c>
      <c r="E275" s="17">
        <f ca="1">IFERROR(PipetPlan!$Z$19*Staples!$L$6,0)</f>
        <v>0</v>
      </c>
    </row>
    <row r="276" spans="1:5" x14ac:dyDescent="0.2">
      <c r="A276" s="17" t="str">
        <f ca="1">PipetPlan!$V$11</f>
        <v>void</v>
      </c>
      <c r="B276" s="17" t="s">
        <v>123</v>
      </c>
      <c r="C276" s="17" t="str">
        <f>Staples!$L$2</f>
        <v>EK-0002-OriWS-VariousStrucutres</v>
      </c>
      <c r="D276" s="17" t="str">
        <f>Staples!$L$4</f>
        <v>A12</v>
      </c>
      <c r="E276" s="17">
        <f ca="1">IFERROR(PipetPlan!$AA$19*Staples!$L$6,0)</f>
        <v>0</v>
      </c>
    </row>
    <row r="277" spans="1:5" x14ac:dyDescent="0.2">
      <c r="A277" s="17" t="str">
        <f ca="1">PipetPlan!$V$11</f>
        <v>void</v>
      </c>
      <c r="B277" s="17" t="s">
        <v>124</v>
      </c>
      <c r="C277" s="17" t="str">
        <f>Staples!$L$2</f>
        <v>EK-0002-OriWS-VariousStrucutres</v>
      </c>
      <c r="D277" s="17" t="str">
        <f>Staples!$L$4</f>
        <v>A12</v>
      </c>
      <c r="E277" s="17">
        <f ca="1">IFERROR(PipetPlan!$AB$19*Staples!$L$6,0)</f>
        <v>0</v>
      </c>
    </row>
    <row r="278" spans="1:5" x14ac:dyDescent="0.2">
      <c r="A278" s="17" t="str">
        <f ca="1">PipetPlan!$V$11</f>
        <v>void</v>
      </c>
      <c r="B278" s="17" t="s">
        <v>125</v>
      </c>
      <c r="C278" s="17" t="str">
        <f>Staples!$L$2</f>
        <v>EK-0002-OriWS-VariousStrucutres</v>
      </c>
      <c r="D278" s="17" t="str">
        <f>Staples!$L$4</f>
        <v>A12</v>
      </c>
      <c r="E278" s="17">
        <f ca="1">IFERROR(PipetPlan!$Q$20*Staples!$L$6,0)</f>
        <v>0</v>
      </c>
    </row>
    <row r="279" spans="1:5" x14ac:dyDescent="0.2">
      <c r="A279" s="17" t="str">
        <f ca="1">PipetPlan!$V$11</f>
        <v>void</v>
      </c>
      <c r="B279" s="17" t="s">
        <v>126</v>
      </c>
      <c r="C279" s="17" t="str">
        <f>Staples!$L$2</f>
        <v>EK-0002-OriWS-VariousStrucutres</v>
      </c>
      <c r="D279" s="17" t="str">
        <f>Staples!$L$4</f>
        <v>A12</v>
      </c>
      <c r="E279" s="17">
        <f ca="1">IFERROR(PipetPlan!$R$20*Staples!$L$6,0)</f>
        <v>0</v>
      </c>
    </row>
    <row r="280" spans="1:5" x14ac:dyDescent="0.2">
      <c r="A280" s="17" t="str">
        <f ca="1">PipetPlan!$V$11</f>
        <v>void</v>
      </c>
      <c r="B280" s="17" t="s">
        <v>127</v>
      </c>
      <c r="C280" s="17" t="str">
        <f>Staples!$L$2</f>
        <v>EK-0002-OriWS-VariousStrucutres</v>
      </c>
      <c r="D280" s="17" t="str">
        <f>Staples!$L$4</f>
        <v>A12</v>
      </c>
      <c r="E280" s="17">
        <f ca="1">IFERROR(PipetPlan!$S$20*Staples!$L$6,0)</f>
        <v>0</v>
      </c>
    </row>
    <row r="281" spans="1:5" x14ac:dyDescent="0.2">
      <c r="A281" s="17" t="str">
        <f ca="1">PipetPlan!$V$11</f>
        <v>void</v>
      </c>
      <c r="B281" s="17" t="s">
        <v>128</v>
      </c>
      <c r="C281" s="17" t="str">
        <f>Staples!$L$2</f>
        <v>EK-0002-OriWS-VariousStrucutres</v>
      </c>
      <c r="D281" s="17" t="str">
        <f>Staples!$L$4</f>
        <v>A12</v>
      </c>
      <c r="E281" s="17">
        <f ca="1">IFERROR(PipetPlan!$T$20*Staples!$L$6,0)</f>
        <v>0</v>
      </c>
    </row>
    <row r="282" spans="1:5" x14ac:dyDescent="0.2">
      <c r="A282" s="17" t="str">
        <f ca="1">PipetPlan!$V$11</f>
        <v>void</v>
      </c>
      <c r="B282" s="17" t="s">
        <v>129</v>
      </c>
      <c r="C282" s="17" t="str">
        <f>Staples!$L$2</f>
        <v>EK-0002-OriWS-VariousStrucutres</v>
      </c>
      <c r="D282" s="17" t="str">
        <f>Staples!$L$4</f>
        <v>A12</v>
      </c>
      <c r="E282" s="17">
        <f ca="1">IFERROR(PipetPlan!$U$20*Staples!$L$6,0)</f>
        <v>0</v>
      </c>
    </row>
    <row r="283" spans="1:5" x14ac:dyDescent="0.2">
      <c r="A283" s="17" t="str">
        <f ca="1">PipetPlan!$V$11</f>
        <v>void</v>
      </c>
      <c r="B283" s="17" t="s">
        <v>130</v>
      </c>
      <c r="C283" s="17" t="str">
        <f>Staples!$L$2</f>
        <v>EK-0002-OriWS-VariousStrucutres</v>
      </c>
      <c r="D283" s="17" t="str">
        <f>Staples!$L$4</f>
        <v>A12</v>
      </c>
      <c r="E283" s="17">
        <f ca="1">IFERROR(PipetPlan!$V$20*Staples!$L$6,0)</f>
        <v>0</v>
      </c>
    </row>
    <row r="284" spans="1:5" x14ac:dyDescent="0.2">
      <c r="A284" s="17" t="str">
        <f ca="1">PipetPlan!$V$11</f>
        <v>void</v>
      </c>
      <c r="B284" s="17" t="s">
        <v>131</v>
      </c>
      <c r="C284" s="17" t="str">
        <f>Staples!$L$2</f>
        <v>EK-0002-OriWS-VariousStrucutres</v>
      </c>
      <c r="D284" s="17" t="str">
        <f>Staples!$L$4</f>
        <v>A12</v>
      </c>
      <c r="E284" s="17">
        <f ca="1">IFERROR(PipetPlan!$W$20*Staples!$L$6,0)</f>
        <v>0</v>
      </c>
    </row>
    <row r="285" spans="1:5" x14ac:dyDescent="0.2">
      <c r="A285" s="17" t="str">
        <f ca="1">PipetPlan!$V$11</f>
        <v>void</v>
      </c>
      <c r="B285" s="17" t="s">
        <v>132</v>
      </c>
      <c r="C285" s="17" t="str">
        <f>Staples!$L$2</f>
        <v>EK-0002-OriWS-VariousStrucutres</v>
      </c>
      <c r="D285" s="17" t="str">
        <f>Staples!$L$4</f>
        <v>A12</v>
      </c>
      <c r="E285" s="17">
        <f ca="1">IFERROR(PipetPlan!$X$20*Staples!$L$6,0)</f>
        <v>0</v>
      </c>
    </row>
    <row r="286" spans="1:5" x14ac:dyDescent="0.2">
      <c r="A286" s="17" t="str">
        <f ca="1">PipetPlan!$V$11</f>
        <v>void</v>
      </c>
      <c r="B286" s="17" t="s">
        <v>133</v>
      </c>
      <c r="C286" s="17" t="str">
        <f>Staples!$L$2</f>
        <v>EK-0002-OriWS-VariousStrucutres</v>
      </c>
      <c r="D286" s="17" t="str">
        <f>Staples!$L$4</f>
        <v>A12</v>
      </c>
      <c r="E286" s="17">
        <f ca="1">IFERROR(PipetPlan!$Y$20*Staples!$L$6,0)</f>
        <v>0</v>
      </c>
    </row>
    <row r="287" spans="1:5" x14ac:dyDescent="0.2">
      <c r="A287" s="17" t="str">
        <f ca="1">PipetPlan!$V$11</f>
        <v>void</v>
      </c>
      <c r="B287" s="17" t="s">
        <v>134</v>
      </c>
      <c r="C287" s="17" t="str">
        <f>Staples!$L$2</f>
        <v>EK-0002-OriWS-VariousStrucutres</v>
      </c>
      <c r="D287" s="17" t="str">
        <f>Staples!$L$4</f>
        <v>A12</v>
      </c>
      <c r="E287" s="17">
        <f ca="1">IFERROR(PipetPlan!$Z$20*Staples!$L$6,0)</f>
        <v>0</v>
      </c>
    </row>
    <row r="288" spans="1:5" x14ac:dyDescent="0.2">
      <c r="A288" s="17" t="str">
        <f ca="1">PipetPlan!$V$11</f>
        <v>void</v>
      </c>
      <c r="B288" s="17" t="s">
        <v>135</v>
      </c>
      <c r="C288" s="17" t="str">
        <f>Staples!$L$2</f>
        <v>EK-0002-OriWS-VariousStrucutres</v>
      </c>
      <c r="D288" s="17" t="str">
        <f>Staples!$L$4</f>
        <v>A12</v>
      </c>
      <c r="E288" s="17">
        <f ca="1">IFERROR(PipetPlan!$AA$20*Staples!$L$6,0)</f>
        <v>0</v>
      </c>
    </row>
    <row r="289" spans="1:5" x14ac:dyDescent="0.2">
      <c r="A289" s="17" t="str">
        <f ca="1">PipetPlan!$V$11</f>
        <v>void</v>
      </c>
      <c r="B289" s="17" t="s">
        <v>136</v>
      </c>
      <c r="C289" s="17" t="str">
        <f>Staples!$L$2</f>
        <v>EK-0002-OriWS-VariousStrucutres</v>
      </c>
      <c r="D289" s="17" t="str">
        <f>Staples!$L$4</f>
        <v>A12</v>
      </c>
      <c r="E289" s="17">
        <f ca="1">IFERROR(PipetPlan!$AB$20*Staples!$L$6,0)</f>
        <v>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topLeftCell="B1" workbookViewId="0">
      <selection activeCell="O5" sqref="O5"/>
    </sheetView>
  </sheetViews>
  <sheetFormatPr baseColWidth="10" defaultRowHeight="15" x14ac:dyDescent="0.2"/>
  <cols>
    <col min="13" max="13" width="19.83203125" customWidth="1"/>
    <col min="14" max="14" width="13.1640625" customWidth="1"/>
    <col min="15" max="15" width="15.5" customWidth="1"/>
  </cols>
  <sheetData>
    <row r="1" spans="1:15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13</v>
      </c>
      <c r="I1" t="s">
        <v>49</v>
      </c>
      <c r="J1" t="s">
        <v>50</v>
      </c>
      <c r="K1" t="s">
        <v>51</v>
      </c>
      <c r="L1" t="s">
        <v>52</v>
      </c>
      <c r="M1" t="s">
        <v>137</v>
      </c>
      <c r="N1" t="s">
        <v>138</v>
      </c>
      <c r="O1" t="s">
        <v>139</v>
      </c>
    </row>
    <row r="2" spans="1:15" x14ac:dyDescent="0.2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140</v>
      </c>
      <c r="N2" t="s">
        <v>140</v>
      </c>
      <c r="O2" t="s">
        <v>140</v>
      </c>
    </row>
    <row r="3" spans="1:15" x14ac:dyDescent="0.2">
      <c r="A3" t="s">
        <v>65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tr">
        <f>ADDRESS(Staples!B2,1,1,,"Staples")</f>
        <v>Staples!$A$11</v>
      </c>
      <c r="N3" t="str">
        <f>ADDRESS(Staples!B2,2,1,,"Staples")</f>
        <v>Staples!$B$11</v>
      </c>
      <c r="O3" t="str">
        <f>CONCATENATE(N3,":",N4)</f>
        <v>Staples!$B$11:$E$106</v>
      </c>
    </row>
    <row r="4" spans="1:15" x14ac:dyDescent="0.2">
      <c r="A4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N4" t="str">
        <f>ADDRESS(Staples!B3,5,1,,)</f>
        <v>$E$106</v>
      </c>
      <c r="O4" t="s">
        <v>141</v>
      </c>
    </row>
    <row r="5" spans="1:15" x14ac:dyDescent="0.2">
      <c r="A5" t="s">
        <v>89</v>
      </c>
      <c r="B5" t="s">
        <v>90</v>
      </c>
      <c r="C5" t="s">
        <v>91</v>
      </c>
      <c r="D5" t="s">
        <v>92</v>
      </c>
      <c r="E5" t="s">
        <v>93</v>
      </c>
      <c r="F5" t="s">
        <v>94</v>
      </c>
      <c r="G5" t="s">
        <v>95</v>
      </c>
      <c r="H5" t="s">
        <v>96</v>
      </c>
      <c r="I5" t="s">
        <v>97</v>
      </c>
      <c r="J5" t="s">
        <v>98</v>
      </c>
      <c r="K5" t="s">
        <v>99</v>
      </c>
      <c r="L5" t="s">
        <v>100</v>
      </c>
      <c r="M5" t="s">
        <v>141</v>
      </c>
      <c r="N5" t="s">
        <v>141</v>
      </c>
      <c r="O5" t="str">
        <f>CONCATENATE(N6,":",N7)</f>
        <v>Staples!$B$107:$E$184</v>
      </c>
    </row>
    <row r="6" spans="1:15" x14ac:dyDescent="0.2">
      <c r="A6" t="s">
        <v>101</v>
      </c>
      <c r="B6" t="s">
        <v>102</v>
      </c>
      <c r="C6" t="s">
        <v>103</v>
      </c>
      <c r="D6" t="s">
        <v>104</v>
      </c>
      <c r="E6" t="s">
        <v>105</v>
      </c>
      <c r="F6" t="s">
        <v>106</v>
      </c>
      <c r="G6" t="s">
        <v>107</v>
      </c>
      <c r="H6" t="s">
        <v>108</v>
      </c>
      <c r="I6" t="s">
        <v>109</v>
      </c>
      <c r="J6" t="s">
        <v>110</v>
      </c>
      <c r="K6" t="s">
        <v>111</v>
      </c>
      <c r="L6" t="s">
        <v>112</v>
      </c>
      <c r="M6" t="str">
        <f>ADDRESS(Staples!B4,1,1,,"Staples")</f>
        <v>Staples!$A$107</v>
      </c>
      <c r="N6" t="str">
        <f>ADDRESS(Staples!B4,2,1,,"Staples")</f>
        <v>Staples!$B$107</v>
      </c>
      <c r="O6" t="s">
        <v>142</v>
      </c>
    </row>
    <row r="7" spans="1:15" x14ac:dyDescent="0.2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  <c r="K7" t="s">
        <v>123</v>
      </c>
      <c r="L7" t="s">
        <v>124</v>
      </c>
      <c r="N7" t="str">
        <f>ADDRESS(Staples!B5,5,1,,)</f>
        <v>$E$184</v>
      </c>
      <c r="O7" t="str">
        <f>CONCATENATE(N9,":",N10)</f>
        <v>Staples!$B$185:$E$228</v>
      </c>
    </row>
    <row r="8" spans="1:15" x14ac:dyDescent="0.2">
      <c r="A8" t="s">
        <v>125</v>
      </c>
      <c r="B8" t="s">
        <v>126</v>
      </c>
      <c r="C8" t="s">
        <v>127</v>
      </c>
      <c r="D8" t="s">
        <v>128</v>
      </c>
      <c r="E8" t="s">
        <v>129</v>
      </c>
      <c r="F8" t="s">
        <v>130</v>
      </c>
      <c r="G8" t="s">
        <v>131</v>
      </c>
      <c r="H8" t="s">
        <v>132</v>
      </c>
      <c r="I8" t="s">
        <v>133</v>
      </c>
      <c r="J8" t="s">
        <v>134</v>
      </c>
      <c r="K8" t="s">
        <v>135</v>
      </c>
      <c r="L8" t="s">
        <v>136</v>
      </c>
      <c r="M8" t="s">
        <v>142</v>
      </c>
      <c r="N8" t="s">
        <v>142</v>
      </c>
    </row>
    <row r="9" spans="1:15" x14ac:dyDescent="0.2">
      <c r="M9" t="str">
        <f>ADDRESS(Staples!B6,1,1,,"Staples")</f>
        <v>Staples!$A$185</v>
      </c>
      <c r="N9" t="str">
        <f>ADDRESS(Staples!B6,2,1,,"Staples")</f>
        <v>Staples!$B$185</v>
      </c>
    </row>
    <row r="10" spans="1:15" x14ac:dyDescent="0.2">
      <c r="N10" t="str">
        <f>ADDRESS(Staples!B7,5,1,,)</f>
        <v>$E$228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Staples</vt:lpstr>
      <vt:lpstr>PipetPlan</vt:lpstr>
      <vt:lpstr>CSV_Export</vt:lpstr>
      <vt:lpstr>Data</vt:lpstr>
      <vt:lpstr>Sheet1!coa_2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ge28yip</cp:lastModifiedBy>
  <cp:lastPrinted>2019-12-11T12:56:25Z</cp:lastPrinted>
  <dcterms:created xsi:type="dcterms:W3CDTF">2017-09-04T14:00:39Z</dcterms:created>
  <dcterms:modified xsi:type="dcterms:W3CDTF">2021-11-15T13:29:24Z</dcterms:modified>
</cp:coreProperties>
</file>