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luiscosta/Desktop/CargoFul5.0/CargoFul/src/DataProcessing/santiModel/"/>
    </mc:Choice>
  </mc:AlternateContent>
  <xr:revisionPtr revIDLastSave="0" documentId="13_ncr:1_{1CB00100-FF26-7143-987B-FF6E826246F1}" xr6:coauthVersionLast="45" xr6:coauthVersionMax="45" xr10:uidLastSave="{00000000-0000-0000-0000-000000000000}"/>
  <bookViews>
    <workbookView xWindow="1460" yWindow="7660" windowWidth="28800" windowHeight="1658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43479.9981712963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1" l="1"/>
  <c r="Y20" i="1" l="1"/>
  <c r="Z20" i="1" s="1"/>
  <c r="L20" i="1"/>
  <c r="K20" i="1"/>
  <c r="J20" i="1"/>
  <c r="I20" i="1"/>
  <c r="H20" i="1"/>
  <c r="G20" i="1"/>
  <c r="K16" i="1"/>
  <c r="L16" i="1"/>
  <c r="J16" i="1"/>
  <c r="H16" i="1"/>
  <c r="E16" i="1"/>
  <c r="I16" i="1"/>
  <c r="G16" i="1"/>
  <c r="F16" i="1"/>
  <c r="D16" i="1"/>
  <c r="C16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<sst xmlns="http://schemas.openxmlformats.org/spreadsheetml/2006/main" count="92" uniqueCount="52">
  <si>
    <t>Low Boy</t>
  </si>
  <si>
    <t>Full Caja Seca</t>
  </si>
  <si>
    <t>Full Refrigerado</t>
  </si>
  <si>
    <t>Full Plataforma</t>
  </si>
  <si>
    <t>Torton Caja Seca</t>
  </si>
  <si>
    <t>Torton Refrigerado</t>
  </si>
  <si>
    <t>Torton Plataforma</t>
  </si>
  <si>
    <t>Rabon Caja Seca</t>
  </si>
  <si>
    <t>Rabon Refrigerado</t>
  </si>
  <si>
    <t>Rabon Plataforma</t>
  </si>
  <si>
    <t>Camioneta 5.5 tons Refrigerada</t>
  </si>
  <si>
    <t>Camioneta 5.5 tons Plataforma</t>
  </si>
  <si>
    <t>Camioneta 5.5 tons Seca</t>
  </si>
  <si>
    <t>Camioneta 3.5 tons Seca</t>
  </si>
  <si>
    <t>Camioneta 3.5 tons Refrigerada</t>
  </si>
  <si>
    <t>Tipo Combustible</t>
  </si>
  <si>
    <t>Rendimiento por Kilómetro con Carga</t>
  </si>
  <si>
    <t>Rendimiento por Kilómetro sin Carga</t>
  </si>
  <si>
    <t>Cambio Aceite y Anticongelante (Kms)</t>
  </si>
  <si>
    <t>Cambio Aceite y Anticongelante ($)</t>
  </si>
  <si>
    <t>Cambio Llantas (Kms)</t>
  </si>
  <si>
    <t>Cambio Llantas ($)</t>
  </si>
  <si>
    <t>Número Llantas</t>
  </si>
  <si>
    <t>Precio por Llantas</t>
  </si>
  <si>
    <t>Reparaciones (Kms)</t>
  </si>
  <si>
    <t>Reparaciones ($)</t>
  </si>
  <si>
    <t>Sueldo Bruto</t>
  </si>
  <si>
    <t>Seguro</t>
  </si>
  <si>
    <t>Telecomunicaciones</t>
  </si>
  <si>
    <t>Monitoreo</t>
  </si>
  <si>
    <t>Gastos Administración</t>
  </si>
  <si>
    <t>Inversion</t>
  </si>
  <si>
    <t>Diesel</t>
  </si>
  <si>
    <t>Viaticos X Día ($)</t>
  </si>
  <si>
    <t>Camioneta 3.5 tons Redila</t>
  </si>
  <si>
    <t>Gasolina</t>
  </si>
  <si>
    <t>Camioneta 1.5 tons Refrigerada</t>
  </si>
  <si>
    <t>Camioneta 1.5 tons Seca</t>
  </si>
  <si>
    <t>Camioneta 1.5 tons Redila</t>
  </si>
  <si>
    <t>[Refrigerated Only] Additional Diesel Lts. Per Hour Full</t>
  </si>
  <si>
    <t>N.A.</t>
  </si>
  <si>
    <t>SCTCategory</t>
  </si>
  <si>
    <t>Variable Name</t>
  </si>
  <si>
    <t>Caja Seca 48 pies</t>
  </si>
  <si>
    <t>Refrigerado 48 pies</t>
  </si>
  <si>
    <t>Plataforma 48 pies</t>
  </si>
  <si>
    <t>Caja Seca 53 pies</t>
  </si>
  <si>
    <t>Refrigerado 53 pies</t>
  </si>
  <si>
    <t>Plataforma 53 pies</t>
  </si>
  <si>
    <t>Toll Roads Price per Km</t>
  </si>
  <si>
    <t>Price List Index</t>
  </si>
  <si>
    <t>Horas Fijas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</si>
</sst>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;&quot;-&quot;"/>
    <numFmt numFmtId="165" formatCode="#,##0.0;\(#,##0.0\);&quot;-&quot;"/>
    <numFmt numFmtId="166" formatCode="&quot;$&quot;#,##0.00_);\(&quot;$&quot;#,##0.00\)"/>
    <numFmt numFmtId="167" formatCode="&quot;$&quot;#,##0.0_);\(&quot;$&quot;#,##0.0\)"/>
  </numFmts>
  <fonts count="3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sz val="10"/>
      <color rgb="FFFFFF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eneral Atlantic">
      <a:dk1>
        <a:srgbClr val="173057"/>
      </a:dk1>
      <a:lt1>
        <a:srgbClr val="FFFFFF"/>
      </a:lt1>
      <a:dk2>
        <a:srgbClr val="244777"/>
      </a:dk2>
      <a:lt2>
        <a:srgbClr val="EFEEEE"/>
      </a:lt2>
      <a:accent1>
        <a:srgbClr val="F58346"/>
      </a:accent1>
      <a:accent2>
        <a:srgbClr val="037589"/>
      </a:accent2>
      <a:accent3>
        <a:srgbClr val="27BDBF"/>
      </a:accent3>
      <a:accent4>
        <a:srgbClr val="67BAC3"/>
      </a:accent4>
      <a:accent5>
        <a:srgbClr val="80D1ED"/>
      </a:accent5>
      <a:accent6>
        <a:srgbClr val="999AA0"/>
      </a:accent6>
      <a:hlink>
        <a:srgbClr val="B6B6B7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73"/>
  <sheetViews>
    <sheetView showGridLines="0" tabSelected="1" zoomScale="85" zoomScaleNormal="85" workbookViewId="0">
      <pane xSplit="2" ySplit="2" topLeftCell="D21" activePane="bottomRight" state="frozen"/>
      <selection pane="topRight" activeCell="C1" sqref="C1"/>
      <selection pane="bottomLeft" activeCell="A3" sqref="A3"/>
      <selection pane="bottomRight" activeCell="AB25" sqref="AB25"/>
    </sheetView>
  </sheetViews>
  <sheetFormatPr baseColWidth="10" defaultColWidth="9.1640625" defaultRowHeight="13" x14ac:dyDescent="0.15"/>
  <cols>
    <col min="1" max="1" width="3.1640625" style="1" customWidth="1"/>
    <col min="2" max="2" width="40.1640625" style="2" customWidth="1"/>
    <col min="3" max="16384" width="9.1640625" style="1"/>
  </cols>
  <sheetData>
    <row r="2" spans="2:33" ht="42" x14ac:dyDescent="0.15">
      <c r="B2" s="5" t="s">
        <v>42</v>
      </c>
      <c r="C2" s="6" t="s">
        <v>0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12</v>
      </c>
      <c r="T2" s="6" t="s">
        <v>10</v>
      </c>
      <c r="U2" s="6" t="s">
        <v>11</v>
      </c>
      <c r="V2" s="6" t="s">
        <v>13</v>
      </c>
      <c r="W2" s="6" t="s">
        <v>14</v>
      </c>
      <c r="X2" s="6" t="s">
        <v>34</v>
      </c>
      <c r="Y2" s="6" t="s">
        <v>37</v>
      </c>
      <c r="Z2" s="6" t="s">
        <v>36</v>
      </c>
      <c r="AA2" s="6" t="s">
        <v>38</v>
      </c>
    </row>
    <row r="3" spans="2:33" x14ac:dyDescent="0.15">
      <c r="B3" s="3" t="s">
        <v>15</v>
      </c>
      <c r="C3" s="4" t="s">
        <v>32</v>
      </c>
      <c r="D3" s="4" t="s">
        <v>32</v>
      </c>
      <c r="E3" s="4" t="s">
        <v>32</v>
      </c>
      <c r="F3" s="4" t="s">
        <v>32</v>
      </c>
      <c r="G3" s="4" t="s">
        <v>32</v>
      </c>
      <c r="H3" s="4" t="s">
        <v>32</v>
      </c>
      <c r="I3" s="4" t="s">
        <v>32</v>
      </c>
      <c r="J3" s="4" t="s">
        <v>32</v>
      </c>
      <c r="K3" s="4" t="s">
        <v>32</v>
      </c>
      <c r="L3" s="4" t="s">
        <v>32</v>
      </c>
      <c r="M3" s="4" t="s">
        <v>32</v>
      </c>
      <c r="N3" s="4" t="s">
        <v>32</v>
      </c>
      <c r="O3" s="4" t="s">
        <v>32</v>
      </c>
      <c r="P3" s="4" t="s">
        <v>32</v>
      </c>
      <c r="Q3" s="4" t="s">
        <v>32</v>
      </c>
      <c r="R3" s="4" t="s">
        <v>32</v>
      </c>
      <c r="S3" s="4" t="s">
        <v>32</v>
      </c>
      <c r="T3" s="4" t="s">
        <v>32</v>
      </c>
      <c r="U3" s="4" t="s">
        <v>32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4" t="s">
        <v>35</v>
      </c>
      <c r="AB3" s="4"/>
      <c r="AC3" s="4"/>
      <c r="AD3" s="4"/>
      <c r="AE3" s="4"/>
      <c r="AF3" s="4"/>
      <c r="AG3" s="4"/>
    </row>
    <row r="4" spans="2:33" x14ac:dyDescent="0.15">
      <c r="B4" s="3" t="s">
        <v>16</v>
      </c>
      <c r="C4" s="7">
        <v>2.1</v>
      </c>
      <c r="D4" s="7">
        <v>2.2000000000000002</v>
      </c>
      <c r="E4" s="7">
        <v>2.2000000000000002</v>
      </c>
      <c r="F4" s="7">
        <v>2.2000000000000002</v>
      </c>
      <c r="G4" s="7">
        <v>2.2000000000000002</v>
      </c>
      <c r="H4" s="7">
        <v>2.2000000000000002</v>
      </c>
      <c r="I4" s="7">
        <v>2.2000000000000002</v>
      </c>
      <c r="J4" s="7">
        <v>1.5</v>
      </c>
      <c r="K4" s="7">
        <v>1.5</v>
      </c>
      <c r="L4" s="7">
        <v>1.5</v>
      </c>
      <c r="M4" s="7">
        <v>3</v>
      </c>
      <c r="N4" s="7">
        <v>3</v>
      </c>
      <c r="O4" s="7">
        <v>3</v>
      </c>
      <c r="P4" s="7">
        <v>3.2</v>
      </c>
      <c r="Q4" s="7">
        <v>3.2</v>
      </c>
      <c r="R4" s="7">
        <v>3.2</v>
      </c>
      <c r="S4" s="7">
        <v>3.5</v>
      </c>
      <c r="T4" s="7">
        <v>3.5</v>
      </c>
      <c r="U4" s="7">
        <v>3.5</v>
      </c>
      <c r="V4" s="7">
        <v>4</v>
      </c>
      <c r="W4" s="7">
        <v>4</v>
      </c>
      <c r="X4" s="7">
        <v>4</v>
      </c>
      <c r="Y4" s="7">
        <v>5.5</v>
      </c>
      <c r="Z4" s="7">
        <v>5.5</v>
      </c>
      <c r="AA4" s="7">
        <v>5.5</v>
      </c>
      <c r="AB4" s="4"/>
      <c r="AC4" s="4"/>
      <c r="AD4" s="4"/>
      <c r="AE4" s="4"/>
      <c r="AF4" s="4"/>
      <c r="AG4" s="4"/>
    </row>
    <row r="5" spans="2:33" x14ac:dyDescent="0.15">
      <c r="B5" s="3" t="s">
        <v>17</v>
      </c>
      <c r="C5" s="7">
        <v>2.6</v>
      </c>
      <c r="D5" s="7">
        <v>2.7</v>
      </c>
      <c r="E5" s="7">
        <v>2.7</v>
      </c>
      <c r="F5" s="7">
        <v>2.7</v>
      </c>
      <c r="G5" s="7">
        <v>2.7</v>
      </c>
      <c r="H5" s="7">
        <v>2.7</v>
      </c>
      <c r="I5" s="7">
        <v>2.7</v>
      </c>
      <c r="J5" s="7">
        <v>1.9</v>
      </c>
      <c r="K5" s="7">
        <v>1.9</v>
      </c>
      <c r="L5" s="7">
        <v>1.9</v>
      </c>
      <c r="M5" s="7">
        <v>3.5</v>
      </c>
      <c r="N5" s="7">
        <v>3.5</v>
      </c>
      <c r="O5" s="7">
        <v>3.5</v>
      </c>
      <c r="P5" s="7">
        <v>3.7</v>
      </c>
      <c r="Q5" s="7">
        <v>3.7</v>
      </c>
      <c r="R5" s="7">
        <v>3.7</v>
      </c>
      <c r="S5" s="7">
        <v>4</v>
      </c>
      <c r="T5" s="7">
        <v>4</v>
      </c>
      <c r="U5" s="7">
        <v>4</v>
      </c>
      <c r="V5" s="7">
        <v>4.5</v>
      </c>
      <c r="W5" s="7">
        <v>4.5</v>
      </c>
      <c r="X5" s="7">
        <v>4.5</v>
      </c>
      <c r="Y5" s="7">
        <v>6</v>
      </c>
      <c r="Z5" s="7">
        <v>6</v>
      </c>
      <c r="AA5" s="7">
        <v>6</v>
      </c>
      <c r="AB5" s="4"/>
      <c r="AC5" s="4"/>
      <c r="AD5" s="4"/>
      <c r="AE5" s="4"/>
      <c r="AF5" s="4"/>
      <c r="AG5" s="4"/>
    </row>
    <row r="6" spans="2:33" x14ac:dyDescent="0.15">
      <c r="B6" s="3" t="s">
        <v>18</v>
      </c>
      <c r="C6" s="4">
        <v>25000</v>
      </c>
      <c r="D6" s="4">
        <v>25000</v>
      </c>
      <c r="E6" s="4">
        <v>25000</v>
      </c>
      <c r="F6" s="4">
        <v>25000</v>
      </c>
      <c r="G6" s="4">
        <v>25000</v>
      </c>
      <c r="H6" s="4">
        <v>25000</v>
      </c>
      <c r="I6" s="4">
        <v>25000</v>
      </c>
      <c r="J6" s="4">
        <v>25000</v>
      </c>
      <c r="K6" s="4">
        <v>25000</v>
      </c>
      <c r="L6" s="4">
        <v>25000</v>
      </c>
      <c r="M6" s="4">
        <v>25000</v>
      </c>
      <c r="N6" s="4">
        <v>25000</v>
      </c>
      <c r="O6" s="4">
        <v>25000</v>
      </c>
      <c r="P6" s="4">
        <v>25000</v>
      </c>
      <c r="Q6" s="4">
        <v>25000</v>
      </c>
      <c r="R6" s="4">
        <v>25000</v>
      </c>
      <c r="S6" s="4">
        <v>25000</v>
      </c>
      <c r="T6" s="4">
        <v>25000</v>
      </c>
      <c r="U6" s="4">
        <v>25000</v>
      </c>
      <c r="V6" s="4">
        <v>25000</v>
      </c>
      <c r="W6" s="4">
        <v>25000</v>
      </c>
      <c r="X6" s="4">
        <v>25000</v>
      </c>
      <c r="Y6" s="4">
        <v>25000</v>
      </c>
      <c r="Z6" s="4">
        <v>25000</v>
      </c>
      <c r="AA6" s="4">
        <v>25000</v>
      </c>
      <c r="AB6" s="4"/>
      <c r="AC6" s="4"/>
      <c r="AD6" s="4"/>
      <c r="AE6" s="4"/>
      <c r="AF6" s="4"/>
      <c r="AG6" s="4"/>
    </row>
    <row r="7" spans="2:33" x14ac:dyDescent="0.15">
      <c r="B7" s="3" t="s">
        <v>19</v>
      </c>
      <c r="C7" s="4">
        <v>5500</v>
      </c>
      <c r="D7" s="4">
        <v>5500</v>
      </c>
      <c r="E7" s="4">
        <v>5500</v>
      </c>
      <c r="F7" s="4">
        <v>5500</v>
      </c>
      <c r="G7" s="4">
        <v>5500</v>
      </c>
      <c r="H7" s="4">
        <v>5500</v>
      </c>
      <c r="I7" s="4">
        <v>5500</v>
      </c>
      <c r="J7" s="4">
        <v>5500</v>
      </c>
      <c r="K7" s="4">
        <v>5500</v>
      </c>
      <c r="L7" s="4">
        <v>5500</v>
      </c>
      <c r="M7" s="4">
        <v>4000</v>
      </c>
      <c r="N7" s="4">
        <v>4000</v>
      </c>
      <c r="O7" s="4">
        <v>4000</v>
      </c>
      <c r="P7" s="4">
        <v>4000</v>
      </c>
      <c r="Q7" s="4">
        <v>4000</v>
      </c>
      <c r="R7" s="4">
        <v>4000</v>
      </c>
      <c r="S7" s="4">
        <v>3500</v>
      </c>
      <c r="T7" s="4">
        <v>3500</v>
      </c>
      <c r="U7" s="4">
        <v>3500</v>
      </c>
      <c r="V7" s="4">
        <v>3500</v>
      </c>
      <c r="W7" s="4">
        <v>3500</v>
      </c>
      <c r="X7" s="4">
        <v>3500</v>
      </c>
      <c r="Y7" s="4">
        <v>3000</v>
      </c>
      <c r="Z7" s="4">
        <v>3000</v>
      </c>
      <c r="AA7" s="4">
        <v>3000</v>
      </c>
      <c r="AB7" s="4"/>
      <c r="AC7" s="4"/>
      <c r="AD7" s="4"/>
      <c r="AE7" s="4"/>
      <c r="AF7" s="4"/>
      <c r="AG7" s="4"/>
    </row>
    <row r="8" spans="2:33" x14ac:dyDescent="0.15">
      <c r="B8" s="3" t="s">
        <v>20</v>
      </c>
      <c r="C8" s="4">
        <v>150000</v>
      </c>
      <c r="D8" s="4">
        <v>150000</v>
      </c>
      <c r="E8" s="4">
        <v>150000</v>
      </c>
      <c r="F8" s="4">
        <v>150000</v>
      </c>
      <c r="G8" s="4">
        <v>150000</v>
      </c>
      <c r="H8" s="4">
        <v>150000</v>
      </c>
      <c r="I8" s="4">
        <v>150000</v>
      </c>
      <c r="J8" s="4">
        <v>150000</v>
      </c>
      <c r="K8" s="4">
        <v>150000</v>
      </c>
      <c r="L8" s="4">
        <v>150000</v>
      </c>
      <c r="M8" s="4">
        <v>150000</v>
      </c>
      <c r="N8" s="4">
        <v>150000</v>
      </c>
      <c r="O8" s="4">
        <v>150000</v>
      </c>
      <c r="P8" s="4">
        <v>150000</v>
      </c>
      <c r="Q8" s="4">
        <v>150000</v>
      </c>
      <c r="R8" s="4">
        <v>150000</v>
      </c>
      <c r="S8" s="4">
        <v>150000</v>
      </c>
      <c r="T8" s="4">
        <v>150000</v>
      </c>
      <c r="U8" s="4">
        <v>150000</v>
      </c>
      <c r="V8" s="4">
        <v>150000</v>
      </c>
      <c r="W8" s="4">
        <v>150000</v>
      </c>
      <c r="X8" s="4">
        <v>150000</v>
      </c>
      <c r="Y8" s="4">
        <v>150000</v>
      </c>
      <c r="Z8" s="4">
        <v>150000</v>
      </c>
      <c r="AA8" s="4">
        <v>150000</v>
      </c>
      <c r="AB8" s="4"/>
      <c r="AC8" s="4"/>
      <c r="AD8" s="4"/>
      <c r="AE8" s="4"/>
      <c r="AF8" s="4"/>
      <c r="AG8" s="4"/>
    </row>
    <row r="9" spans="2:33" x14ac:dyDescent="0.15">
      <c r="B9" s="3" t="s">
        <v>22</v>
      </c>
      <c r="C9" s="4">
        <v>22</v>
      </c>
      <c r="D9" s="4">
        <v>18</v>
      </c>
      <c r="E9" s="4">
        <v>18</v>
      </c>
      <c r="F9" s="4">
        <v>18</v>
      </c>
      <c r="G9" s="4">
        <v>18</v>
      </c>
      <c r="H9" s="4">
        <v>18</v>
      </c>
      <c r="I9" s="4">
        <v>18</v>
      </c>
      <c r="J9" s="4">
        <v>34</v>
      </c>
      <c r="K9" s="4">
        <v>34</v>
      </c>
      <c r="L9" s="4">
        <v>34</v>
      </c>
      <c r="M9" s="4">
        <v>10</v>
      </c>
      <c r="N9" s="4">
        <v>10</v>
      </c>
      <c r="O9" s="4">
        <v>10</v>
      </c>
      <c r="P9" s="4">
        <v>6</v>
      </c>
      <c r="Q9" s="4">
        <v>6</v>
      </c>
      <c r="R9" s="4">
        <v>6</v>
      </c>
      <c r="S9" s="4">
        <v>6</v>
      </c>
      <c r="T9" s="4">
        <v>6</v>
      </c>
      <c r="U9" s="4">
        <v>6</v>
      </c>
      <c r="V9" s="4">
        <v>6</v>
      </c>
      <c r="W9" s="4">
        <v>6</v>
      </c>
      <c r="X9" s="4">
        <v>6</v>
      </c>
      <c r="Y9" s="4">
        <v>6</v>
      </c>
      <c r="Z9" s="4">
        <v>4</v>
      </c>
      <c r="AA9" s="4">
        <v>4</v>
      </c>
      <c r="AB9" s="4"/>
      <c r="AC9" s="4"/>
      <c r="AD9" s="4"/>
      <c r="AE9" s="4"/>
      <c r="AF9" s="4"/>
      <c r="AG9" s="4"/>
    </row>
    <row r="10" spans="2:33" x14ac:dyDescent="0.15">
      <c r="B10" s="3" t="s">
        <v>23</v>
      </c>
      <c r="C10" s="4">
        <v>7000</v>
      </c>
      <c r="D10" s="4">
        <v>7000</v>
      </c>
      <c r="E10" s="4">
        <v>7000</v>
      </c>
      <c r="F10" s="4">
        <v>7000</v>
      </c>
      <c r="G10" s="4">
        <v>7000</v>
      </c>
      <c r="H10" s="4">
        <v>7000</v>
      </c>
      <c r="I10" s="4">
        <v>7000</v>
      </c>
      <c r="J10" s="4">
        <v>7000</v>
      </c>
      <c r="K10" s="4">
        <v>7000</v>
      </c>
      <c r="L10" s="4">
        <v>7000</v>
      </c>
      <c r="M10" s="4">
        <v>7000</v>
      </c>
      <c r="N10" s="4">
        <v>7000</v>
      </c>
      <c r="O10" s="4">
        <v>7000</v>
      </c>
      <c r="P10" s="4">
        <v>7000</v>
      </c>
      <c r="Q10" s="4">
        <v>7000</v>
      </c>
      <c r="R10" s="4">
        <v>7000</v>
      </c>
      <c r="S10" s="4">
        <v>5000</v>
      </c>
      <c r="T10" s="4">
        <v>5000</v>
      </c>
      <c r="U10" s="4">
        <v>5000</v>
      </c>
      <c r="V10" s="4">
        <v>5000</v>
      </c>
      <c r="W10" s="4">
        <v>5000</v>
      </c>
      <c r="X10" s="4">
        <v>5000</v>
      </c>
      <c r="Y10" s="4">
        <v>5000</v>
      </c>
      <c r="Z10" s="4">
        <v>5000</v>
      </c>
      <c r="AA10" s="4">
        <v>5000</v>
      </c>
      <c r="AB10" s="4"/>
      <c r="AC10" s="4"/>
      <c r="AD10" s="4"/>
      <c r="AE10" s="4"/>
      <c r="AF10" s="4"/>
      <c r="AG10" s="4"/>
    </row>
    <row r="11" spans="2:33" x14ac:dyDescent="0.15">
      <c r="B11" s="3" t="s">
        <v>21</v>
      </c>
      <c r="C11" s="4">
        <f>+C9*C10</f>
        <v>154000</v>
      </c>
      <c r="D11" s="4">
        <f t="shared" ref="D11:AA11" si="0">+D9*D10</f>
        <v>126000</v>
      </c>
      <c r="E11" s="4">
        <f t="shared" si="0"/>
        <v>126000</v>
      </c>
      <c r="F11" s="4">
        <f t="shared" si="0"/>
        <v>126000</v>
      </c>
      <c r="G11" s="4">
        <f t="shared" si="0"/>
        <v>126000</v>
      </c>
      <c r="H11" s="4">
        <f t="shared" si="0"/>
        <v>126000</v>
      </c>
      <c r="I11" s="4">
        <f t="shared" si="0"/>
        <v>126000</v>
      </c>
      <c r="J11" s="4">
        <f t="shared" si="0"/>
        <v>238000</v>
      </c>
      <c r="K11" s="4">
        <f t="shared" si="0"/>
        <v>238000</v>
      </c>
      <c r="L11" s="4">
        <f t="shared" si="0"/>
        <v>238000</v>
      </c>
      <c r="M11" s="4">
        <f t="shared" si="0"/>
        <v>70000</v>
      </c>
      <c r="N11" s="4">
        <f t="shared" si="0"/>
        <v>70000</v>
      </c>
      <c r="O11" s="4">
        <f t="shared" si="0"/>
        <v>70000</v>
      </c>
      <c r="P11" s="4">
        <f t="shared" si="0"/>
        <v>42000</v>
      </c>
      <c r="Q11" s="4">
        <f t="shared" si="0"/>
        <v>42000</v>
      </c>
      <c r="R11" s="4">
        <f t="shared" si="0"/>
        <v>42000</v>
      </c>
      <c r="S11" s="4">
        <f t="shared" si="0"/>
        <v>30000</v>
      </c>
      <c r="T11" s="4">
        <f t="shared" si="0"/>
        <v>30000</v>
      </c>
      <c r="U11" s="4">
        <f t="shared" si="0"/>
        <v>30000</v>
      </c>
      <c r="V11" s="4">
        <f t="shared" si="0"/>
        <v>30000</v>
      </c>
      <c r="W11" s="4">
        <f t="shared" si="0"/>
        <v>30000</v>
      </c>
      <c r="X11" s="4">
        <f t="shared" si="0"/>
        <v>30000</v>
      </c>
      <c r="Y11" s="4">
        <f t="shared" si="0"/>
        <v>30000</v>
      </c>
      <c r="Z11" s="4">
        <f t="shared" si="0"/>
        <v>20000</v>
      </c>
      <c r="AA11" s="4">
        <f t="shared" si="0"/>
        <v>20000</v>
      </c>
      <c r="AB11" s="4"/>
      <c r="AC11" s="4"/>
      <c r="AD11" s="4"/>
      <c r="AE11" s="4"/>
      <c r="AF11" s="4"/>
      <c r="AG11" s="4"/>
    </row>
    <row r="12" spans="2:33" x14ac:dyDescent="0.15">
      <c r="B12" s="3" t="s">
        <v>24</v>
      </c>
      <c r="C12" s="4">
        <v>10000</v>
      </c>
      <c r="D12" s="4">
        <v>10000</v>
      </c>
      <c r="E12" s="4">
        <v>10000</v>
      </c>
      <c r="F12" s="4">
        <v>10000</v>
      </c>
      <c r="G12" s="4">
        <v>10000</v>
      </c>
      <c r="H12" s="4">
        <v>10000</v>
      </c>
      <c r="I12" s="4">
        <v>10000</v>
      </c>
      <c r="J12" s="4">
        <v>10000</v>
      </c>
      <c r="K12" s="4">
        <v>10000</v>
      </c>
      <c r="L12" s="4">
        <v>10000</v>
      </c>
      <c r="M12" s="4">
        <v>10000</v>
      </c>
      <c r="N12" s="4">
        <v>10000</v>
      </c>
      <c r="O12" s="4">
        <v>10000</v>
      </c>
      <c r="P12" s="4">
        <v>10000</v>
      </c>
      <c r="Q12" s="4">
        <v>10000</v>
      </c>
      <c r="R12" s="4">
        <v>10000</v>
      </c>
      <c r="S12" s="4">
        <v>15000</v>
      </c>
      <c r="T12" s="4">
        <v>15000</v>
      </c>
      <c r="U12" s="4">
        <v>15000</v>
      </c>
      <c r="V12" s="4">
        <v>15000</v>
      </c>
      <c r="W12" s="4">
        <v>15000</v>
      </c>
      <c r="X12" s="4">
        <v>15000</v>
      </c>
      <c r="Y12" s="4">
        <v>15000</v>
      </c>
      <c r="Z12" s="4">
        <v>15000</v>
      </c>
      <c r="AA12" s="4">
        <v>15000</v>
      </c>
      <c r="AB12" s="4"/>
      <c r="AC12" s="4"/>
      <c r="AD12" s="4"/>
      <c r="AE12" s="4"/>
      <c r="AF12" s="4"/>
      <c r="AG12" s="4"/>
    </row>
    <row r="13" spans="2:33" x14ac:dyDescent="0.15">
      <c r="B13" s="3" t="s">
        <v>25</v>
      </c>
      <c r="C13" s="4">
        <v>5000</v>
      </c>
      <c r="D13" s="4">
        <v>5000</v>
      </c>
      <c r="E13" s="4">
        <v>5000</v>
      </c>
      <c r="F13" s="4">
        <v>5000</v>
      </c>
      <c r="G13" s="4">
        <v>5000</v>
      </c>
      <c r="H13" s="4">
        <v>5000</v>
      </c>
      <c r="I13" s="4">
        <v>5000</v>
      </c>
      <c r="J13" s="4">
        <v>10000</v>
      </c>
      <c r="K13" s="4">
        <v>10000</v>
      </c>
      <c r="L13" s="4">
        <v>10000</v>
      </c>
      <c r="M13" s="4">
        <v>5000</v>
      </c>
      <c r="N13" s="4">
        <v>5000</v>
      </c>
      <c r="O13" s="4">
        <v>5000</v>
      </c>
      <c r="P13" s="4">
        <v>5000</v>
      </c>
      <c r="Q13" s="4">
        <v>5000</v>
      </c>
      <c r="R13" s="4">
        <v>5000</v>
      </c>
      <c r="S13" s="4">
        <v>4000</v>
      </c>
      <c r="T13" s="4">
        <v>4000</v>
      </c>
      <c r="U13" s="4">
        <v>4000</v>
      </c>
      <c r="V13" s="4">
        <v>4000</v>
      </c>
      <c r="W13" s="4">
        <v>4000</v>
      </c>
      <c r="X13" s="4">
        <v>4000</v>
      </c>
      <c r="Y13" s="4">
        <v>4000</v>
      </c>
      <c r="Z13" s="4">
        <v>4000</v>
      </c>
      <c r="AA13" s="4">
        <v>4000</v>
      </c>
      <c r="AB13" s="4"/>
      <c r="AC13" s="4"/>
      <c r="AD13" s="4"/>
      <c r="AE13" s="4"/>
      <c r="AF13" s="4"/>
      <c r="AG13" s="4"/>
    </row>
    <row r="14" spans="2:33" x14ac:dyDescent="0.15">
      <c r="B14" s="3" t="s">
        <v>33</v>
      </c>
      <c r="C14" s="4">
        <v>75</v>
      </c>
      <c r="D14" s="4">
        <v>75</v>
      </c>
      <c r="E14" s="4">
        <v>75</v>
      </c>
      <c r="F14" s="4">
        <v>75</v>
      </c>
      <c r="G14" s="4">
        <v>75</v>
      </c>
      <c r="H14" s="4">
        <v>75</v>
      </c>
      <c r="I14" s="4">
        <v>75</v>
      </c>
      <c r="J14" s="4">
        <v>75</v>
      </c>
      <c r="K14" s="4">
        <v>75</v>
      </c>
      <c r="L14" s="4">
        <v>75</v>
      </c>
      <c r="M14" s="4">
        <v>75</v>
      </c>
      <c r="N14" s="4">
        <v>75</v>
      </c>
      <c r="O14" s="4">
        <v>75</v>
      </c>
      <c r="P14" s="4">
        <v>75</v>
      </c>
      <c r="Q14" s="4">
        <v>75</v>
      </c>
      <c r="R14" s="4">
        <v>75</v>
      </c>
      <c r="S14" s="4">
        <v>75</v>
      </c>
      <c r="T14" s="4">
        <v>75</v>
      </c>
      <c r="U14" s="4">
        <v>75</v>
      </c>
      <c r="V14" s="4">
        <v>75</v>
      </c>
      <c r="W14" s="4">
        <v>75</v>
      </c>
      <c r="X14" s="4">
        <v>75</v>
      </c>
      <c r="Y14" s="4">
        <v>75</v>
      </c>
      <c r="Z14" s="4">
        <v>75</v>
      </c>
      <c r="AA14" s="4">
        <v>75</v>
      </c>
      <c r="AB14" s="4"/>
      <c r="AC14" s="4"/>
      <c r="AD14" s="4"/>
      <c r="AE14" s="4"/>
      <c r="AF14" s="4"/>
      <c r="AG14" s="4"/>
    </row>
    <row r="15" spans="2:33" x14ac:dyDescent="0.15">
      <c r="B15" s="3" t="s">
        <v>26</v>
      </c>
      <c r="C15" s="4">
        <v>14720</v>
      </c>
      <c r="D15" s="4">
        <v>14720</v>
      </c>
      <c r="E15" s="4">
        <v>14720</v>
      </c>
      <c r="F15" s="4">
        <v>14720</v>
      </c>
      <c r="G15" s="4">
        <v>14720</v>
      </c>
      <c r="H15" s="4">
        <v>14720</v>
      </c>
      <c r="I15" s="4">
        <v>14720</v>
      </c>
      <c r="J15" s="4">
        <v>18000</v>
      </c>
      <c r="K15" s="4">
        <v>18000</v>
      </c>
      <c r="L15" s="4">
        <v>18000</v>
      </c>
      <c r="M15" s="4">
        <v>11500</v>
      </c>
      <c r="N15" s="4">
        <v>11500</v>
      </c>
      <c r="O15" s="4">
        <v>11500</v>
      </c>
      <c r="P15" s="4">
        <v>11500</v>
      </c>
      <c r="Q15" s="4">
        <v>11500</v>
      </c>
      <c r="R15" s="4">
        <v>11500</v>
      </c>
      <c r="S15" s="4">
        <v>9000</v>
      </c>
      <c r="T15" s="4">
        <v>9000</v>
      </c>
      <c r="U15" s="4">
        <v>9000</v>
      </c>
      <c r="V15" s="4">
        <v>9000</v>
      </c>
      <c r="W15" s="4">
        <v>9000</v>
      </c>
      <c r="X15" s="4">
        <v>9000</v>
      </c>
      <c r="Y15" s="4">
        <v>9000</v>
      </c>
      <c r="Z15" s="4">
        <v>8000</v>
      </c>
      <c r="AA15" s="4">
        <v>8000</v>
      </c>
      <c r="AB15" s="4"/>
      <c r="AC15" s="4"/>
      <c r="AD15" s="4"/>
      <c r="AE15" s="4"/>
      <c r="AF15" s="4"/>
      <c r="AG15" s="4"/>
    </row>
    <row r="16" spans="2:33" x14ac:dyDescent="0.15">
      <c r="B16" s="3" t="s">
        <v>27</v>
      </c>
      <c r="C16" s="4">
        <f>55000/12</f>
        <v>4583.333333333333</v>
      </c>
      <c r="D16" s="4">
        <f t="shared" ref="D16:F16" si="1">55000/12</f>
        <v>4583.333333333333</v>
      </c>
      <c r="E16" s="4">
        <f>65000/12</f>
        <v>5416.666666666667</v>
      </c>
      <c r="F16" s="4">
        <f t="shared" si="1"/>
        <v>4583.333333333333</v>
      </c>
      <c r="G16" s="4">
        <f>57000/12</f>
        <v>4750</v>
      </c>
      <c r="H16" s="4">
        <f>70000/12</f>
        <v>5833.333333333333</v>
      </c>
      <c r="I16" s="4">
        <f t="shared" ref="I16" si="2">57000/12</f>
        <v>4750</v>
      </c>
      <c r="J16" s="4">
        <f>60000/12</f>
        <v>5000</v>
      </c>
      <c r="K16" s="4">
        <f>80000/12</f>
        <v>6666.666666666667</v>
      </c>
      <c r="L16" s="4">
        <f>60000/12</f>
        <v>5000</v>
      </c>
      <c r="M16" s="4">
        <v>2750</v>
      </c>
      <c r="N16" s="4">
        <v>2750</v>
      </c>
      <c r="O16" s="4">
        <v>2750</v>
      </c>
      <c r="P16" s="4">
        <v>2500</v>
      </c>
      <c r="Q16" s="4">
        <v>2500</v>
      </c>
      <c r="R16" s="4">
        <v>2500</v>
      </c>
      <c r="S16" s="4">
        <v>2000</v>
      </c>
      <c r="T16" s="4">
        <v>2000</v>
      </c>
      <c r="U16" s="4">
        <v>2000</v>
      </c>
      <c r="V16" s="4">
        <v>1666.6666666666667</v>
      </c>
      <c r="W16" s="4">
        <v>1666.6666666666667</v>
      </c>
      <c r="X16" s="4">
        <v>1666.6666666666667</v>
      </c>
      <c r="Y16" s="4">
        <v>1100</v>
      </c>
      <c r="Z16" s="4">
        <v>1100</v>
      </c>
      <c r="AA16" s="4">
        <v>1100</v>
      </c>
      <c r="AB16" s="4"/>
      <c r="AC16" s="4"/>
      <c r="AD16" s="4"/>
      <c r="AE16" s="4"/>
      <c r="AF16" s="4"/>
      <c r="AG16" s="4"/>
    </row>
    <row r="17" spans="2:33" x14ac:dyDescent="0.15">
      <c r="B17" s="3" t="s">
        <v>28</v>
      </c>
      <c r="C17" s="4">
        <v>299</v>
      </c>
      <c r="D17" s="4">
        <v>299</v>
      </c>
      <c r="E17" s="4">
        <v>299</v>
      </c>
      <c r="F17" s="4">
        <v>299</v>
      </c>
      <c r="G17" s="4">
        <v>299</v>
      </c>
      <c r="H17" s="4">
        <v>299</v>
      </c>
      <c r="I17" s="4">
        <v>299</v>
      </c>
      <c r="J17" s="4">
        <v>299</v>
      </c>
      <c r="K17" s="4">
        <v>299</v>
      </c>
      <c r="L17" s="4">
        <v>299</v>
      </c>
      <c r="M17" s="4">
        <v>299</v>
      </c>
      <c r="N17" s="4">
        <v>299</v>
      </c>
      <c r="O17" s="4">
        <v>299</v>
      </c>
      <c r="P17" s="4">
        <v>299</v>
      </c>
      <c r="Q17" s="4">
        <v>299</v>
      </c>
      <c r="R17" s="4">
        <v>299</v>
      </c>
      <c r="S17" s="4">
        <v>299</v>
      </c>
      <c r="T17" s="4">
        <v>299</v>
      </c>
      <c r="U17" s="4">
        <v>299</v>
      </c>
      <c r="V17" s="4">
        <v>299</v>
      </c>
      <c r="W17" s="4">
        <v>299</v>
      </c>
      <c r="X17" s="4">
        <v>299</v>
      </c>
      <c r="Y17" s="4">
        <v>299</v>
      </c>
      <c r="Z17" s="4">
        <v>299</v>
      </c>
      <c r="AA17" s="4">
        <v>299</v>
      </c>
      <c r="AB17" s="4"/>
      <c r="AC17" s="4"/>
      <c r="AD17" s="4"/>
      <c r="AE17" s="4"/>
      <c r="AF17" s="4"/>
      <c r="AG17" s="4"/>
    </row>
    <row r="18" spans="2:33" x14ac:dyDescent="0.15">
      <c r="B18" s="3" t="s">
        <v>29</v>
      </c>
      <c r="C18" s="4">
        <v>400</v>
      </c>
      <c r="D18" s="4">
        <v>400</v>
      </c>
      <c r="E18" s="4">
        <v>400</v>
      </c>
      <c r="F18" s="4">
        <v>400</v>
      </c>
      <c r="G18" s="4">
        <v>400</v>
      </c>
      <c r="H18" s="4">
        <v>400</v>
      </c>
      <c r="I18" s="4">
        <v>400</v>
      </c>
      <c r="J18" s="4">
        <v>400</v>
      </c>
      <c r="K18" s="4">
        <v>400</v>
      </c>
      <c r="L18" s="4">
        <v>400</v>
      </c>
      <c r="M18" s="4">
        <v>400</v>
      </c>
      <c r="N18" s="4">
        <v>400</v>
      </c>
      <c r="O18" s="4">
        <v>400</v>
      </c>
      <c r="P18" s="4">
        <v>400</v>
      </c>
      <c r="Q18" s="4">
        <v>400</v>
      </c>
      <c r="R18" s="4">
        <v>400</v>
      </c>
      <c r="S18" s="4">
        <v>400</v>
      </c>
      <c r="T18" s="4">
        <v>400</v>
      </c>
      <c r="U18" s="4">
        <v>400</v>
      </c>
      <c r="V18" s="4">
        <v>400</v>
      </c>
      <c r="W18" s="4">
        <v>400</v>
      </c>
      <c r="X18" s="4">
        <v>400</v>
      </c>
      <c r="Y18" s="4">
        <v>400</v>
      </c>
      <c r="Z18" s="4">
        <v>400</v>
      </c>
      <c r="AA18" s="4">
        <v>400</v>
      </c>
      <c r="AB18" s="4"/>
      <c r="AC18" s="4"/>
      <c r="AD18" s="4"/>
      <c r="AE18" s="4"/>
      <c r="AF18" s="4"/>
      <c r="AG18" s="4"/>
    </row>
    <row r="19" spans="2:33" x14ac:dyDescent="0.15">
      <c r="B19" s="3" t="s">
        <v>30</v>
      </c>
      <c r="C19" s="4">
        <v>1000</v>
      </c>
      <c r="D19" s="4">
        <v>1000</v>
      </c>
      <c r="E19" s="4">
        <v>1000</v>
      </c>
      <c r="F19" s="4">
        <v>1000</v>
      </c>
      <c r="G19" s="4">
        <v>1000</v>
      </c>
      <c r="H19" s="4">
        <v>1000</v>
      </c>
      <c r="I19" s="4">
        <v>1000</v>
      </c>
      <c r="J19" s="4">
        <v>1000</v>
      </c>
      <c r="K19" s="4">
        <v>1000</v>
      </c>
      <c r="L19" s="4">
        <v>1000</v>
      </c>
      <c r="M19" s="4">
        <v>1000</v>
      </c>
      <c r="N19" s="4">
        <v>1000</v>
      </c>
      <c r="O19" s="4">
        <v>1000</v>
      </c>
      <c r="P19" s="4">
        <v>1000</v>
      </c>
      <c r="Q19" s="4">
        <v>1000</v>
      </c>
      <c r="R19" s="4">
        <v>1000</v>
      </c>
      <c r="S19" s="4">
        <v>1000</v>
      </c>
      <c r="T19" s="4">
        <v>1000</v>
      </c>
      <c r="U19" s="4">
        <v>1000</v>
      </c>
      <c r="V19" s="4">
        <v>1000</v>
      </c>
      <c r="W19" s="4">
        <v>1000</v>
      </c>
      <c r="X19" s="4">
        <v>1000</v>
      </c>
      <c r="Y19" s="4">
        <v>1000</v>
      </c>
      <c r="Z19" s="4">
        <v>1000</v>
      </c>
      <c r="AA19" s="4">
        <v>1000</v>
      </c>
      <c r="AB19" s="4"/>
      <c r="AC19" s="4"/>
      <c r="AD19" s="4"/>
      <c r="AE19" s="4"/>
      <c r="AF19" s="4"/>
      <c r="AG19" s="4"/>
    </row>
    <row r="20" spans="2:33" x14ac:dyDescent="0.15">
      <c r="B20" s="3" t="s">
        <v>31</v>
      </c>
      <c r="C20" s="4">
        <v>2300000</v>
      </c>
      <c r="D20" s="4">
        <v>2400000</v>
      </c>
      <c r="E20" s="4">
        <v>2900000</v>
      </c>
      <c r="F20" s="4">
        <v>2200000</v>
      </c>
      <c r="G20" s="4">
        <f>D20+100000</f>
        <v>2500000</v>
      </c>
      <c r="H20" s="4">
        <f>E20+100000</f>
        <v>3000000</v>
      </c>
      <c r="I20" s="4">
        <f>F20+100000</f>
        <v>2300000</v>
      </c>
      <c r="J20" s="4">
        <f>D20+300000</f>
        <v>2700000</v>
      </c>
      <c r="K20" s="4">
        <f>E20+300000</f>
        <v>3200000</v>
      </c>
      <c r="L20" s="4">
        <f>F20+100000</f>
        <v>2300000</v>
      </c>
      <c r="M20" s="4">
        <v>1400000</v>
      </c>
      <c r="N20" s="4">
        <v>1600000</v>
      </c>
      <c r="O20" s="4">
        <v>1200000</v>
      </c>
      <c r="P20" s="4">
        <v>1000000</v>
      </c>
      <c r="Q20" s="4">
        <v>1200000</v>
      </c>
      <c r="R20" s="4">
        <v>900000</v>
      </c>
      <c r="S20" s="4">
        <v>800000</v>
      </c>
      <c r="T20" s="4">
        <v>1000000</v>
      </c>
      <c r="U20" s="4">
        <v>700000</v>
      </c>
      <c r="V20" s="4">
        <v>680000</v>
      </c>
      <c r="W20" s="4">
        <v>750000</v>
      </c>
      <c r="X20" s="4">
        <v>600000</v>
      </c>
      <c r="Y20" s="4">
        <f>380000</f>
        <v>380000</v>
      </c>
      <c r="Z20" s="4">
        <f>Y20+40000</f>
        <v>420000</v>
      </c>
      <c r="AA20" s="4">
        <v>340000</v>
      </c>
      <c r="AB20" s="4"/>
      <c r="AC20" s="4"/>
      <c r="AD20" s="4"/>
      <c r="AE20" s="4"/>
      <c r="AF20" s="4"/>
      <c r="AG20" s="4"/>
    </row>
    <row r="21" spans="2:33" x14ac:dyDescent="0.15">
      <c r="B21" s="3" t="s">
        <v>39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8"/>
      <c r="I21" s="4" t="s">
        <v>40</v>
      </c>
      <c r="J21" s="4" t="s">
        <v>40</v>
      </c>
      <c r="K21" s="8"/>
      <c r="L21" s="4" t="s">
        <v>40</v>
      </c>
      <c r="M21" s="4" t="s">
        <v>40</v>
      </c>
      <c r="N21" s="8"/>
      <c r="O21" s="4" t="s">
        <v>40</v>
      </c>
      <c r="P21" s="4" t="s">
        <v>40</v>
      </c>
      <c r="Q21" s="8"/>
      <c r="R21" s="4" t="s">
        <v>40</v>
      </c>
      <c r="S21" s="4" t="s">
        <v>40</v>
      </c>
      <c r="T21" s="8"/>
      <c r="U21" s="4" t="s">
        <v>40</v>
      </c>
      <c r="V21" s="4" t="s">
        <v>40</v>
      </c>
      <c r="W21" s="8"/>
      <c r="X21" s="4" t="s">
        <v>40</v>
      </c>
      <c r="Y21" s="4" t="s">
        <v>40</v>
      </c>
      <c r="Z21" s="8"/>
      <c r="AA21" s="4" t="s">
        <v>40</v>
      </c>
      <c r="AB21" s="4"/>
      <c r="AC21" s="4"/>
      <c r="AD21" s="4"/>
      <c r="AE21" s="4"/>
      <c r="AF21" s="4"/>
      <c r="AG21" s="4"/>
    </row>
    <row r="22" spans="2:33" x14ac:dyDescent="0.15">
      <c r="B22" s="3" t="s">
        <v>41</v>
      </c>
      <c r="C22" s="4">
        <v>13</v>
      </c>
      <c r="D22" s="4">
        <v>12</v>
      </c>
      <c r="E22" s="4">
        <v>12</v>
      </c>
      <c r="F22" s="4">
        <v>12</v>
      </c>
      <c r="G22" s="4">
        <v>12</v>
      </c>
      <c r="H22" s="4">
        <v>12</v>
      </c>
      <c r="I22" s="4">
        <v>12</v>
      </c>
      <c r="J22" s="4">
        <v>16</v>
      </c>
      <c r="K22" s="4">
        <v>16</v>
      </c>
      <c r="L22" s="4">
        <v>16</v>
      </c>
      <c r="M22" s="4">
        <v>10</v>
      </c>
      <c r="N22" s="4">
        <v>10</v>
      </c>
      <c r="O22" s="4">
        <v>10</v>
      </c>
      <c r="P22" s="4">
        <v>9</v>
      </c>
      <c r="Q22" s="4">
        <v>9</v>
      </c>
      <c r="R22" s="4">
        <v>9</v>
      </c>
      <c r="S22" s="4">
        <v>9</v>
      </c>
      <c r="T22" s="4">
        <v>9</v>
      </c>
      <c r="U22" s="4">
        <v>9</v>
      </c>
      <c r="V22" s="4">
        <v>9</v>
      </c>
      <c r="W22" s="4">
        <v>9</v>
      </c>
      <c r="X22" s="4">
        <v>9</v>
      </c>
      <c r="Y22" s="4">
        <v>9</v>
      </c>
      <c r="Z22" s="4">
        <v>9</v>
      </c>
      <c r="AA22" s="4">
        <v>9</v>
      </c>
      <c r="AB22" s="4"/>
      <c r="AC22" s="4"/>
      <c r="AD22" s="4"/>
      <c r="AE22" s="4"/>
      <c r="AF22" s="4"/>
      <c r="AG22" s="4"/>
    </row>
    <row r="23" spans="2:33" x14ac:dyDescent="0.15">
      <c r="B23" s="3" t="s">
        <v>49</v>
      </c>
      <c r="C23" s="9">
        <v>3.25</v>
      </c>
      <c r="D23" s="10">
        <v>3.0667173942365831</v>
      </c>
      <c r="E23" s="10">
        <v>3.0667173942365831</v>
      </c>
      <c r="F23" s="10">
        <v>3.0667173942365831</v>
      </c>
      <c r="G23" s="10">
        <v>3.0667173942365831</v>
      </c>
      <c r="H23" s="10">
        <v>3.0667173942365831</v>
      </c>
      <c r="I23" s="10">
        <v>3.0667173942365831</v>
      </c>
      <c r="J23" s="10">
        <v>4.2210619525582018</v>
      </c>
      <c r="K23" s="10">
        <v>4.2210619525582018</v>
      </c>
      <c r="L23" s="10">
        <v>4.2210619525582018</v>
      </c>
      <c r="M23" s="10">
        <v>1.9698532236906157</v>
      </c>
      <c r="N23" s="10">
        <v>1.9698532236906157</v>
      </c>
      <c r="O23" s="10">
        <v>1.9698532236906157</v>
      </c>
      <c r="P23" s="9">
        <v>1.8867758729067745</v>
      </c>
      <c r="Q23" s="9">
        <v>1.8867758729067745</v>
      </c>
      <c r="R23" s="9">
        <v>1.8867758729067745</v>
      </c>
      <c r="S23" s="9">
        <v>1.8867758729067745</v>
      </c>
      <c r="T23" s="9">
        <v>1.8867758729067745</v>
      </c>
      <c r="U23" s="9">
        <v>1.8867758729067745</v>
      </c>
      <c r="V23" s="9">
        <v>1.8867758729067745</v>
      </c>
      <c r="W23" s="9">
        <v>1.8867758729067745</v>
      </c>
      <c r="X23" s="9">
        <v>1.8867758729067745</v>
      </c>
      <c r="Y23" s="9">
        <v>1.8867758729067745</v>
      </c>
      <c r="Z23" s="9">
        <v>1.8867758729067745</v>
      </c>
      <c r="AA23" s="9">
        <v>1.8867758729067745</v>
      </c>
      <c r="AB23" s="4"/>
      <c r="AC23" s="4"/>
      <c r="AD23" s="4"/>
      <c r="AE23" s="4"/>
      <c r="AF23" s="4"/>
      <c r="AG23" s="4"/>
    </row>
    <row r="24" spans="2:33" x14ac:dyDescent="0.15">
      <c r="B24" s="3" t="s">
        <v>50</v>
      </c>
      <c r="C24" s="4">
        <v>4</v>
      </c>
      <c r="D24" s="4">
        <v>3</v>
      </c>
      <c r="E24" s="4">
        <v>3</v>
      </c>
      <c r="F24" s="4">
        <v>3</v>
      </c>
      <c r="G24" s="4">
        <v>3</v>
      </c>
      <c r="H24" s="4">
        <v>3</v>
      </c>
      <c r="I24" s="4">
        <v>3</v>
      </c>
      <c r="J24" s="4">
        <v>7</v>
      </c>
      <c r="K24" s="4">
        <v>7</v>
      </c>
      <c r="L24" s="4">
        <v>7</v>
      </c>
      <c r="M24" s="4">
        <v>1</v>
      </c>
      <c r="N24" s="4">
        <v>1</v>
      </c>
      <c r="O24" s="4">
        <v>1</v>
      </c>
      <c r="P24" s="4">
        <f>0</f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/>
      <c r="AC24" s="4"/>
      <c r="AD24" s="4"/>
      <c r="AE24" s="4"/>
      <c r="AF24" s="4"/>
      <c r="AG24" s="4"/>
    </row>
    <row r="25" spans="2:33" x14ac:dyDescent="0.15">
      <c r="B25" s="3" t="s">
        <v>51</v>
      </c>
      <c r="C25" s="4">
        <v>18</v>
      </c>
      <c r="D25" s="4">
        <v>18</v>
      </c>
      <c r="E25" s="4">
        <v>18</v>
      </c>
      <c r="F25" s="4">
        <v>18</v>
      </c>
      <c r="G25" s="4">
        <v>18</v>
      </c>
      <c r="H25" s="4">
        <v>18</v>
      </c>
      <c r="I25" s="4">
        <v>18</v>
      </c>
      <c r="J25" s="4">
        <v>20</v>
      </c>
      <c r="K25" s="4">
        <v>20</v>
      </c>
      <c r="L25" s="4">
        <v>20</v>
      </c>
      <c r="M25" s="4">
        <v>12</v>
      </c>
      <c r="N25" s="4">
        <v>12</v>
      </c>
      <c r="O25" s="4">
        <v>12</v>
      </c>
      <c r="P25" s="4">
        <v>12</v>
      </c>
      <c r="Q25" s="4">
        <v>12</v>
      </c>
      <c r="R25" s="4">
        <v>12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6</v>
      </c>
      <c r="Z25" s="4">
        <v>6</v>
      </c>
      <c r="AA25" s="4">
        <v>6</v>
      </c>
      <c r="AB25" s="4"/>
      <c r="AC25" s="4"/>
      <c r="AD25" s="4"/>
      <c r="AE25" s="4"/>
      <c r="AF25" s="4"/>
      <c r="AG25" s="4"/>
    </row>
    <row r="26" spans="2:33" x14ac:dyDescent="0.1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x14ac:dyDescent="0.1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x14ac:dyDescent="0.1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x14ac:dyDescent="0.1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x14ac:dyDescent="0.1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1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1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15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General Atlantic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Estevez</dc:creator>
  <cp:lastModifiedBy>Microsoft Office User</cp:lastModifiedBy>
  <dcterms:created xsi:type="dcterms:W3CDTF">2019-01-22T19:10:46Z</dcterms:created>
  <dcterms:modified xsi:type="dcterms:W3CDTF">2020-04-14T19:42:18Z</dcterms:modified>
</cp:coreProperties>
</file>