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984CC1DE-5579-4634-B620-39DD95E203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3" i="1" l="1"/>
  <c r="H72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H70" i="1"/>
  <c r="F70" i="1"/>
  <c r="V65" i="1"/>
  <c r="N65" i="1"/>
  <c r="H65" i="1"/>
  <c r="V52" i="1"/>
  <c r="N52" i="1"/>
  <c r="H52" i="1"/>
  <c r="V45" i="1"/>
  <c r="N45" i="1"/>
  <c r="H45" i="1"/>
  <c r="V41" i="1"/>
  <c r="N41" i="1"/>
  <c r="H41" i="1"/>
  <c r="V38" i="1"/>
  <c r="N38" i="1"/>
  <c r="H38" i="1"/>
  <c r="V28" i="1"/>
  <c r="N28" i="1"/>
  <c r="F28" i="1"/>
  <c r="H28" i="1"/>
</calcChain>
</file>

<file path=xl/sharedStrings.xml><?xml version="1.0" encoding="utf-8"?>
<sst xmlns="http://schemas.openxmlformats.org/spreadsheetml/2006/main" count="156" uniqueCount="95">
  <si>
    <r>
      <rPr>
        <b/>
        <sz val="16"/>
        <color rgb="FF000000"/>
        <rFont val="Calibri"/>
      </rPr>
      <t xml:space="preserve"> CNA-M1/TSA-05 Summarized Assignment Detail Report
</t>
    </r>
    <r>
      <rPr>
        <b/>
        <sz val="10"/>
        <color rgb="FFFF0000"/>
        <rFont val="Calibri"/>
      </rPr>
      <t xml:space="preserve">( Figures In </t>
    </r>
    <r>
      <rPr>
        <b/>
        <sz val="10"/>
        <color rgb="FFFF0000"/>
        <rFont val="Calibri"/>
      </rPr>
      <t>Actuals</t>
    </r>
    <r>
      <rPr>
        <b/>
        <sz val="10"/>
        <color rgb="FFFF0000"/>
        <rFont val="Calibri"/>
      </rPr>
      <t>)</t>
    </r>
  </si>
  <si>
    <r>
      <rPr>
        <b/>
        <sz val="10"/>
        <color rgb="FF800080"/>
        <rFont val="Calibri"/>
      </rPr>
      <t>Please email any issues in this report to :</t>
    </r>
    <r>
      <rPr>
        <b/>
        <sz val="10"/>
        <color rgb="FFFF0000"/>
        <rFont val="Calibri"/>
      </rPr>
      <t xml:space="preserve"> </t>
    </r>
    <r>
      <rPr>
        <sz val="10"/>
        <color rgb="FF800080"/>
        <rFont val="Calibri"/>
      </rPr>
      <t>gifmis.rollout-doe@gov.in</t>
    </r>
  </si>
  <si>
    <t xml:space="preserve">Ministry : </t>
  </si>
  <si>
    <t>[032] - INFORMATION TECHNOLOGY</t>
  </si>
  <si>
    <t xml:space="preserve">Module Type : </t>
  </si>
  <si>
    <t>CNA-M1</t>
  </si>
  <si>
    <t>Scheme Type :</t>
  </si>
  <si>
    <t>Central Sector Scheme</t>
  </si>
  <si>
    <t>Scheme</t>
  </si>
  <si>
    <t>[ 2354 ] - R and D in IT/Electronics/CCBT</t>
  </si>
  <si>
    <t>PAO :</t>
  </si>
  <si>
    <t>[047315]-Pr. cum PAO(DIT), New Delhi</t>
  </si>
  <si>
    <t>DDO :</t>
  </si>
  <si>
    <t>[247316]-CASH AND ACCOUNTS, DEPTT. OF ELECTRONICS (HQS)ELECTRONICS NEKETAN</t>
  </si>
  <si>
    <t>AB :</t>
  </si>
  <si>
    <t>[CDACP] - CENTRE FOR DEVELOPMENT OF ADVANCED COMPUTING (C-DAC)</t>
  </si>
  <si>
    <t>SubAB :</t>
  </si>
  <si>
    <t>ALL</t>
  </si>
  <si>
    <t>Financial Year :</t>
  </si>
  <si>
    <t>2024-2025</t>
  </si>
  <si>
    <t>From Date:</t>
  </si>
  <si>
    <t>01-04-2024</t>
  </si>
  <si>
    <t>To Date:</t>
  </si>
  <si>
    <t>10-03-2025</t>
  </si>
  <si>
    <t>Agency Type</t>
  </si>
  <si>
    <r>
      <rPr>
        <b/>
        <sz val="10"/>
        <color rgb="FF000000"/>
        <rFont val="Calibri"/>
      </rPr>
      <t xml:space="preserve">Sanction letter 
</t>
    </r>
    <r>
      <rPr>
        <b/>
        <sz val="10"/>
        <color rgb="FF000000"/>
        <rFont val="Calibri"/>
      </rPr>
      <t>No./Assignment No.</t>
    </r>
  </si>
  <si>
    <t>Date of Issue</t>
  </si>
  <si>
    <r>
      <rPr>
        <b/>
        <sz val="10"/>
        <color rgb="FF000000"/>
        <rFont val="Calibri"/>
      </rPr>
      <t xml:space="preserve">Name of
</t>
    </r>
    <r>
      <rPr>
        <b/>
        <sz val="10"/>
        <color rgb="FF000000"/>
        <rFont val="Calibri"/>
      </rPr>
      <t xml:space="preserve"> Institution</t>
    </r>
  </si>
  <si>
    <r>
      <rPr>
        <b/>
        <sz val="10"/>
        <color rgb="FF000000"/>
        <rFont val="Calibri"/>
      </rPr>
      <t xml:space="preserve"> Amount 
</t>
    </r>
    <r>
      <rPr>
        <b/>
        <sz val="10"/>
        <color rgb="FF000000"/>
        <rFont val="Calibri"/>
      </rPr>
      <t>Released to AB</t>
    </r>
  </si>
  <si>
    <r>
      <rPr>
        <b/>
        <sz val="10"/>
        <color rgb="FF000000"/>
        <rFont val="Calibri"/>
      </rPr>
      <t xml:space="preserve">Assignment 
</t>
    </r>
    <r>
      <rPr>
        <b/>
        <sz val="10"/>
        <color rgb="FF000000"/>
        <rFont val="Calibri"/>
      </rPr>
      <t>Released to SubAB</t>
    </r>
  </si>
  <si>
    <r>
      <rPr>
        <b/>
        <sz val="10"/>
        <color rgb="FF000000"/>
        <rFont val="Calibri"/>
      </rPr>
      <t xml:space="preserve">Assignment 
</t>
    </r>
    <r>
      <rPr>
        <b/>
        <sz val="10"/>
        <color rgb="FF000000"/>
        <rFont val="Calibri"/>
      </rPr>
      <t xml:space="preserve">Released to SubAB
</t>
    </r>
    <r>
      <rPr>
        <b/>
        <sz val="10"/>
        <color rgb="FF000000"/>
        <rFont val="Calibri"/>
      </rPr>
      <t>( Incl. Return Received )</t>
    </r>
  </si>
  <si>
    <r>
      <rPr>
        <b/>
        <sz val="10"/>
        <color rgb="FF000000"/>
        <rFont val="Calibri"/>
      </rPr>
      <t xml:space="preserve">Expenditure
</t>
    </r>
    <r>
      <rPr>
        <b/>
        <sz val="10"/>
        <color rgb="FF000000"/>
        <rFont val="Calibri"/>
      </rPr>
      <t>by AB (Approved Expenditure)</t>
    </r>
  </si>
  <si>
    <r>
      <rPr>
        <b/>
        <sz val="10"/>
        <color rgb="FF000000"/>
        <rFont val="Calibri"/>
      </rPr>
      <t xml:space="preserve">Expenditure
</t>
    </r>
    <r>
      <rPr>
        <b/>
        <sz val="10"/>
        <color rgb="FF000000"/>
        <rFont val="Calibri"/>
      </rPr>
      <t>by SubAB (Approved Expenditure)</t>
    </r>
  </si>
  <si>
    <t>Assignment Returned by AB to PAO</t>
  </si>
  <si>
    <t xml:space="preserve"> Assignment Returned by Sub AB to AB</t>
  </si>
  <si>
    <r>
      <rPr>
        <b/>
        <sz val="10"/>
        <color rgb="FF000000"/>
        <rFont val="Calibri"/>
      </rPr>
      <t xml:space="preserve">Expenditure  
</t>
    </r>
    <r>
      <rPr>
        <b/>
        <sz val="10"/>
        <color rgb="FF000000"/>
        <rFont val="Calibri"/>
      </rPr>
      <t>Success</t>
    </r>
  </si>
  <si>
    <r>
      <rPr>
        <b/>
        <sz val="10"/>
        <color rgb="FF000000"/>
        <rFont val="Calibri"/>
      </rPr>
      <t xml:space="preserve">Expenditure
</t>
    </r>
    <r>
      <rPr>
        <b/>
        <sz val="10"/>
        <color rgb="FF000000"/>
        <rFont val="Calibri"/>
      </rPr>
      <t xml:space="preserve"> Failed</t>
    </r>
  </si>
  <si>
    <r>
      <rPr>
        <b/>
        <sz val="10"/>
        <color rgb="FF000000"/>
        <rFont val="Calibri"/>
      </rPr>
      <t xml:space="preserve">Expenditure
</t>
    </r>
    <r>
      <rPr>
        <b/>
        <sz val="10"/>
        <color rgb="FF000000"/>
        <rFont val="Calibri"/>
      </rPr>
      <t xml:space="preserve"> Pending</t>
    </r>
  </si>
  <si>
    <t>TOTAL Actual Expenditure (Success - Failed + Pending)</t>
  </si>
  <si>
    <t>Pending for DSC</t>
  </si>
  <si>
    <t>TSA Hybrid Expenditure</t>
  </si>
  <si>
    <r>
      <rPr>
        <b/>
        <sz val="10"/>
        <color rgb="FF000000"/>
        <rFont val="Calibri"/>
      </rPr>
      <t xml:space="preserve">Available Balance
</t>
    </r>
    <r>
      <rPr>
        <b/>
        <sz val="10"/>
        <color rgb="FF000000"/>
        <rFont val="Calibri"/>
      </rPr>
      <t>(As per Actual Expenditure)</t>
    </r>
  </si>
  <si>
    <r>
      <rPr>
        <b/>
        <sz val="10"/>
        <color rgb="FF000000"/>
        <rFont val="Calibri"/>
      </rPr>
      <t xml:space="preserve">Unspent
</t>
    </r>
    <r>
      <rPr>
        <b/>
        <sz val="10"/>
        <color rgb="FF000000"/>
        <rFont val="Calibri"/>
      </rPr>
      <t xml:space="preserve">Balance </t>
    </r>
  </si>
  <si>
    <t/>
  </si>
  <si>
    <t>[A]</t>
  </si>
  <si>
    <t>[B]</t>
  </si>
  <si>
    <t>[B1]</t>
  </si>
  <si>
    <t>[C]</t>
  </si>
  <si>
    <t>[D]</t>
  </si>
  <si>
    <t>[E]</t>
  </si>
  <si>
    <t>[F]</t>
  </si>
  <si>
    <t>[G]</t>
  </si>
  <si>
    <t>[H]</t>
  </si>
  <si>
    <t>[I]</t>
  </si>
  <si>
    <t>[J] = [G] - [H] + [I]</t>
  </si>
  <si>
    <t>[K]</t>
  </si>
  <si>
    <t>[L]</t>
  </si>
  <si>
    <r>
      <rPr>
        <b/>
        <sz val="10"/>
        <color rgb="FF000000"/>
        <rFont val="Calibri"/>
      </rPr>
      <t xml:space="preserve">AB = [A] - [B] + [H] - [E] + [F] - [L]
</t>
    </r>
    <r>
      <rPr>
        <b/>
        <sz val="10"/>
        <color rgb="FF000000"/>
        <rFont val="Calibri"/>
      </rPr>
      <t xml:space="preserve">SubAB = [B] </t>
    </r>
    <r>
      <rPr>
        <b/>
        <sz val="10"/>
        <color rgb="FFFF0000"/>
        <rFont val="Calibri"/>
      </rPr>
      <t xml:space="preserve"> </t>
    </r>
    <r>
      <rPr>
        <b/>
        <sz val="10"/>
        <color rgb="FF000000"/>
        <rFont val="Calibri"/>
      </rPr>
      <t>+ [H] - [F] - [L]</t>
    </r>
  </si>
  <si>
    <r>
      <rPr>
        <b/>
        <sz val="10"/>
        <color rgb="FF000000"/>
        <rFont val="Calibri"/>
      </rPr>
      <t xml:space="preserve">AB = [A]- [B1] - [E] - [G] - [L]
</t>
    </r>
    <r>
      <rPr>
        <b/>
        <sz val="10"/>
        <color rgb="FF000000"/>
        <rFont val="Calibri"/>
      </rPr>
      <t>SubAB = [B1] - [G] - [L]</t>
    </r>
  </si>
  <si>
    <t>ScD(RKN)</t>
  </si>
  <si>
    <t>SubAB</t>
  </si>
  <si>
    <t>4(4)/2022-ITEA</t>
  </si>
  <si>
    <t>Centre for Development of Advanced Computing-Pune Centre</t>
  </si>
  <si>
    <t>Centre for Development of Advanced Computing, Noida branch of C-DAC, Pune</t>
  </si>
  <si>
    <t>Indian Institute of Technology, Bhilai</t>
  </si>
  <si>
    <t>AB (IBITF)</t>
  </si>
  <si>
    <t>Centre for Development of Advanced Computing (C-DAC)</t>
  </si>
  <si>
    <t>4(3)/2022-ITEA(A)</t>
  </si>
  <si>
    <t>4(3)/2022-ITEA(B)</t>
  </si>
  <si>
    <t>Centre for Development of Advanced Computing, PATNA</t>
  </si>
  <si>
    <t>4(3)/2022-ITEA(C)</t>
  </si>
  <si>
    <t>4(3)/2022-ITEA(D)</t>
  </si>
  <si>
    <t>4(3)/2022-ITEA(E)</t>
  </si>
  <si>
    <t>C-DAC, BANGALORE- KP</t>
  </si>
  <si>
    <t>4(3)/2022-ITEA(F)</t>
  </si>
  <si>
    <t>C-DAC Hyderabad</t>
  </si>
  <si>
    <t>4(2)/2022-ITEA</t>
  </si>
  <si>
    <t>4(10)/2024-ITEA</t>
  </si>
  <si>
    <t>4(4)/2023-ITEA</t>
  </si>
  <si>
    <t>Society for Electronic Transactions and Security(SETS)</t>
  </si>
  <si>
    <t>Indian Institute of Technology Chennai</t>
  </si>
  <si>
    <t>IIITDM Kurnool project accounts</t>
  </si>
  <si>
    <t>4(3)/2024-ITEA(8)</t>
  </si>
  <si>
    <t>International Institute of Information Technology, Hyderabad</t>
  </si>
  <si>
    <t>4(3)/2024-ITEA(7)</t>
  </si>
  <si>
    <t>Indian Institute of Technology Ropar</t>
  </si>
  <si>
    <t>4(3)/2024-ITEA(6)</t>
  </si>
  <si>
    <t>Indian Institute of Technology Roorkee, Roorkee, Uttarakhand</t>
  </si>
  <si>
    <t>4(3)/2024-ITEA(5)</t>
  </si>
  <si>
    <t>CENTRE FOR DEVELOPMENT OF ADVANCED COMPUTING,DELHI</t>
  </si>
  <si>
    <t>Centre For Development of Advanced Computing Silchar</t>
  </si>
  <si>
    <t>4(3)/2024-ITEA(2)</t>
  </si>
  <si>
    <t>Centre for Development of Advanced Computing, Mohali branch of CDAC, Pune</t>
  </si>
  <si>
    <t>4(3)/2024-ITEA</t>
  </si>
  <si>
    <t>Indian Institute of Technology, Gandhinagar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</si>
</sst>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6"/>
      <color rgb="FF000000"/>
      <name val="Calibri"/>
    </font>
    <font>
      <b/>
      <sz val="10"/>
      <color rgb="FFFF0000"/>
      <name val="Calibri"/>
    </font>
    <font>
      <sz val="11"/>
      <name val="Calibri"/>
    </font>
    <font>
      <b/>
      <sz val="10"/>
      <color rgb="FF800080"/>
      <name val="Calibri"/>
    </font>
    <font>
      <sz val="10"/>
      <color rgb="FF800080"/>
      <name val="Calibri"/>
    </font>
    <font>
      <b/>
      <sz val="10"/>
      <color rgb="FF000000"/>
      <name val="Calibri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AFF"/>
        <bgColor rgb="FFF2FAFF"/>
      </patternFill>
    </fill>
    <fill>
      <patternFill patternType="solid">
        <fgColor rgb="FFFFFFFF"/>
        <bgColor rgb="FFFFFFFF"/>
      </patternFill>
    </fill>
    <fill>
      <patternFill patternType="solid">
        <fgColor rgb="FFF5F5F5"/>
        <bgColor rgb="FFF5F5F5"/>
      </patternFill>
    </fill>
    <fill>
      <patternFill patternType="solid">
        <fgColor rgb="FFFFF4E9"/>
        <bgColor rgb="FFFFF4E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3" borderId="0" xfId="0" applyFont="1" applyFill="1" applyAlignment="1">
      <alignment vertical="top" wrapText="1"/>
    </xf>
    <xf numFmtId="0" fontId="6" fillId="5" borderId="1" xfId="0" applyFont="1" applyFill="1" applyBorder="1" applyAlignment="1">
      <alignment horizontal="center" vertical="top" wrapText="1" readingOrder="1"/>
    </xf>
    <xf numFmtId="0" fontId="0" fillId="0" borderId="4" xfId="0" applyBorder="1"/>
    <xf numFmtId="22" fontId="0" fillId="0" borderId="4" xfId="0" applyNumberFormat="1" applyBorder="1"/>
    <xf numFmtId="4" fontId="0" fillId="0" borderId="4" xfId="0" applyNumberFormat="1" applyBorder="1"/>
    <xf numFmtId="0" fontId="0" fillId="0" borderId="0" xfId="0" applyAlignment="1">
      <alignment wrapText="1"/>
    </xf>
    <xf numFmtId="0" fontId="0" fillId="0" borderId="4" xfId="0" applyBorder="1" applyAlignment="1">
      <alignment wrapText="1"/>
    </xf>
    <xf numFmtId="0" fontId="6" fillId="5" borderId="1" xfId="0" applyFont="1" applyFill="1" applyBorder="1" applyAlignment="1">
      <alignment horizontal="center" vertical="top" wrapText="1" readingOrder="1"/>
    </xf>
    <xf numFmtId="0" fontId="3" fillId="3" borderId="3" xfId="0" applyFont="1" applyFill="1" applyBorder="1" applyAlignment="1">
      <alignment vertical="top" wrapText="1"/>
    </xf>
    <xf numFmtId="0" fontId="6" fillId="4" borderId="1" xfId="0" applyFont="1" applyFill="1" applyBorder="1" applyAlignment="1">
      <alignment vertical="top" wrapText="1" readingOrder="1"/>
    </xf>
    <xf numFmtId="0" fontId="3" fillId="4" borderId="3" xfId="0" applyFont="1" applyFill="1" applyBorder="1" applyAlignment="1">
      <alignment vertical="top" wrapText="1"/>
    </xf>
    <xf numFmtId="0" fontId="6" fillId="4" borderId="1" xfId="0" applyFont="1" applyFill="1" applyBorder="1" applyAlignment="1">
      <alignment horizontal="left" vertical="top" wrapText="1" readingOrder="1"/>
    </xf>
    <xf numFmtId="0" fontId="3" fillId="4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 readingOrder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4" fillId="3" borderId="1" xfId="0" applyFont="1" applyFill="1" applyBorder="1" applyAlignment="1">
      <alignment vertical="top" wrapText="1" readingOrder="1"/>
    </xf>
    <xf numFmtId="4" fontId="0" fillId="0" borderId="0" xfId="0" applyNumberFormat="1"/>
    <xf numFmtId="0" fontId="7" fillId="0" borderId="4" xfId="0" applyFont="1" applyBorder="1"/>
    <xf numFmtId="22" fontId="7" fillId="0" borderId="4" xfId="0" applyNumberFormat="1" applyFont="1" applyBorder="1"/>
    <xf numFmtId="0" fontId="7" fillId="0" borderId="4" xfId="0" applyFont="1" applyBorder="1" applyAlignment="1">
      <alignment wrapText="1"/>
    </xf>
    <xf numFmtId="4" fontId="7" fillId="0" borderId="4" xfId="0" applyNumberFormat="1" applyFont="1" applyBorder="1"/>
    <xf numFmtId="0" fontId="7" fillId="0" borderId="0" xfId="0" applyFont="1"/>
    <xf numFmtId="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V73"/>
  <sheetViews>
    <sheetView tabSelected="1" topLeftCell="B57" zoomScale="90" zoomScaleNormal="90" workbookViewId="0">
      <selection activeCell="J74" sqref="J74"/>
    </sheetView>
  </sheetViews>
  <sheetFormatPr defaultRowHeight="15"/>
  <cols>
    <col min="4" max="4" width="17.28515625" customWidth="1"/>
    <col min="5" max="5" width="18.7109375" style="6" customWidth="1"/>
    <col min="6" max="6" width="14.28515625" customWidth="1"/>
    <col min="8" max="8" width="17.28515625" customWidth="1"/>
    <col min="10" max="10" width="15.7109375" customWidth="1"/>
    <col min="11" max="11" width="12.5703125" customWidth="1"/>
    <col min="12" max="12" width="15.7109375" customWidth="1"/>
    <col min="14" max="14" width="18" customWidth="1"/>
    <col min="15" max="15" width="16.42578125" customWidth="1"/>
    <col min="16" max="16" width="14.5703125" customWidth="1"/>
    <col min="17" max="17" width="14.42578125" customWidth="1"/>
    <col min="18" max="18" width="16" customWidth="1"/>
    <col min="19" max="19" width="13" customWidth="1"/>
    <col min="21" max="21" width="16.85546875" customWidth="1"/>
    <col min="22" max="22" width="17.7109375" customWidth="1"/>
  </cols>
  <sheetData>
    <row r="5" spans="1:22">
      <c r="A5" s="14" t="s">
        <v>0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6"/>
    </row>
    <row r="6" spans="1:22">
      <c r="A6" s="17" t="s">
        <v>1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1"/>
    </row>
    <row r="7" spans="1:22">
      <c r="A7" s="10" t="s">
        <v>2</v>
      </c>
      <c r="B7" s="11"/>
      <c r="C7" s="12" t="s">
        <v>3</v>
      </c>
      <c r="D7" s="13"/>
      <c r="E7" s="13"/>
      <c r="F7" s="11"/>
      <c r="G7" s="10" t="s">
        <v>4</v>
      </c>
      <c r="H7" s="11"/>
      <c r="I7" s="10" t="s">
        <v>5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1"/>
    </row>
    <row r="8" spans="1:22">
      <c r="A8" s="10" t="s">
        <v>6</v>
      </c>
      <c r="B8" s="11"/>
      <c r="C8" s="10" t="s">
        <v>7</v>
      </c>
      <c r="D8" s="13"/>
      <c r="E8" s="13"/>
      <c r="F8" s="11"/>
      <c r="G8" s="12" t="s">
        <v>8</v>
      </c>
      <c r="H8" s="11"/>
      <c r="I8" s="12" t="s">
        <v>9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1"/>
    </row>
    <row r="9" spans="1:22">
      <c r="A9" s="10" t="s">
        <v>10</v>
      </c>
      <c r="B9" s="11"/>
      <c r="C9" s="10" t="s">
        <v>11</v>
      </c>
      <c r="D9" s="13"/>
      <c r="E9" s="13"/>
      <c r="F9" s="11"/>
      <c r="G9" s="10" t="s">
        <v>12</v>
      </c>
      <c r="H9" s="11"/>
      <c r="I9" s="12" t="s">
        <v>13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1"/>
    </row>
    <row r="10" spans="1:22">
      <c r="A10" s="10" t="s">
        <v>14</v>
      </c>
      <c r="B10" s="11"/>
      <c r="C10" s="12" t="s">
        <v>15</v>
      </c>
      <c r="D10" s="13"/>
      <c r="E10" s="13"/>
      <c r="F10" s="11"/>
      <c r="G10" s="10" t="s">
        <v>16</v>
      </c>
      <c r="H10" s="11"/>
      <c r="I10" s="12" t="s">
        <v>17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1"/>
    </row>
    <row r="11" spans="1:22">
      <c r="A11" s="10" t="s">
        <v>18</v>
      </c>
      <c r="B11" s="11"/>
      <c r="C11" s="12" t="s">
        <v>19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1"/>
    </row>
    <row r="12" spans="1:22">
      <c r="A12" s="10" t="s">
        <v>20</v>
      </c>
      <c r="B12" s="11"/>
      <c r="C12" s="12" t="s">
        <v>21</v>
      </c>
      <c r="D12" s="13"/>
      <c r="E12" s="13"/>
      <c r="F12" s="11"/>
      <c r="G12" s="10" t="s">
        <v>22</v>
      </c>
      <c r="H12" s="11"/>
      <c r="I12" s="12" t="s">
        <v>23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1"/>
    </row>
    <row r="13" spans="1:2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63.75">
      <c r="A15" s="2" t="s">
        <v>24</v>
      </c>
      <c r="B15" s="8" t="s">
        <v>25</v>
      </c>
      <c r="C15" s="9"/>
      <c r="D15" s="2" t="s">
        <v>26</v>
      </c>
      <c r="E15" s="2" t="s">
        <v>27</v>
      </c>
      <c r="F15" s="8" t="s">
        <v>28</v>
      </c>
      <c r="G15" s="9"/>
      <c r="H15" s="8" t="s">
        <v>29</v>
      </c>
      <c r="I15" s="9"/>
      <c r="J15" s="2" t="s">
        <v>30</v>
      </c>
      <c r="K15" s="2" t="s">
        <v>31</v>
      </c>
      <c r="L15" s="2" t="s">
        <v>32</v>
      </c>
      <c r="M15" s="2" t="s">
        <v>33</v>
      </c>
      <c r="N15" s="2" t="s">
        <v>34</v>
      </c>
      <c r="O15" s="2" t="s">
        <v>35</v>
      </c>
      <c r="P15" s="2" t="s">
        <v>36</v>
      </c>
      <c r="Q15" s="2" t="s">
        <v>37</v>
      </c>
      <c r="R15" s="2" t="s">
        <v>38</v>
      </c>
      <c r="S15" s="2" t="s">
        <v>39</v>
      </c>
      <c r="T15" s="2" t="s">
        <v>40</v>
      </c>
      <c r="U15" s="2" t="s">
        <v>41</v>
      </c>
      <c r="V15" s="2" t="s">
        <v>42</v>
      </c>
    </row>
    <row r="16" spans="1:22" ht="51">
      <c r="A16" s="2" t="s">
        <v>43</v>
      </c>
      <c r="B16" s="8" t="s">
        <v>43</v>
      </c>
      <c r="C16" s="9"/>
      <c r="D16" s="2" t="s">
        <v>43</v>
      </c>
      <c r="E16" s="2" t="s">
        <v>43</v>
      </c>
      <c r="F16" s="8" t="s">
        <v>44</v>
      </c>
      <c r="G16" s="9"/>
      <c r="H16" s="8" t="s">
        <v>45</v>
      </c>
      <c r="I16" s="9"/>
      <c r="J16" s="2" t="s">
        <v>46</v>
      </c>
      <c r="K16" s="2" t="s">
        <v>47</v>
      </c>
      <c r="L16" s="2" t="s">
        <v>48</v>
      </c>
      <c r="M16" s="2" t="s">
        <v>49</v>
      </c>
      <c r="N16" s="2" t="s">
        <v>50</v>
      </c>
      <c r="O16" s="2" t="s">
        <v>51</v>
      </c>
      <c r="P16" s="2" t="s">
        <v>52</v>
      </c>
      <c r="Q16" s="2" t="s">
        <v>53</v>
      </c>
      <c r="R16" s="2" t="s">
        <v>54</v>
      </c>
      <c r="S16" s="2" t="s">
        <v>55</v>
      </c>
      <c r="T16" s="2" t="s">
        <v>56</v>
      </c>
      <c r="U16" s="2" t="s">
        <v>57</v>
      </c>
      <c r="V16" s="2" t="s">
        <v>58</v>
      </c>
    </row>
    <row r="19" spans="1:22">
      <c r="A19" t="s">
        <v>59</v>
      </c>
    </row>
    <row r="20" spans="1:22" ht="75">
      <c r="A20" s="3" t="s">
        <v>60</v>
      </c>
      <c r="B20" s="3" t="s">
        <v>61</v>
      </c>
      <c r="C20" s="3"/>
      <c r="D20" s="4">
        <v>45428.5</v>
      </c>
      <c r="E20" s="7" t="s">
        <v>62</v>
      </c>
      <c r="F20" s="3">
        <v>0</v>
      </c>
      <c r="G20" s="3"/>
      <c r="H20" s="5">
        <v>486000</v>
      </c>
      <c r="I20" s="3"/>
      <c r="J20" s="5">
        <v>486000</v>
      </c>
      <c r="K20" s="3">
        <v>0</v>
      </c>
      <c r="L20" s="5">
        <v>486000</v>
      </c>
      <c r="M20" s="3">
        <v>0</v>
      </c>
      <c r="N20" s="3">
        <v>0</v>
      </c>
      <c r="O20" s="5">
        <v>486000</v>
      </c>
      <c r="P20" s="3">
        <v>0</v>
      </c>
      <c r="Q20" s="3">
        <v>0</v>
      </c>
      <c r="R20" s="5">
        <v>486000</v>
      </c>
      <c r="S20" s="3">
        <v>0</v>
      </c>
      <c r="T20" s="3">
        <v>0</v>
      </c>
      <c r="U20" s="3">
        <v>0</v>
      </c>
      <c r="V20" s="3">
        <v>0</v>
      </c>
    </row>
    <row r="21" spans="1:22" ht="90">
      <c r="A21" s="3" t="s">
        <v>60</v>
      </c>
      <c r="B21" s="3" t="s">
        <v>61</v>
      </c>
      <c r="C21" s="3"/>
      <c r="D21" s="4">
        <v>45428.5</v>
      </c>
      <c r="E21" s="7" t="s">
        <v>63</v>
      </c>
      <c r="F21" s="3">
        <v>0</v>
      </c>
      <c r="G21" s="3"/>
      <c r="H21" s="5">
        <v>843000</v>
      </c>
      <c r="I21" s="3"/>
      <c r="J21" s="5">
        <v>843000</v>
      </c>
      <c r="K21" s="3">
        <v>0</v>
      </c>
      <c r="L21" s="5">
        <v>843000</v>
      </c>
      <c r="M21" s="3">
        <v>0</v>
      </c>
      <c r="N21" s="3">
        <v>0</v>
      </c>
      <c r="O21" s="5">
        <v>843000</v>
      </c>
      <c r="P21" s="3">
        <v>0</v>
      </c>
      <c r="Q21" s="3">
        <v>0</v>
      </c>
      <c r="R21" s="5">
        <v>843000</v>
      </c>
      <c r="S21" s="3">
        <v>0</v>
      </c>
      <c r="T21" s="3">
        <v>0</v>
      </c>
      <c r="U21" s="3">
        <v>0</v>
      </c>
      <c r="V21" s="3">
        <v>0</v>
      </c>
    </row>
    <row r="22" spans="1:22" ht="30">
      <c r="A22" s="3" t="s">
        <v>60</v>
      </c>
      <c r="B22" s="3" t="s">
        <v>61</v>
      </c>
      <c r="C22" s="3"/>
      <c r="D22" s="4">
        <v>45428.5</v>
      </c>
      <c r="E22" s="7" t="s">
        <v>64</v>
      </c>
      <c r="F22" s="3">
        <v>0</v>
      </c>
      <c r="G22" s="3"/>
      <c r="H22" s="5">
        <v>507000</v>
      </c>
      <c r="I22" s="3"/>
      <c r="J22" s="5">
        <v>507000</v>
      </c>
      <c r="K22" s="3">
        <v>0</v>
      </c>
      <c r="L22" s="5">
        <v>485452</v>
      </c>
      <c r="M22" s="3">
        <v>0</v>
      </c>
      <c r="N22" s="3">
        <v>0</v>
      </c>
      <c r="O22" s="5">
        <v>485452</v>
      </c>
      <c r="P22" s="3">
        <v>0</v>
      </c>
      <c r="Q22" s="3">
        <v>0</v>
      </c>
      <c r="R22" s="5">
        <v>485452</v>
      </c>
      <c r="S22" s="3">
        <v>0</v>
      </c>
      <c r="T22" s="3">
        <v>0</v>
      </c>
      <c r="U22" s="5">
        <v>21548</v>
      </c>
      <c r="V22" s="5">
        <v>21548</v>
      </c>
    </row>
    <row r="23" spans="1:22" ht="30">
      <c r="A23" s="3" t="s">
        <v>60</v>
      </c>
      <c r="B23" s="3" t="s">
        <v>61</v>
      </c>
      <c r="C23" s="3"/>
      <c r="D23" s="4">
        <v>45568.5</v>
      </c>
      <c r="E23" s="7" t="s">
        <v>64</v>
      </c>
      <c r="F23" s="3">
        <v>0</v>
      </c>
      <c r="G23" s="3"/>
      <c r="H23" s="5">
        <v>2737000</v>
      </c>
      <c r="I23" s="3"/>
      <c r="J23" s="5">
        <v>2737000</v>
      </c>
      <c r="K23" s="3">
        <v>0</v>
      </c>
      <c r="L23" s="5">
        <v>681101</v>
      </c>
      <c r="M23" s="3">
        <v>0</v>
      </c>
      <c r="N23" s="3">
        <v>0</v>
      </c>
      <c r="O23" s="5">
        <v>681101</v>
      </c>
      <c r="P23" s="3">
        <v>0</v>
      </c>
      <c r="Q23" s="3">
        <v>0</v>
      </c>
      <c r="R23" s="5">
        <v>681101</v>
      </c>
      <c r="S23" s="3">
        <v>0</v>
      </c>
      <c r="T23" s="3">
        <v>0</v>
      </c>
      <c r="U23" s="5">
        <v>2055899</v>
      </c>
      <c r="V23" s="5">
        <v>2055899</v>
      </c>
    </row>
    <row r="24" spans="1:22" ht="75">
      <c r="A24" s="3" t="s">
        <v>60</v>
      </c>
      <c r="B24" s="3" t="s">
        <v>61</v>
      </c>
      <c r="C24" s="3"/>
      <c r="D24" s="4">
        <v>45568.5</v>
      </c>
      <c r="E24" s="7" t="s">
        <v>62</v>
      </c>
      <c r="F24" s="3">
        <v>0</v>
      </c>
      <c r="G24" s="3"/>
      <c r="H24" s="5">
        <v>18647000</v>
      </c>
      <c r="I24" s="3"/>
      <c r="J24" s="5">
        <v>18647000</v>
      </c>
      <c r="K24" s="3">
        <v>0</v>
      </c>
      <c r="L24" s="5">
        <v>3355802</v>
      </c>
      <c r="M24" s="3">
        <v>0</v>
      </c>
      <c r="N24" s="3">
        <v>0</v>
      </c>
      <c r="O24" s="5">
        <v>3341221</v>
      </c>
      <c r="P24" s="3">
        <v>0</v>
      </c>
      <c r="Q24" s="3">
        <v>0</v>
      </c>
      <c r="R24" s="5">
        <v>3341221</v>
      </c>
      <c r="S24" s="5">
        <v>14581</v>
      </c>
      <c r="T24" s="3">
        <v>0</v>
      </c>
      <c r="U24" s="5">
        <v>15305779</v>
      </c>
      <c r="V24" s="5">
        <v>15291198</v>
      </c>
    </row>
    <row r="25" spans="1:22" ht="90">
      <c r="A25" s="3" t="s">
        <v>60</v>
      </c>
      <c r="B25" s="3" t="s">
        <v>61</v>
      </c>
      <c r="C25" s="3"/>
      <c r="D25" s="4">
        <v>45568.5</v>
      </c>
      <c r="E25" s="7" t="s">
        <v>63</v>
      </c>
      <c r="F25" s="3">
        <v>0</v>
      </c>
      <c r="G25" s="3"/>
      <c r="H25" s="5">
        <v>3982000</v>
      </c>
      <c r="I25" s="3"/>
      <c r="J25" s="5">
        <v>3982000</v>
      </c>
      <c r="K25" s="3">
        <v>0</v>
      </c>
      <c r="L25" s="5">
        <v>2077000</v>
      </c>
      <c r="M25" s="3">
        <v>0</v>
      </c>
      <c r="N25" s="3">
        <v>0</v>
      </c>
      <c r="O25" s="5">
        <v>2077000</v>
      </c>
      <c r="P25" s="3">
        <v>0</v>
      </c>
      <c r="Q25" s="3">
        <v>0</v>
      </c>
      <c r="R25" s="5">
        <v>2077000</v>
      </c>
      <c r="S25" s="3">
        <v>0</v>
      </c>
      <c r="T25" s="3">
        <v>0</v>
      </c>
      <c r="U25" s="5">
        <v>1905000</v>
      </c>
      <c r="V25" s="5">
        <v>1905000</v>
      </c>
    </row>
    <row r="26" spans="1:22" ht="60">
      <c r="A26" s="3" t="s">
        <v>65</v>
      </c>
      <c r="B26" s="3" t="s">
        <v>61</v>
      </c>
      <c r="C26" s="3"/>
      <c r="D26" s="4">
        <v>45450.5</v>
      </c>
      <c r="E26" s="7" t="s">
        <v>66</v>
      </c>
      <c r="F26" s="5">
        <v>440000</v>
      </c>
      <c r="G26" s="3"/>
      <c r="H26" s="3">
        <v>0</v>
      </c>
      <c r="I26" s="3"/>
      <c r="J26" s="3">
        <v>0</v>
      </c>
      <c r="K26" s="5">
        <v>440000</v>
      </c>
      <c r="L26" s="3">
        <v>0</v>
      </c>
      <c r="M26" s="3">
        <v>0</v>
      </c>
      <c r="N26" s="3">
        <v>0</v>
      </c>
      <c r="O26" s="5">
        <v>440000</v>
      </c>
      <c r="P26" s="3">
        <v>0</v>
      </c>
      <c r="Q26" s="3">
        <v>0</v>
      </c>
      <c r="R26" s="5">
        <v>440000</v>
      </c>
      <c r="S26" s="3">
        <v>0</v>
      </c>
      <c r="T26" s="3">
        <v>0</v>
      </c>
      <c r="U26" s="3">
        <v>0</v>
      </c>
      <c r="V26" s="3">
        <v>0</v>
      </c>
    </row>
    <row r="27" spans="1:22" ht="60">
      <c r="A27" s="3" t="s">
        <v>65</v>
      </c>
      <c r="B27" s="3" t="s">
        <v>61</v>
      </c>
      <c r="C27" s="3"/>
      <c r="D27" s="4">
        <v>45559.5</v>
      </c>
      <c r="E27" s="7" t="s">
        <v>66</v>
      </c>
      <c r="F27" s="5">
        <v>869500</v>
      </c>
      <c r="G27" s="3"/>
      <c r="H27" s="3">
        <v>0</v>
      </c>
      <c r="I27" s="3"/>
      <c r="J27" s="3">
        <v>0</v>
      </c>
      <c r="K27" s="5">
        <v>869500</v>
      </c>
      <c r="L27" s="3">
        <v>0</v>
      </c>
      <c r="M27" s="3">
        <v>0</v>
      </c>
      <c r="N27" s="3">
        <v>0</v>
      </c>
      <c r="O27" s="5">
        <v>869500</v>
      </c>
      <c r="P27" s="3">
        <v>0</v>
      </c>
      <c r="Q27" s="3">
        <v>0</v>
      </c>
      <c r="R27" s="5">
        <v>869500</v>
      </c>
      <c r="S27" s="3">
        <v>0</v>
      </c>
      <c r="T27" s="3">
        <v>0</v>
      </c>
      <c r="U27" s="3">
        <v>0</v>
      </c>
      <c r="V27" s="3">
        <v>0</v>
      </c>
    </row>
    <row r="28" spans="1:22">
      <c r="A28" s="3"/>
      <c r="B28" s="19"/>
      <c r="C28" s="19"/>
      <c r="D28" s="20"/>
      <c r="E28" s="21"/>
      <c r="F28" s="22">
        <f>SUM(F20:F27)</f>
        <v>1309500</v>
      </c>
      <c r="G28" s="19"/>
      <c r="H28" s="22">
        <f>SUM(H20:H27)</f>
        <v>27202000</v>
      </c>
      <c r="I28" s="19"/>
      <c r="J28" s="19"/>
      <c r="K28" s="22"/>
      <c r="L28" s="19"/>
      <c r="M28" s="19"/>
      <c r="N28" s="19">
        <f>SUM(N20:N27)</f>
        <v>0</v>
      </c>
      <c r="O28" s="22"/>
      <c r="P28" s="19"/>
      <c r="Q28" s="19"/>
      <c r="R28" s="22"/>
      <c r="S28" s="19"/>
      <c r="T28" s="19"/>
      <c r="U28" s="19"/>
      <c r="V28" s="19">
        <f>SUM(V20:V27)</f>
        <v>19273645</v>
      </c>
    </row>
    <row r="29" spans="1:22">
      <c r="A29" s="3"/>
      <c r="B29" s="3"/>
      <c r="C29" s="3"/>
      <c r="D29" s="4"/>
      <c r="E29" s="7"/>
      <c r="F29" s="5"/>
      <c r="G29" s="3"/>
      <c r="H29" s="3"/>
      <c r="I29" s="3"/>
      <c r="J29" s="3"/>
      <c r="K29" s="5"/>
      <c r="L29" s="3"/>
      <c r="M29" s="3"/>
      <c r="N29" s="3"/>
      <c r="O29" s="5"/>
      <c r="P29" s="3"/>
      <c r="Q29" s="3"/>
      <c r="R29" s="5"/>
      <c r="S29" s="3"/>
      <c r="T29" s="3"/>
      <c r="U29" s="3"/>
      <c r="V29" s="3"/>
    </row>
    <row r="30" spans="1:22">
      <c r="A30" s="3"/>
      <c r="B30" s="3"/>
      <c r="C30" s="3"/>
      <c r="D30" s="4"/>
      <c r="E30" s="7"/>
      <c r="F30" s="3"/>
      <c r="G30" s="3"/>
      <c r="H30" s="5"/>
      <c r="I30" s="3"/>
      <c r="J30" s="5"/>
      <c r="K30" s="3"/>
      <c r="L30" s="5"/>
      <c r="M30" s="3"/>
      <c r="N30" s="5"/>
      <c r="O30" s="5"/>
      <c r="P30" s="3"/>
      <c r="Q30" s="3"/>
      <c r="R30" s="5"/>
      <c r="S30" s="3"/>
      <c r="T30" s="3"/>
      <c r="U30" s="5"/>
      <c r="V30" s="5"/>
    </row>
    <row r="31" spans="1:22">
      <c r="A31" s="3"/>
      <c r="B31" s="3"/>
      <c r="C31" s="3"/>
      <c r="D31" s="4"/>
      <c r="E31" s="7"/>
      <c r="F31" s="3"/>
      <c r="G31" s="3"/>
      <c r="H31" s="5"/>
      <c r="I31" s="3"/>
      <c r="J31" s="5"/>
      <c r="K31" s="3"/>
      <c r="L31" s="5"/>
      <c r="M31" s="3"/>
      <c r="N31" s="5"/>
      <c r="O31" s="5"/>
      <c r="P31" s="3"/>
      <c r="Q31" s="3"/>
      <c r="R31" s="5"/>
      <c r="S31" s="3"/>
      <c r="T31" s="3"/>
      <c r="U31" s="5"/>
      <c r="V31" s="5"/>
    </row>
    <row r="32" spans="1:22" ht="75">
      <c r="A32" s="3" t="s">
        <v>60</v>
      </c>
      <c r="B32" s="3" t="s">
        <v>67</v>
      </c>
      <c r="C32" s="3"/>
      <c r="D32" s="4">
        <v>45498.5</v>
      </c>
      <c r="E32" s="7" t="s">
        <v>62</v>
      </c>
      <c r="F32" s="3">
        <v>0</v>
      </c>
      <c r="G32" s="3"/>
      <c r="H32" s="5">
        <v>16069000</v>
      </c>
      <c r="I32" s="3"/>
      <c r="J32" s="5">
        <v>13069000</v>
      </c>
      <c r="K32" s="3">
        <v>0</v>
      </c>
      <c r="L32" s="5">
        <v>10387189</v>
      </c>
      <c r="M32" s="3">
        <v>0</v>
      </c>
      <c r="N32" s="5">
        <v>3000000</v>
      </c>
      <c r="O32" s="5">
        <v>10387189</v>
      </c>
      <c r="P32" s="3">
        <v>0</v>
      </c>
      <c r="Q32" s="3">
        <v>0</v>
      </c>
      <c r="R32" s="5">
        <v>10387189</v>
      </c>
      <c r="S32" s="3">
        <v>0</v>
      </c>
      <c r="T32" s="3">
        <v>0</v>
      </c>
      <c r="U32" s="5">
        <v>2681811</v>
      </c>
      <c r="V32" s="5">
        <v>2681811</v>
      </c>
    </row>
    <row r="33" spans="1:22" ht="60">
      <c r="A33" s="3" t="s">
        <v>60</v>
      </c>
      <c r="B33" s="3" t="s">
        <v>68</v>
      </c>
      <c r="C33" s="3"/>
      <c r="D33" s="4">
        <v>45498.5</v>
      </c>
      <c r="E33" s="7" t="s">
        <v>69</v>
      </c>
      <c r="F33" s="3">
        <v>0</v>
      </c>
      <c r="G33" s="3"/>
      <c r="H33" s="5">
        <v>9980000</v>
      </c>
      <c r="I33" s="3"/>
      <c r="J33" s="5">
        <v>9980000</v>
      </c>
      <c r="K33" s="3">
        <v>0</v>
      </c>
      <c r="L33" s="5">
        <v>7113664</v>
      </c>
      <c r="M33" s="3">
        <v>0</v>
      </c>
      <c r="N33" s="3">
        <v>0</v>
      </c>
      <c r="O33" s="5">
        <v>7113664</v>
      </c>
      <c r="P33" s="3">
        <v>0</v>
      </c>
      <c r="Q33" s="3">
        <v>0</v>
      </c>
      <c r="R33" s="5">
        <v>7113664</v>
      </c>
      <c r="S33" s="3">
        <v>0</v>
      </c>
      <c r="T33" s="3">
        <v>0</v>
      </c>
      <c r="U33" s="5">
        <v>2866336</v>
      </c>
      <c r="V33" s="5">
        <v>2866336</v>
      </c>
    </row>
    <row r="34" spans="1:22" ht="90">
      <c r="A34" s="3" t="s">
        <v>60</v>
      </c>
      <c r="B34" s="3" t="s">
        <v>70</v>
      </c>
      <c r="C34" s="3"/>
      <c r="D34" s="4">
        <v>45498.5</v>
      </c>
      <c r="E34" s="7" t="s">
        <v>63</v>
      </c>
      <c r="F34" s="3">
        <v>0</v>
      </c>
      <c r="G34" s="3"/>
      <c r="H34" s="5">
        <v>23075000</v>
      </c>
      <c r="I34" s="3"/>
      <c r="J34" s="5">
        <v>23075000</v>
      </c>
      <c r="K34" s="3">
        <v>0</v>
      </c>
      <c r="L34" s="5">
        <v>17624199</v>
      </c>
      <c r="M34" s="3">
        <v>0</v>
      </c>
      <c r="N34" s="3">
        <v>0</v>
      </c>
      <c r="O34" s="5">
        <v>17624199</v>
      </c>
      <c r="P34" s="3">
        <v>0</v>
      </c>
      <c r="Q34" s="3">
        <v>0</v>
      </c>
      <c r="R34" s="5">
        <v>17624199</v>
      </c>
      <c r="S34" s="3">
        <v>0</v>
      </c>
      <c r="T34" s="3">
        <v>0</v>
      </c>
      <c r="U34" s="5">
        <v>5450801</v>
      </c>
      <c r="V34" s="5">
        <v>5450801</v>
      </c>
    </row>
    <row r="35" spans="1:22" ht="90">
      <c r="A35" s="3" t="s">
        <v>60</v>
      </c>
      <c r="B35" s="3" t="s">
        <v>71</v>
      </c>
      <c r="C35" s="3"/>
      <c r="D35" s="4">
        <v>45498.5</v>
      </c>
      <c r="E35" s="7" t="s">
        <v>63</v>
      </c>
      <c r="F35" s="3">
        <v>0</v>
      </c>
      <c r="G35" s="3"/>
      <c r="H35" s="5">
        <v>2023000</v>
      </c>
      <c r="I35" s="3"/>
      <c r="J35" s="5">
        <v>2023000</v>
      </c>
      <c r="K35" s="3">
        <v>0</v>
      </c>
      <c r="L35" s="5">
        <v>1709400</v>
      </c>
      <c r="M35" s="3">
        <v>0</v>
      </c>
      <c r="N35" s="3">
        <v>0</v>
      </c>
      <c r="O35" s="5">
        <v>1709400</v>
      </c>
      <c r="P35" s="3">
        <v>0</v>
      </c>
      <c r="Q35" s="3">
        <v>0</v>
      </c>
      <c r="R35" s="5">
        <v>1709400</v>
      </c>
      <c r="S35" s="3">
        <v>0</v>
      </c>
      <c r="T35" s="3">
        <v>0</v>
      </c>
      <c r="U35" s="5">
        <v>313600</v>
      </c>
      <c r="V35" s="5">
        <v>313600</v>
      </c>
    </row>
    <row r="36" spans="1:22" ht="30">
      <c r="A36" s="3" t="s">
        <v>60</v>
      </c>
      <c r="B36" s="3" t="s">
        <v>72</v>
      </c>
      <c r="C36" s="3"/>
      <c r="D36" s="4">
        <v>45498.5</v>
      </c>
      <c r="E36" s="7" t="s">
        <v>73</v>
      </c>
      <c r="F36" s="3">
        <v>0</v>
      </c>
      <c r="G36" s="3"/>
      <c r="H36" s="5">
        <v>19521000</v>
      </c>
      <c r="I36" s="3"/>
      <c r="J36" s="5">
        <v>19521000</v>
      </c>
      <c r="K36" s="3">
        <v>0</v>
      </c>
      <c r="L36" s="5">
        <v>18015010</v>
      </c>
      <c r="M36" s="3">
        <v>0</v>
      </c>
      <c r="N36" s="3">
        <v>0</v>
      </c>
      <c r="O36" s="5">
        <v>18015010</v>
      </c>
      <c r="P36" s="3">
        <v>0</v>
      </c>
      <c r="Q36" s="3">
        <v>0</v>
      </c>
      <c r="R36" s="5">
        <v>18015010</v>
      </c>
      <c r="S36" s="3">
        <v>0</v>
      </c>
      <c r="T36" s="3">
        <v>0</v>
      </c>
      <c r="U36" s="5">
        <v>1505990</v>
      </c>
      <c r="V36" s="5">
        <v>1505990</v>
      </c>
    </row>
    <row r="37" spans="1:22">
      <c r="A37" s="3" t="s">
        <v>60</v>
      </c>
      <c r="B37" s="3" t="s">
        <v>74</v>
      </c>
      <c r="C37" s="3"/>
      <c r="D37" s="4">
        <v>45498.5</v>
      </c>
      <c r="E37" s="7" t="s">
        <v>75</v>
      </c>
      <c r="F37" s="3">
        <v>0</v>
      </c>
      <c r="G37" s="3"/>
      <c r="H37" s="5">
        <v>16208000</v>
      </c>
      <c r="I37" s="3"/>
      <c r="J37" s="5">
        <v>13308000</v>
      </c>
      <c r="K37" s="3">
        <v>0</v>
      </c>
      <c r="L37" s="5">
        <v>12029763</v>
      </c>
      <c r="M37" s="3">
        <v>0</v>
      </c>
      <c r="N37" s="5">
        <v>2900000</v>
      </c>
      <c r="O37" s="5">
        <v>12029763</v>
      </c>
      <c r="P37" s="3">
        <v>0</v>
      </c>
      <c r="Q37" s="3">
        <v>0</v>
      </c>
      <c r="R37" s="5">
        <v>12029763</v>
      </c>
      <c r="S37" s="3">
        <v>0</v>
      </c>
      <c r="T37" s="3">
        <v>0</v>
      </c>
      <c r="U37" s="5">
        <v>1278237</v>
      </c>
      <c r="V37" s="5">
        <v>1278237</v>
      </c>
    </row>
    <row r="38" spans="1:22">
      <c r="A38" s="3"/>
      <c r="B38" s="3"/>
      <c r="C38" s="3"/>
      <c r="D38" s="4"/>
      <c r="E38" s="7"/>
      <c r="F38" s="19"/>
      <c r="G38" s="19"/>
      <c r="H38" s="22">
        <f>SUM(H32:H37)</f>
        <v>86876000</v>
      </c>
      <c r="I38" s="19"/>
      <c r="J38" s="22"/>
      <c r="K38" s="19"/>
      <c r="L38" s="22"/>
      <c r="M38" s="19"/>
      <c r="N38" s="22">
        <f>SUM(N32:N37)</f>
        <v>5900000</v>
      </c>
      <c r="O38" s="22"/>
      <c r="P38" s="19"/>
      <c r="Q38" s="19"/>
      <c r="R38" s="22"/>
      <c r="S38" s="19"/>
      <c r="T38" s="19"/>
      <c r="U38" s="22"/>
      <c r="V38" s="22">
        <f>SUM(V32:V37)</f>
        <v>14096775</v>
      </c>
    </row>
    <row r="39" spans="1:22">
      <c r="A39" s="3"/>
      <c r="B39" s="3"/>
      <c r="C39" s="3"/>
      <c r="D39" s="4"/>
      <c r="E39" s="7"/>
      <c r="F39" s="3"/>
      <c r="G39" s="3"/>
      <c r="H39" s="5"/>
      <c r="I39" s="3"/>
      <c r="J39" s="5"/>
      <c r="K39" s="3"/>
      <c r="L39" s="5"/>
      <c r="M39" s="3"/>
      <c r="N39" s="5"/>
      <c r="O39" s="5"/>
      <c r="P39" s="3"/>
      <c r="Q39" s="3"/>
      <c r="R39" s="5"/>
      <c r="S39" s="3"/>
      <c r="T39" s="3"/>
      <c r="U39" s="5"/>
      <c r="V39" s="5"/>
    </row>
    <row r="40" spans="1:22" ht="75">
      <c r="A40" s="3" t="s">
        <v>60</v>
      </c>
      <c r="B40" s="3" t="s">
        <v>76</v>
      </c>
      <c r="C40" s="3"/>
      <c r="D40" s="4">
        <v>45518.5</v>
      </c>
      <c r="E40" s="7" t="s">
        <v>62</v>
      </c>
      <c r="F40" s="3">
        <v>0</v>
      </c>
      <c r="G40" s="3"/>
      <c r="H40" s="5">
        <v>34934000</v>
      </c>
      <c r="I40" s="3"/>
      <c r="J40" s="5">
        <v>34934000</v>
      </c>
      <c r="K40" s="3">
        <v>0</v>
      </c>
      <c r="L40" s="5">
        <v>17977719</v>
      </c>
      <c r="M40" s="3">
        <v>0</v>
      </c>
      <c r="N40" s="3">
        <v>0</v>
      </c>
      <c r="O40" s="5">
        <v>17416593</v>
      </c>
      <c r="P40" s="5">
        <v>540084</v>
      </c>
      <c r="Q40" s="3">
        <v>0</v>
      </c>
      <c r="R40" s="5">
        <v>16876509</v>
      </c>
      <c r="S40" s="5">
        <v>21042</v>
      </c>
      <c r="T40" s="3">
        <v>0</v>
      </c>
      <c r="U40" s="5">
        <v>17517407</v>
      </c>
      <c r="V40" s="5">
        <v>17496365</v>
      </c>
    </row>
    <row r="41" spans="1:22">
      <c r="A41" s="3"/>
      <c r="B41" s="3"/>
      <c r="C41" s="3"/>
      <c r="D41" s="4"/>
      <c r="E41" s="7"/>
      <c r="F41" s="19"/>
      <c r="G41" s="19"/>
      <c r="H41" s="22">
        <f>SUM(H40)</f>
        <v>34934000</v>
      </c>
      <c r="I41" s="19"/>
      <c r="J41" s="22"/>
      <c r="K41" s="19"/>
      <c r="L41" s="22"/>
      <c r="M41" s="19"/>
      <c r="N41" s="19">
        <f>SUM(N40)</f>
        <v>0</v>
      </c>
      <c r="O41" s="22"/>
      <c r="P41" s="22"/>
      <c r="Q41" s="19"/>
      <c r="R41" s="22"/>
      <c r="S41" s="22"/>
      <c r="T41" s="19"/>
      <c r="U41" s="22"/>
      <c r="V41" s="22">
        <f>SUM(V40)</f>
        <v>17496365</v>
      </c>
    </row>
    <row r="42" spans="1:22">
      <c r="A42" s="3"/>
      <c r="B42" s="3"/>
      <c r="C42" s="3"/>
      <c r="D42" s="4"/>
      <c r="E42" s="7"/>
      <c r="F42" s="3"/>
      <c r="G42" s="3"/>
      <c r="H42" s="5"/>
      <c r="I42" s="3"/>
      <c r="J42" s="5"/>
      <c r="K42" s="3"/>
      <c r="L42" s="5"/>
      <c r="M42" s="3"/>
      <c r="N42" s="3"/>
      <c r="O42" s="5"/>
      <c r="P42" s="5"/>
      <c r="Q42" s="3"/>
      <c r="R42" s="5"/>
      <c r="S42" s="5"/>
      <c r="T42" s="3"/>
      <c r="U42" s="5"/>
      <c r="V42" s="5"/>
    </row>
    <row r="43" spans="1:22" ht="30">
      <c r="A43" s="3" t="s">
        <v>60</v>
      </c>
      <c r="B43" s="3" t="s">
        <v>77</v>
      </c>
      <c r="C43" s="3"/>
      <c r="D43" s="4">
        <v>45533.5</v>
      </c>
      <c r="E43" s="7" t="s">
        <v>73</v>
      </c>
      <c r="F43" s="3">
        <v>0</v>
      </c>
      <c r="G43" s="3"/>
      <c r="H43" s="5">
        <v>157161000</v>
      </c>
      <c r="I43" s="3"/>
      <c r="J43" s="5">
        <v>7161000</v>
      </c>
      <c r="K43" s="3">
        <v>0</v>
      </c>
      <c r="L43" s="5">
        <v>3450335</v>
      </c>
      <c r="M43" s="3">
        <v>0</v>
      </c>
      <c r="N43" s="5">
        <v>150000000</v>
      </c>
      <c r="O43" s="5">
        <v>3450335</v>
      </c>
      <c r="P43" s="3">
        <v>0</v>
      </c>
      <c r="Q43" s="3">
        <v>0</v>
      </c>
      <c r="R43" s="5">
        <v>3450335</v>
      </c>
      <c r="S43" s="3">
        <v>0</v>
      </c>
      <c r="T43" s="3">
        <v>0</v>
      </c>
      <c r="U43" s="5">
        <v>3710665</v>
      </c>
      <c r="V43" s="5">
        <v>3710665</v>
      </c>
    </row>
    <row r="44" spans="1:22" ht="75">
      <c r="A44" s="3" t="s">
        <v>60</v>
      </c>
      <c r="B44" s="3" t="s">
        <v>77</v>
      </c>
      <c r="C44" s="3"/>
      <c r="D44" s="4">
        <v>45533.5</v>
      </c>
      <c r="E44" s="7" t="s">
        <v>62</v>
      </c>
      <c r="F44" s="3">
        <v>0</v>
      </c>
      <c r="G44" s="3"/>
      <c r="H44" s="5">
        <v>5369000</v>
      </c>
      <c r="I44" s="3"/>
      <c r="J44" s="5">
        <v>1369000</v>
      </c>
      <c r="K44" s="3">
        <v>0</v>
      </c>
      <c r="L44" s="5">
        <v>363484</v>
      </c>
      <c r="M44" s="3">
        <v>0</v>
      </c>
      <c r="N44" s="5">
        <v>4000000</v>
      </c>
      <c r="O44" s="5">
        <v>363484</v>
      </c>
      <c r="P44" s="3">
        <v>0</v>
      </c>
      <c r="Q44" s="3">
        <v>0</v>
      </c>
      <c r="R44" s="5">
        <v>363484</v>
      </c>
      <c r="S44" s="3">
        <v>0</v>
      </c>
      <c r="T44" s="3">
        <v>0</v>
      </c>
      <c r="U44" s="5">
        <v>1005516</v>
      </c>
      <c r="V44" s="5">
        <v>1005516</v>
      </c>
    </row>
    <row r="45" spans="1:22">
      <c r="A45" s="3"/>
      <c r="B45" s="3"/>
      <c r="C45" s="3"/>
      <c r="D45" s="4"/>
      <c r="E45" s="7"/>
      <c r="F45" s="19"/>
      <c r="G45" s="19"/>
      <c r="H45" s="22">
        <f>SUM(H43:H44)</f>
        <v>162530000</v>
      </c>
      <c r="I45" s="19"/>
      <c r="J45" s="22"/>
      <c r="K45" s="19"/>
      <c r="L45" s="22"/>
      <c r="M45" s="19"/>
      <c r="N45" s="22">
        <f>SUM(N43:N44)</f>
        <v>154000000</v>
      </c>
      <c r="O45" s="22"/>
      <c r="P45" s="19"/>
      <c r="Q45" s="19"/>
      <c r="R45" s="22"/>
      <c r="S45" s="19"/>
      <c r="T45" s="19"/>
      <c r="U45" s="22"/>
      <c r="V45" s="22">
        <f>SUM(V43:V44)</f>
        <v>4716181</v>
      </c>
    </row>
    <row r="46" spans="1:22">
      <c r="A46" s="3"/>
      <c r="B46" s="3"/>
      <c r="C46" s="3"/>
      <c r="D46" s="4"/>
      <c r="E46" s="7"/>
      <c r="F46" s="3"/>
      <c r="G46" s="3"/>
      <c r="H46" s="5"/>
      <c r="I46" s="3"/>
      <c r="J46" s="5"/>
      <c r="K46" s="3"/>
      <c r="L46" s="5"/>
      <c r="M46" s="3"/>
      <c r="N46" s="5"/>
      <c r="O46" s="5"/>
      <c r="P46" s="3"/>
      <c r="Q46" s="3"/>
      <c r="R46" s="5"/>
      <c r="S46" s="3"/>
      <c r="T46" s="3"/>
      <c r="U46" s="5"/>
      <c r="V46" s="5"/>
    </row>
    <row r="47" spans="1:22" ht="60">
      <c r="A47" s="3" t="s">
        <v>60</v>
      </c>
      <c r="B47" s="3" t="s">
        <v>78</v>
      </c>
      <c r="C47" s="3"/>
      <c r="D47" s="4">
        <v>45537.5</v>
      </c>
      <c r="E47" s="7" t="s">
        <v>79</v>
      </c>
      <c r="F47" s="3">
        <v>0</v>
      </c>
      <c r="G47" s="3"/>
      <c r="H47" s="5">
        <v>5393000</v>
      </c>
      <c r="I47" s="3"/>
      <c r="J47" s="5">
        <v>5393000</v>
      </c>
      <c r="K47" s="3">
        <v>0</v>
      </c>
      <c r="L47" s="5">
        <v>4443803</v>
      </c>
      <c r="M47" s="3">
        <v>0</v>
      </c>
      <c r="N47" s="3">
        <v>0</v>
      </c>
      <c r="O47" s="5">
        <v>4443803</v>
      </c>
      <c r="P47" s="3">
        <v>0</v>
      </c>
      <c r="Q47" s="3">
        <v>0</v>
      </c>
      <c r="R47" s="5">
        <v>4443803</v>
      </c>
      <c r="S47" s="3">
        <v>0</v>
      </c>
      <c r="T47" s="3">
        <v>0</v>
      </c>
      <c r="U47" s="5">
        <v>949197</v>
      </c>
      <c r="V47" s="5">
        <v>949197</v>
      </c>
    </row>
    <row r="48" spans="1:22" ht="90">
      <c r="A48" s="3" t="s">
        <v>60</v>
      </c>
      <c r="B48" s="3" t="s">
        <v>78</v>
      </c>
      <c r="C48" s="3"/>
      <c r="D48" s="4">
        <v>45537.5</v>
      </c>
      <c r="E48" s="7" t="s">
        <v>63</v>
      </c>
      <c r="F48" s="3">
        <v>0</v>
      </c>
      <c r="G48" s="3"/>
      <c r="H48" s="5">
        <v>14457000</v>
      </c>
      <c r="I48" s="3"/>
      <c r="J48" s="5">
        <v>14457000</v>
      </c>
      <c r="K48" s="3">
        <v>0</v>
      </c>
      <c r="L48" s="5">
        <v>9017000</v>
      </c>
      <c r="M48" s="3">
        <v>0</v>
      </c>
      <c r="N48" s="3">
        <v>0</v>
      </c>
      <c r="O48" s="5">
        <v>9017000</v>
      </c>
      <c r="P48" s="3">
        <v>0</v>
      </c>
      <c r="Q48" s="3">
        <v>0</v>
      </c>
      <c r="R48" s="5">
        <v>9017000</v>
      </c>
      <c r="S48" s="3">
        <v>0</v>
      </c>
      <c r="T48" s="3">
        <v>0</v>
      </c>
      <c r="U48" s="5">
        <v>5440000</v>
      </c>
      <c r="V48" s="5">
        <v>5440000</v>
      </c>
    </row>
    <row r="49" spans="1:22" ht="30">
      <c r="A49" s="3" t="s">
        <v>60</v>
      </c>
      <c r="B49" s="3" t="s">
        <v>78</v>
      </c>
      <c r="C49" s="3"/>
      <c r="D49" s="4">
        <v>45537.5</v>
      </c>
      <c r="E49" s="7" t="s">
        <v>73</v>
      </c>
      <c r="F49" s="3">
        <v>0</v>
      </c>
      <c r="G49" s="3"/>
      <c r="H49" s="5">
        <v>21117000</v>
      </c>
      <c r="I49" s="3"/>
      <c r="J49" s="5">
        <v>21117000</v>
      </c>
      <c r="K49" s="3">
        <v>0</v>
      </c>
      <c r="L49" s="5">
        <v>13977437</v>
      </c>
      <c r="M49" s="3">
        <v>0</v>
      </c>
      <c r="N49" s="3">
        <v>0</v>
      </c>
      <c r="O49" s="5">
        <v>13977437</v>
      </c>
      <c r="P49" s="3">
        <v>0</v>
      </c>
      <c r="Q49" s="3">
        <v>0</v>
      </c>
      <c r="R49" s="5">
        <v>13977437</v>
      </c>
      <c r="S49" s="3">
        <v>0</v>
      </c>
      <c r="T49" s="3">
        <v>0</v>
      </c>
      <c r="U49" s="5">
        <v>7139563</v>
      </c>
      <c r="V49" s="5">
        <v>7139563</v>
      </c>
    </row>
    <row r="50" spans="1:22" ht="45">
      <c r="A50" s="3" t="s">
        <v>60</v>
      </c>
      <c r="B50" s="3" t="s">
        <v>78</v>
      </c>
      <c r="C50" s="3"/>
      <c r="D50" s="4">
        <v>45537.5</v>
      </c>
      <c r="E50" s="7" t="s">
        <v>80</v>
      </c>
      <c r="F50" s="3">
        <v>0</v>
      </c>
      <c r="G50" s="3"/>
      <c r="H50" s="5">
        <v>3041000</v>
      </c>
      <c r="I50" s="3"/>
      <c r="J50" s="5">
        <v>2924889</v>
      </c>
      <c r="K50" s="3">
        <v>0</v>
      </c>
      <c r="L50" s="5">
        <v>2654661</v>
      </c>
      <c r="M50" s="3">
        <v>0</v>
      </c>
      <c r="N50" s="5">
        <v>116111</v>
      </c>
      <c r="O50" s="5">
        <v>2192661</v>
      </c>
      <c r="P50" s="3">
        <v>0</v>
      </c>
      <c r="Q50" s="5">
        <v>462000</v>
      </c>
      <c r="R50" s="5">
        <v>2654661</v>
      </c>
      <c r="S50" s="3">
        <v>0</v>
      </c>
      <c r="T50" s="3">
        <v>0</v>
      </c>
      <c r="U50" s="5">
        <v>270228</v>
      </c>
      <c r="V50" s="5">
        <v>270228</v>
      </c>
    </row>
    <row r="51" spans="1:22" ht="30">
      <c r="A51" s="3" t="s">
        <v>60</v>
      </c>
      <c r="B51" s="3" t="s">
        <v>78</v>
      </c>
      <c r="C51" s="3"/>
      <c r="D51" s="4">
        <v>45546.5</v>
      </c>
      <c r="E51" s="7" t="s">
        <v>81</v>
      </c>
      <c r="F51" s="3">
        <v>0</v>
      </c>
      <c r="G51" s="3"/>
      <c r="H51" s="5">
        <v>3160000</v>
      </c>
      <c r="I51" s="3"/>
      <c r="J51" s="5">
        <v>2100000</v>
      </c>
      <c r="K51" s="3">
        <v>0</v>
      </c>
      <c r="L51" s="5">
        <v>774619</v>
      </c>
      <c r="M51" s="3">
        <v>0</v>
      </c>
      <c r="N51" s="5">
        <v>1060000</v>
      </c>
      <c r="O51" s="3">
        <v>0</v>
      </c>
      <c r="P51" s="3">
        <v>0</v>
      </c>
      <c r="Q51" s="3">
        <v>0</v>
      </c>
      <c r="R51" s="3">
        <v>0</v>
      </c>
      <c r="S51" s="5">
        <v>1549238</v>
      </c>
      <c r="T51" s="3">
        <v>0</v>
      </c>
      <c r="U51" s="5">
        <v>2100000</v>
      </c>
      <c r="V51" s="5">
        <v>1325381</v>
      </c>
    </row>
    <row r="52" spans="1:22">
      <c r="F52" s="23"/>
      <c r="G52" s="23"/>
      <c r="H52" s="24">
        <f>SUM(H47:H51)</f>
        <v>47168000</v>
      </c>
      <c r="I52" s="23"/>
      <c r="J52" s="23"/>
      <c r="K52" s="23"/>
      <c r="L52" s="23"/>
      <c r="M52" s="23"/>
      <c r="N52" s="23">
        <f>SUM(N47:N51)</f>
        <v>1176111</v>
      </c>
      <c r="O52" s="23"/>
      <c r="P52" s="23"/>
      <c r="Q52" s="23"/>
      <c r="R52" s="23"/>
      <c r="S52" s="23"/>
      <c r="T52" s="23"/>
      <c r="U52" s="23"/>
      <c r="V52" s="24">
        <f>SUM(V47:V51)</f>
        <v>15124369</v>
      </c>
    </row>
    <row r="56" spans="1:22" ht="75">
      <c r="A56" s="3" t="s">
        <v>60</v>
      </c>
      <c r="B56" s="3" t="s">
        <v>82</v>
      </c>
      <c r="C56" s="3"/>
      <c r="D56" s="4">
        <v>45568.5</v>
      </c>
      <c r="E56" s="7" t="s">
        <v>83</v>
      </c>
      <c r="F56" s="3">
        <v>0</v>
      </c>
      <c r="G56" s="3"/>
      <c r="H56" s="5">
        <v>4626000</v>
      </c>
      <c r="I56" s="3"/>
      <c r="J56" s="5">
        <v>4626000</v>
      </c>
      <c r="K56" s="3">
        <v>0</v>
      </c>
      <c r="L56" s="5">
        <v>611234</v>
      </c>
      <c r="M56" s="3">
        <v>0</v>
      </c>
      <c r="N56" s="3">
        <v>0</v>
      </c>
      <c r="O56" s="5">
        <v>611234</v>
      </c>
      <c r="P56" s="3">
        <v>0</v>
      </c>
      <c r="Q56" s="3">
        <v>0</v>
      </c>
      <c r="R56" s="5">
        <v>611234</v>
      </c>
      <c r="S56" s="3">
        <v>0</v>
      </c>
      <c r="T56" s="3">
        <v>0</v>
      </c>
      <c r="U56" s="5">
        <v>4014766</v>
      </c>
      <c r="V56" s="5">
        <v>4014766</v>
      </c>
    </row>
    <row r="57" spans="1:22" ht="30">
      <c r="A57" s="3" t="s">
        <v>60</v>
      </c>
      <c r="B57" s="3" t="s">
        <v>84</v>
      </c>
      <c r="C57" s="3"/>
      <c r="D57" s="4">
        <v>45568.5</v>
      </c>
      <c r="E57" s="7" t="s">
        <v>85</v>
      </c>
      <c r="F57" s="3">
        <v>0</v>
      </c>
      <c r="G57" s="3"/>
      <c r="H57" s="5">
        <v>4835000</v>
      </c>
      <c r="I57" s="3"/>
      <c r="J57" s="5">
        <v>4835000</v>
      </c>
      <c r="K57" s="3">
        <v>0</v>
      </c>
      <c r="L57" s="5">
        <v>681905</v>
      </c>
      <c r="M57" s="3">
        <v>0</v>
      </c>
      <c r="N57" s="3">
        <v>0</v>
      </c>
      <c r="O57" s="5">
        <v>681905</v>
      </c>
      <c r="P57" s="3">
        <v>0</v>
      </c>
      <c r="Q57" s="3">
        <v>0</v>
      </c>
      <c r="R57" s="5">
        <v>681905</v>
      </c>
      <c r="S57" s="3">
        <v>0</v>
      </c>
      <c r="T57" s="3">
        <v>0</v>
      </c>
      <c r="U57" s="5">
        <v>4153095</v>
      </c>
      <c r="V57" s="5">
        <v>4153095</v>
      </c>
    </row>
    <row r="58" spans="1:22" ht="60">
      <c r="A58" s="3" t="s">
        <v>60</v>
      </c>
      <c r="B58" s="3" t="s">
        <v>86</v>
      </c>
      <c r="C58" s="3"/>
      <c r="D58" s="4">
        <v>45568.5</v>
      </c>
      <c r="E58" s="7" t="s">
        <v>87</v>
      </c>
      <c r="F58" s="3">
        <v>0</v>
      </c>
      <c r="G58" s="3"/>
      <c r="H58" s="5">
        <v>6558000</v>
      </c>
      <c r="I58" s="3"/>
      <c r="J58" s="5">
        <v>6558000</v>
      </c>
      <c r="K58" s="3">
        <v>0</v>
      </c>
      <c r="L58" s="5">
        <v>1154309</v>
      </c>
      <c r="M58" s="3">
        <v>0</v>
      </c>
      <c r="N58" s="3">
        <v>0</v>
      </c>
      <c r="O58" s="5">
        <v>956520</v>
      </c>
      <c r="P58" s="3">
        <v>0</v>
      </c>
      <c r="Q58" s="3">
        <v>0</v>
      </c>
      <c r="R58" s="5">
        <v>956520</v>
      </c>
      <c r="S58" s="3">
        <v>0</v>
      </c>
      <c r="T58" s="3">
        <v>0</v>
      </c>
      <c r="U58" s="5">
        <v>5601480</v>
      </c>
      <c r="V58" s="5">
        <v>5403691</v>
      </c>
    </row>
    <row r="59" spans="1:22" ht="60">
      <c r="A59" s="3" t="s">
        <v>60</v>
      </c>
      <c r="B59" s="3" t="s">
        <v>88</v>
      </c>
      <c r="C59" s="3"/>
      <c r="D59" s="4">
        <v>45568.5</v>
      </c>
      <c r="E59" s="7" t="s">
        <v>89</v>
      </c>
      <c r="F59" s="3">
        <v>0</v>
      </c>
      <c r="G59" s="3"/>
      <c r="H59" s="5">
        <v>2611000</v>
      </c>
      <c r="I59" s="3"/>
      <c r="J59" s="5">
        <v>2611000</v>
      </c>
      <c r="K59" s="3">
        <v>0</v>
      </c>
      <c r="L59" s="5">
        <v>1610239</v>
      </c>
      <c r="M59" s="3">
        <v>0</v>
      </c>
      <c r="N59" s="3">
        <v>0</v>
      </c>
      <c r="O59" s="5">
        <v>1438615</v>
      </c>
      <c r="P59" s="3">
        <v>0</v>
      </c>
      <c r="Q59" s="3">
        <v>0</v>
      </c>
      <c r="R59" s="5">
        <v>1438615</v>
      </c>
      <c r="S59" s="3">
        <v>0</v>
      </c>
      <c r="T59" s="3">
        <v>0</v>
      </c>
      <c r="U59" s="5">
        <v>1172385</v>
      </c>
      <c r="V59" s="5">
        <v>1000761</v>
      </c>
    </row>
    <row r="60" spans="1:22" ht="60">
      <c r="A60" s="3" t="s">
        <v>60</v>
      </c>
      <c r="B60" s="3" t="s">
        <v>88</v>
      </c>
      <c r="C60" s="3"/>
      <c r="D60" s="4">
        <v>45568.5</v>
      </c>
      <c r="E60" s="7" t="s">
        <v>90</v>
      </c>
      <c r="F60" s="3">
        <v>0</v>
      </c>
      <c r="G60" s="3"/>
      <c r="H60" s="5">
        <v>3988000</v>
      </c>
      <c r="I60" s="3"/>
      <c r="J60" s="5">
        <v>3988000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5">
        <v>3988000</v>
      </c>
      <c r="V60" s="5">
        <v>3988000</v>
      </c>
    </row>
    <row r="61" spans="1:22" ht="90">
      <c r="A61" s="3" t="s">
        <v>60</v>
      </c>
      <c r="B61" s="3" t="s">
        <v>88</v>
      </c>
      <c r="C61" s="3"/>
      <c r="D61" s="4">
        <v>45568.5</v>
      </c>
      <c r="E61" s="7" t="s">
        <v>63</v>
      </c>
      <c r="F61" s="3">
        <v>0</v>
      </c>
      <c r="G61" s="3"/>
      <c r="H61" s="5">
        <v>5284000</v>
      </c>
      <c r="I61" s="3"/>
      <c r="J61" s="5">
        <v>5284000</v>
      </c>
      <c r="K61" s="3">
        <v>0</v>
      </c>
      <c r="L61" s="5">
        <v>4032890</v>
      </c>
      <c r="M61" s="3">
        <v>0</v>
      </c>
      <c r="N61" s="3">
        <v>0</v>
      </c>
      <c r="O61" s="5">
        <v>4032890</v>
      </c>
      <c r="P61" s="3">
        <v>0</v>
      </c>
      <c r="Q61" s="3">
        <v>0</v>
      </c>
      <c r="R61" s="5">
        <v>4032890</v>
      </c>
      <c r="S61" s="3">
        <v>0</v>
      </c>
      <c r="T61" s="3">
        <v>0</v>
      </c>
      <c r="U61" s="5">
        <v>1251110</v>
      </c>
      <c r="V61" s="5">
        <v>1251110</v>
      </c>
    </row>
    <row r="62" spans="1:22">
      <c r="A62" s="3" t="s">
        <v>60</v>
      </c>
      <c r="B62" s="3" t="s">
        <v>88</v>
      </c>
      <c r="C62" s="3"/>
      <c r="D62" s="4">
        <v>45568.5</v>
      </c>
      <c r="E62" s="7" t="s">
        <v>75</v>
      </c>
      <c r="F62" s="3">
        <v>0</v>
      </c>
      <c r="G62" s="3"/>
      <c r="H62" s="5">
        <v>7431000</v>
      </c>
      <c r="I62" s="3"/>
      <c r="J62" s="5">
        <v>7431000</v>
      </c>
      <c r="K62" s="3">
        <v>0</v>
      </c>
      <c r="L62" s="5">
        <v>4327322</v>
      </c>
      <c r="M62" s="3">
        <v>0</v>
      </c>
      <c r="N62" s="3">
        <v>0</v>
      </c>
      <c r="O62" s="5">
        <v>4327322</v>
      </c>
      <c r="P62" s="3">
        <v>0</v>
      </c>
      <c r="Q62" s="3">
        <v>0</v>
      </c>
      <c r="R62" s="5">
        <v>4327322</v>
      </c>
      <c r="S62" s="3">
        <v>0</v>
      </c>
      <c r="T62" s="3">
        <v>0</v>
      </c>
      <c r="U62" s="5">
        <v>3103678</v>
      </c>
      <c r="V62" s="5">
        <v>3103678</v>
      </c>
    </row>
    <row r="63" spans="1:22" ht="90">
      <c r="A63" s="3" t="s">
        <v>60</v>
      </c>
      <c r="B63" s="3" t="s">
        <v>91</v>
      </c>
      <c r="C63" s="3"/>
      <c r="D63" s="4">
        <v>45568.5</v>
      </c>
      <c r="E63" s="7" t="s">
        <v>92</v>
      </c>
      <c r="F63" s="3">
        <v>0</v>
      </c>
      <c r="G63" s="3"/>
      <c r="H63" s="5">
        <v>8173000</v>
      </c>
      <c r="I63" s="3"/>
      <c r="J63" s="5">
        <v>8173000</v>
      </c>
      <c r="K63" s="3">
        <v>0</v>
      </c>
      <c r="L63" s="5">
        <v>4491184</v>
      </c>
      <c r="M63" s="3">
        <v>0</v>
      </c>
      <c r="N63" s="3">
        <v>0</v>
      </c>
      <c r="O63" s="5">
        <v>4491184</v>
      </c>
      <c r="P63" s="3">
        <v>0</v>
      </c>
      <c r="Q63" s="3">
        <v>0</v>
      </c>
      <c r="R63" s="5">
        <v>4491184</v>
      </c>
      <c r="S63" s="3">
        <v>0</v>
      </c>
      <c r="T63" s="3">
        <v>0</v>
      </c>
      <c r="U63" s="5">
        <v>3681816</v>
      </c>
      <c r="V63" s="5">
        <v>3681816</v>
      </c>
    </row>
    <row r="64" spans="1:22" ht="45">
      <c r="A64" s="3" t="s">
        <v>60</v>
      </c>
      <c r="B64" s="3" t="s">
        <v>93</v>
      </c>
      <c r="C64" s="3"/>
      <c r="D64" s="4">
        <v>45587.5</v>
      </c>
      <c r="E64" s="7" t="s">
        <v>94</v>
      </c>
      <c r="F64" s="3">
        <v>0</v>
      </c>
      <c r="G64" s="3"/>
      <c r="H64" s="5">
        <v>3499000</v>
      </c>
      <c r="I64" s="3"/>
      <c r="J64" s="5">
        <v>3499000</v>
      </c>
      <c r="K64" s="3">
        <v>0</v>
      </c>
      <c r="L64" s="5">
        <v>452808</v>
      </c>
      <c r="M64" s="3">
        <v>0</v>
      </c>
      <c r="N64" s="3">
        <v>0</v>
      </c>
      <c r="O64" s="5">
        <v>452808</v>
      </c>
      <c r="P64" s="3">
        <v>0</v>
      </c>
      <c r="Q64" s="3">
        <v>0</v>
      </c>
      <c r="R64" s="5">
        <v>452808</v>
      </c>
      <c r="S64" s="3">
        <v>0</v>
      </c>
      <c r="T64" s="3">
        <v>0</v>
      </c>
      <c r="U64" s="5">
        <v>3046192</v>
      </c>
      <c r="V64" s="5">
        <v>3046192</v>
      </c>
    </row>
    <row r="65" spans="6:22">
      <c r="F65" s="23"/>
      <c r="G65" s="23"/>
      <c r="H65" s="24">
        <f>SUM(H56:H64)</f>
        <v>47005000</v>
      </c>
      <c r="I65" s="23"/>
      <c r="J65" s="23"/>
      <c r="K65" s="23"/>
      <c r="L65" s="23"/>
      <c r="M65" s="23"/>
      <c r="N65" s="23">
        <f>SUM(N56:N64)</f>
        <v>0</v>
      </c>
      <c r="O65" s="23"/>
      <c r="P65" s="23"/>
      <c r="Q65" s="23"/>
      <c r="R65" s="23"/>
      <c r="S65" s="23"/>
      <c r="T65" s="23"/>
      <c r="U65" s="23"/>
      <c r="V65" s="24">
        <f>SUM(V56:V64)</f>
        <v>29643109</v>
      </c>
    </row>
    <row r="67" spans="6:22">
      <c r="F67" s="23"/>
      <c r="G67" s="23"/>
      <c r="H67" s="24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</row>
    <row r="70" spans="6:22">
      <c r="F70" s="18">
        <f>F28</f>
        <v>1309500</v>
      </c>
      <c r="H70" s="18">
        <f>H28+H38+H41+H45+H52+H65</f>
        <v>405715000</v>
      </c>
      <c r="I70" s="18">
        <f t="shared" ref="I70:V70" si="0">I28+I38+I41+I45+I52+I65</f>
        <v>0</v>
      </c>
      <c r="J70" s="18">
        <f t="shared" si="0"/>
        <v>0</v>
      </c>
      <c r="K70" s="18">
        <f t="shared" si="0"/>
        <v>0</v>
      </c>
      <c r="L70" s="18">
        <f t="shared" si="0"/>
        <v>0</v>
      </c>
      <c r="M70" s="18">
        <f t="shared" si="0"/>
        <v>0</v>
      </c>
      <c r="N70" s="18">
        <f t="shared" si="0"/>
        <v>161076111</v>
      </c>
      <c r="O70" s="18">
        <f t="shared" si="0"/>
        <v>0</v>
      </c>
      <c r="P70" s="18">
        <f t="shared" si="0"/>
        <v>0</v>
      </c>
      <c r="Q70" s="18">
        <f t="shared" si="0"/>
        <v>0</v>
      </c>
      <c r="R70" s="18">
        <f t="shared" si="0"/>
        <v>0</v>
      </c>
      <c r="S70" s="18">
        <f t="shared" si="0"/>
        <v>0</v>
      </c>
      <c r="T70" s="18">
        <f t="shared" si="0"/>
        <v>0</v>
      </c>
      <c r="U70" s="18">
        <f t="shared" si="0"/>
        <v>0</v>
      </c>
      <c r="V70" s="18">
        <f t="shared" si="0"/>
        <v>100350444</v>
      </c>
    </row>
    <row r="72" spans="6:22">
      <c r="H72" s="18">
        <f>H70+F70</f>
        <v>407024500</v>
      </c>
    </row>
    <row r="73" spans="6:22">
      <c r="J73" s="18">
        <f>H72-N70</f>
        <v>245948389</v>
      </c>
    </row>
  </sheetData>
  <mergeCells count="30">
    <mergeCell ref="A5:V5"/>
    <mergeCell ref="A6:V6"/>
    <mergeCell ref="A7:B7"/>
    <mergeCell ref="C7:F7"/>
    <mergeCell ref="G7:H7"/>
    <mergeCell ref="I7:V7"/>
    <mergeCell ref="A8:B8"/>
    <mergeCell ref="C8:F8"/>
    <mergeCell ref="G8:H8"/>
    <mergeCell ref="I8:V8"/>
    <mergeCell ref="A9:B9"/>
    <mergeCell ref="C9:F9"/>
    <mergeCell ref="G9:H9"/>
    <mergeCell ref="I9:V9"/>
    <mergeCell ref="A10:B10"/>
    <mergeCell ref="C10:F10"/>
    <mergeCell ref="G10:H10"/>
    <mergeCell ref="I10:V10"/>
    <mergeCell ref="A11:B11"/>
    <mergeCell ref="C11:V11"/>
    <mergeCell ref="B16:C16"/>
    <mergeCell ref="F16:G16"/>
    <mergeCell ref="H16:I16"/>
    <mergeCell ref="A12:B12"/>
    <mergeCell ref="C12:F12"/>
    <mergeCell ref="G12:H12"/>
    <mergeCell ref="I12:V12"/>
    <mergeCell ref="B15:C15"/>
    <mergeCell ref="F15:G15"/>
    <mergeCell ref="H15:I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medhavisingh1@outlook.com</cp:lastModifiedBy>
  <dcterms:created xsi:type="dcterms:W3CDTF">2015-06-05T18:17:20Z</dcterms:created>
  <dcterms:modified xsi:type="dcterms:W3CDTF">2025-03-10T12:02:20Z</dcterms:modified>
</cp:coreProperties>
</file>