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\"/>
    </mc:Choice>
  </mc:AlternateContent>
  <xr:revisionPtr revIDLastSave="0" documentId="13_ncr:1_{8BC6FCD2-5F6F-4E3E-BA4C-B4A3B6D5E047}" xr6:coauthVersionLast="47" xr6:coauthVersionMax="47" xr10:uidLastSave="{00000000-0000-0000-0000-000000000000}"/>
  <bookViews>
    <workbookView xWindow="-120" yWindow="-120" windowWidth="20730" windowHeight="11040" xr2:uid="{C8E1D89E-17F7-4A75-AFC5-BDAE1DFAA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Y30" i="1"/>
  <c r="Y29" i="1"/>
  <c r="Y28" i="1"/>
  <c r="Y27" i="1"/>
  <c r="Y26" i="1"/>
  <c r="Y25" i="1"/>
  <c r="Y24" i="1"/>
  <c r="W33" i="1"/>
  <c r="W32" i="1"/>
  <c r="W31" i="1"/>
  <c r="W30" i="1"/>
  <c r="W29" i="1"/>
  <c r="W28" i="1"/>
  <c r="W27" i="1"/>
  <c r="W26" i="1"/>
  <c r="W25" i="1"/>
  <c r="W24" i="1"/>
  <c r="W23" i="1"/>
  <c r="W22" i="1"/>
  <c r="W15" i="1"/>
  <c r="W14" i="1"/>
  <c r="W9" i="1"/>
  <c r="L21" i="1"/>
  <c r="M21" i="1" s="1"/>
  <c r="W21" i="1" s="1"/>
  <c r="L20" i="1"/>
  <c r="M20" i="1" s="1"/>
  <c r="T20" i="1" s="1"/>
  <c r="S20" i="1" s="1"/>
  <c r="R20" i="1" s="1"/>
  <c r="L19" i="1"/>
  <c r="M19" i="1" s="1"/>
  <c r="T19" i="1" s="1"/>
  <c r="S19" i="1" s="1"/>
  <c r="R19" i="1" s="1"/>
  <c r="L18" i="1"/>
  <c r="M18" i="1" s="1"/>
  <c r="T18" i="1" s="1"/>
  <c r="S18" i="1" s="1"/>
  <c r="R18" i="1" s="1"/>
  <c r="M17" i="1"/>
  <c r="T17" i="1" s="1"/>
  <c r="S17" i="1" s="1"/>
  <c r="R17" i="1" s="1"/>
  <c r="L17" i="1"/>
  <c r="L16" i="1"/>
  <c r="M16" i="1" s="1"/>
  <c r="T16" i="1" s="1"/>
  <c r="S16" i="1" s="1"/>
  <c r="R16" i="1" s="1"/>
  <c r="L15" i="1"/>
  <c r="M15" i="1" s="1"/>
  <c r="T15" i="1" s="1"/>
  <c r="S15" i="1" s="1"/>
  <c r="R15" i="1" s="1"/>
  <c r="L14" i="1"/>
  <c r="M14" i="1" s="1"/>
  <c r="T14" i="1" s="1"/>
  <c r="S14" i="1" s="1"/>
  <c r="R14" i="1" s="1"/>
  <c r="L13" i="1"/>
  <c r="M13" i="1" s="1"/>
  <c r="T13" i="1" s="1"/>
  <c r="S13" i="1" s="1"/>
  <c r="R13" i="1" s="1"/>
  <c r="L12" i="1"/>
  <c r="M12" i="1" s="1"/>
  <c r="T12" i="1" s="1"/>
  <c r="S12" i="1" s="1"/>
  <c r="R12" i="1" s="1"/>
  <c r="L11" i="1"/>
  <c r="M11" i="1" s="1"/>
  <c r="W11" i="1" s="1"/>
  <c r="L10" i="1"/>
  <c r="M10" i="1" s="1"/>
  <c r="W10" i="1" s="1"/>
  <c r="L9" i="1"/>
  <c r="M9" i="1" s="1"/>
  <c r="T9" i="1" s="1"/>
  <c r="S9" i="1" s="1"/>
  <c r="R9" i="1" s="1"/>
  <c r="L8" i="1"/>
  <c r="M8" i="1" s="1"/>
  <c r="W8" i="1" s="1"/>
  <c r="L7" i="1"/>
  <c r="M7" i="1" s="1"/>
  <c r="T7" i="1" s="1"/>
  <c r="S7" i="1" s="1"/>
  <c r="R7" i="1" s="1"/>
  <c r="L6" i="1"/>
  <c r="M6" i="1" s="1"/>
  <c r="T6" i="1" s="1"/>
  <c r="S6" i="1" s="1"/>
  <c r="R6" i="1" s="1"/>
  <c r="L5" i="1"/>
  <c r="M5" i="1" s="1"/>
  <c r="L4" i="1"/>
  <c r="M4" i="1" s="1"/>
  <c r="T4" i="1" s="1"/>
  <c r="S4" i="1" s="1"/>
  <c r="R4" i="1" s="1"/>
  <c r="L3" i="1"/>
  <c r="M3" i="1" s="1"/>
  <c r="T3" i="1" s="1"/>
  <c r="S3" i="1" s="1"/>
  <c r="R3" i="1" s="1"/>
  <c r="L2" i="1"/>
  <c r="M2" i="1" s="1"/>
  <c r="T2" i="1" s="1"/>
  <c r="S2" i="1" s="1"/>
  <c r="R2" i="1" s="1"/>
  <c r="Z23" i="1" l="1"/>
  <c r="W7" i="1"/>
  <c r="Z7" i="1"/>
  <c r="Z9" i="1"/>
  <c r="W16" i="1"/>
  <c r="W6" i="1"/>
  <c r="Z14" i="1"/>
  <c r="Z15" i="1"/>
  <c r="W13" i="1"/>
  <c r="Z22" i="1"/>
  <c r="T5" i="1"/>
  <c r="S5" i="1" s="1"/>
  <c r="W5" i="1"/>
  <c r="W17" i="1"/>
  <c r="W2" i="1"/>
  <c r="W18" i="1"/>
  <c r="Z18" i="1"/>
  <c r="Z17" i="1"/>
  <c r="W3" i="1"/>
  <c r="W19" i="1"/>
  <c r="W4" i="1"/>
  <c r="W12" i="1"/>
  <c r="W20" i="1"/>
  <c r="Z4" i="1"/>
  <c r="T8" i="1"/>
  <c r="S8" i="1" s="1"/>
  <c r="T21" i="1"/>
  <c r="S21" i="1" s="1"/>
  <c r="T11" i="1"/>
  <c r="S11" i="1" s="1"/>
  <c r="T10" i="1"/>
  <c r="S10" i="1" s="1"/>
  <c r="Z16" i="1" l="1"/>
  <c r="Z6" i="1"/>
  <c r="Z19" i="1"/>
  <c r="Z3" i="1"/>
  <c r="Z13" i="1"/>
  <c r="Z2" i="1"/>
  <c r="R21" i="1"/>
  <c r="Z21" i="1"/>
  <c r="R10" i="1"/>
  <c r="Z10" i="1"/>
  <c r="R8" i="1"/>
  <c r="Z8" i="1"/>
  <c r="Z20" i="1"/>
  <c r="R11" i="1"/>
  <c r="Z11" i="1"/>
  <c r="Z12" i="1"/>
  <c r="R5" i="1"/>
  <c r="Z5" i="1"/>
</calcChain>
</file>

<file path=xl/sharedStrings.xml><?xml version="1.0" encoding="utf-8"?>
<sst xmlns="http://schemas.openxmlformats.org/spreadsheetml/2006/main" count="78" uniqueCount="44">
  <si>
    <t>NAME</t>
  </si>
  <si>
    <t>DESIGNATION</t>
  </si>
  <si>
    <t>TITLE</t>
  </si>
  <si>
    <t>BASIC</t>
  </si>
  <si>
    <t>DA%</t>
  </si>
  <si>
    <t>B+DA</t>
  </si>
  <si>
    <t>TA</t>
  </si>
  <si>
    <t>MA</t>
  </si>
  <si>
    <t>CONF ALL</t>
  </si>
  <si>
    <t>RES ALL</t>
  </si>
  <si>
    <t>GRATUITY</t>
  </si>
  <si>
    <t>EPF</t>
  </si>
  <si>
    <t>ESI</t>
  </si>
  <si>
    <t>FNAME</t>
  </si>
  <si>
    <t>COLLEGEINSTITUTE</t>
  </si>
  <si>
    <t>PAYSCALE</t>
  </si>
  <si>
    <t>ROW3</t>
  </si>
  <si>
    <t>ROW4</t>
  </si>
  <si>
    <t>BASICPAY</t>
  </si>
  <si>
    <t>DA _AMT</t>
  </si>
  <si>
    <t>EPF_%</t>
  </si>
  <si>
    <t>ESII</t>
  </si>
  <si>
    <t>PP</t>
  </si>
  <si>
    <t>ABTOTAL</t>
  </si>
  <si>
    <t>ATOTAL</t>
  </si>
  <si>
    <t>EPFESIG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</si>
  <si>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</si>
  <si>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</si>
  <si>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</si>
  <si>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</si>
  <si>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</si>
  <si>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</si>
  <si>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</si>
  <si>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</si>
  <si>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</si>
  <si>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</si>
  <si>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</si>
  <si>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</si>
  <si>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</si>
  <si>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</si>
  <si>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</si>
  <si>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</si>
  <si>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ABC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</si>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</sst>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b/>
      <sz val="9"/>
      <color theme="1"/>
      <name val="Bookman Old Style"/>
      <family val="1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shrinkToFit="1"/>
    </xf>
    <xf numFmtId="0" fontId="1" fillId="0" borderId="2" xfId="0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shrinkToFit="1"/>
    </xf>
    <xf numFmtId="0" fontId="2" fillId="0" borderId="3" xfId="0" applyFont="1" applyBorder="1" applyAlignment="1">
      <alignment horizontal="left" vertical="top" shrinkToFit="1"/>
    </xf>
    <xf numFmtId="0" fontId="0" fillId="0" borderId="0" xfId="0" applyAlignment="1">
      <alignment shrinkToFit="1"/>
    </xf>
    <xf numFmtId="0" fontId="3" fillId="0" borderId="0" xfId="0" applyFont="1" applyAlignment="1">
      <alignment shrinkToFit="1"/>
    </xf>
    <xf numFmtId="9" fontId="3" fillId="0" borderId="0" xfId="0" applyNumberFormat="1" applyFont="1" applyAlignment="1">
      <alignment shrinkToFit="1"/>
    </xf>
    <xf numFmtId="1" fontId="0" fillId="0" borderId="0" xfId="0" applyNumberFormat="1" applyAlignment="1">
      <alignment shrinkToFit="1"/>
    </xf>
    <xf numFmtId="1" fontId="3" fillId="0" borderId="0" xfId="0" applyNumberFormat="1" applyFont="1" applyAlignment="1">
      <alignment shrinkToFit="1"/>
    </xf>
    <xf numFmtId="0" fontId="2" fillId="2" borderId="2" xfId="0" applyFont="1" applyFill="1" applyBorder="1" applyAlignment="1">
      <alignment horizontal="left" vertical="top" shrinkToFit="1"/>
    </xf>
    <xf numFmtId="1" fontId="0" fillId="0" borderId="0" xfId="0" applyNumberFormat="1"/>
    <xf numFmtId="0" fontId="4" fillId="0" borderId="3" xfId="1" applyFill="1" applyBorder="1" applyAlignment="1">
      <alignment horizontal="left" vertical="top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SI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0A94-717D-440C-B967-18DF3200C44C}">
  <dimension ref="A1:Z33"/>
  <sheetViews>
    <sheetView tabSelected="1" topLeftCell="F1" zoomScaleNormal="145" workbookViewId="0">
      <selection activeCell="D14" sqref="D14"/>
    </sheetView>
  </sheetViews>
  <sheetFormatPr defaultRowHeight="15" x14ac:dyDescent="0.25"/>
  <cols>
    <col min="1" max="1" width="16.7109375" customWidth="1"/>
    <col min="3" max="3" width="18.28515625" customWidth="1"/>
    <col min="5" max="5" width="14.28515625" customWidth="1"/>
    <col min="6" max="6" width="29.85546875" customWidth="1"/>
    <col min="7" max="7" width="3.5703125" customWidth="1"/>
    <col min="8" max="8" width="5.28515625" customWidth="1"/>
    <col min="9" max="9" width="5.140625" customWidth="1"/>
    <col min="16" max="17" width="0" hidden="1" customWidth="1"/>
  </cols>
  <sheetData>
    <row r="1" spans="1:26" x14ac:dyDescent="0.25">
      <c r="A1" s="1" t="s">
        <v>0</v>
      </c>
      <c r="B1" s="1" t="s">
        <v>13</v>
      </c>
      <c r="C1" s="2" t="s">
        <v>16</v>
      </c>
      <c r="D1" s="3" t="s">
        <v>17</v>
      </c>
      <c r="E1" s="3" t="s">
        <v>1</v>
      </c>
      <c r="F1" s="3" t="s">
        <v>14</v>
      </c>
      <c r="G1" s="10" t="s">
        <v>2</v>
      </c>
      <c r="H1" s="10" t="s">
        <v>15</v>
      </c>
      <c r="I1" s="10" t="s">
        <v>3</v>
      </c>
      <c r="J1" s="3" t="s">
        <v>18</v>
      </c>
      <c r="K1" s="3" t="s">
        <v>4</v>
      </c>
      <c r="L1" s="3" t="s">
        <v>19</v>
      </c>
      <c r="M1" s="3" t="s">
        <v>5</v>
      </c>
      <c r="N1" s="3" t="s">
        <v>6</v>
      </c>
      <c r="O1" s="3" t="s">
        <v>7</v>
      </c>
      <c r="P1" s="3" t="s">
        <v>8</v>
      </c>
      <c r="Q1" s="4" t="s">
        <v>9</v>
      </c>
      <c r="R1" s="4" t="s">
        <v>22</v>
      </c>
      <c r="S1" s="4" t="s">
        <v>24</v>
      </c>
      <c r="T1" s="4" t="s">
        <v>10</v>
      </c>
      <c r="U1" s="4" t="s">
        <v>23</v>
      </c>
      <c r="V1" s="4" t="s">
        <v>20</v>
      </c>
      <c r="W1" s="4" t="s">
        <v>11</v>
      </c>
      <c r="X1" s="12" t="s">
        <v>21</v>
      </c>
      <c r="Y1" s="4" t="s">
        <v>12</v>
      </c>
      <c r="Z1" s="4" t="s">
        <v>25</v>
      </c>
    </row>
    <row r="2" spans="1:26" x14ac:dyDescent="0.25">
      <c r="A2" s="5" t="s">
        <v>26</v>
      </c>
      <c r="B2" s="5"/>
      <c r="C2" s="5"/>
      <c r="D2" s="5"/>
      <c r="E2" s="5" t="s">
        <v>43</v>
      </c>
      <c r="F2" s="5" t="s">
        <v>42</v>
      </c>
      <c r="G2" s="5"/>
      <c r="H2" s="6"/>
      <c r="I2" s="6"/>
      <c r="J2" s="9">
        <v>15100</v>
      </c>
      <c r="K2" s="7">
        <v>0</v>
      </c>
      <c r="L2" s="8">
        <f>J2*K2</f>
        <v>0</v>
      </c>
      <c r="M2" s="8">
        <f>J2+L2</f>
        <v>15100</v>
      </c>
      <c r="N2" s="9">
        <v>0</v>
      </c>
      <c r="O2" s="9">
        <v>0</v>
      </c>
      <c r="P2" s="9">
        <v>0</v>
      </c>
      <c r="Q2" s="9">
        <v>0</v>
      </c>
      <c r="R2" s="8">
        <f>S2-(M2+N2+O2+P2+Q2)</f>
        <v>2273.6899999999987</v>
      </c>
      <c r="S2" s="8">
        <f>U2-T2</f>
        <v>17373.689999999999</v>
      </c>
      <c r="T2" s="8">
        <f>M2*4.81%</f>
        <v>726.31</v>
      </c>
      <c r="U2" s="9">
        <v>18100</v>
      </c>
      <c r="V2" s="9">
        <v>0</v>
      </c>
      <c r="W2" s="11">
        <f t="shared" ref="W2:W33" si="0">M2*V2%</f>
        <v>0</v>
      </c>
      <c r="X2">
        <v>3.25</v>
      </c>
      <c r="Y2" s="11">
        <f>S2*X2%</f>
        <v>564.64492499999994</v>
      </c>
      <c r="Z2" s="11">
        <f t="shared" ref="Z2:Z23" si="1">Y2+W2+T2</f>
        <v>1290.954925</v>
      </c>
    </row>
    <row r="3" spans="1:26" x14ac:dyDescent="0.25">
      <c r="A3" s="5" t="s">
        <v>27</v>
      </c>
      <c r="E3" s="5" t="s">
        <v>43</v>
      </c>
      <c r="F3" s="5" t="s">
        <v>42</v>
      </c>
      <c r="G3" s="5"/>
      <c r="H3" s="6"/>
      <c r="I3" s="6"/>
      <c r="J3" s="9">
        <v>16000</v>
      </c>
      <c r="K3" s="7">
        <v>0</v>
      </c>
      <c r="L3" s="8">
        <f t="shared" ref="L3:L10" si="2">J3*K3</f>
        <v>0</v>
      </c>
      <c r="M3" s="8">
        <f t="shared" ref="M3:M10" si="3">J3+L3</f>
        <v>16000</v>
      </c>
      <c r="N3" s="9">
        <v>0</v>
      </c>
      <c r="O3" s="9">
        <v>0</v>
      </c>
      <c r="P3" s="9">
        <v>0</v>
      </c>
      <c r="Q3" s="9">
        <v>0</v>
      </c>
      <c r="R3" s="8">
        <f t="shared" ref="R3:R10" si="4">S3-(M3+N3+O3+P3+Q3)</f>
        <v>2230.4000000000015</v>
      </c>
      <c r="S3" s="8">
        <f t="shared" ref="S3:S10" si="5">U3-T3</f>
        <v>18230.400000000001</v>
      </c>
      <c r="T3" s="8">
        <f t="shared" ref="T3:T10" si="6">M3*4.81%</f>
        <v>769.59999999999991</v>
      </c>
      <c r="U3" s="9">
        <v>19000</v>
      </c>
      <c r="V3" s="9">
        <v>0</v>
      </c>
      <c r="W3" s="11">
        <f t="shared" si="0"/>
        <v>0</v>
      </c>
      <c r="X3">
        <v>3.25</v>
      </c>
      <c r="Y3" s="11">
        <f t="shared" ref="Y3:Y23" si="7">S3*X3%</f>
        <v>592.48800000000006</v>
      </c>
      <c r="Z3" s="11">
        <f t="shared" si="1"/>
        <v>1362.088</v>
      </c>
    </row>
    <row r="4" spans="1:26" x14ac:dyDescent="0.25">
      <c r="A4" s="5" t="s">
        <v>28</v>
      </c>
      <c r="E4" s="5" t="s">
        <v>43</v>
      </c>
      <c r="F4" s="5" t="s">
        <v>42</v>
      </c>
      <c r="G4" s="5"/>
      <c r="H4" s="6"/>
      <c r="I4" s="6"/>
      <c r="J4" s="9">
        <v>15300</v>
      </c>
      <c r="K4" s="7">
        <v>0</v>
      </c>
      <c r="L4" s="8">
        <f t="shared" si="2"/>
        <v>0</v>
      </c>
      <c r="M4" s="8">
        <f t="shared" si="3"/>
        <v>15300</v>
      </c>
      <c r="N4" s="9">
        <v>0</v>
      </c>
      <c r="O4" s="9">
        <v>0</v>
      </c>
      <c r="P4" s="9">
        <v>0</v>
      </c>
      <c r="Q4" s="9">
        <v>0</v>
      </c>
      <c r="R4" s="8">
        <f t="shared" si="4"/>
        <v>2464.0699999999997</v>
      </c>
      <c r="S4" s="8">
        <f t="shared" si="5"/>
        <v>17764.07</v>
      </c>
      <c r="T4" s="8">
        <f t="shared" si="6"/>
        <v>735.93</v>
      </c>
      <c r="U4" s="9">
        <v>18500</v>
      </c>
      <c r="V4" s="9">
        <v>0</v>
      </c>
      <c r="W4" s="11">
        <f t="shared" si="0"/>
        <v>0</v>
      </c>
      <c r="X4">
        <v>3.25</v>
      </c>
      <c r="Y4" s="11">
        <f t="shared" si="7"/>
        <v>577.33227499999998</v>
      </c>
      <c r="Z4" s="11">
        <f t="shared" si="1"/>
        <v>1313.262275</v>
      </c>
    </row>
    <row r="5" spans="1:26" x14ac:dyDescent="0.25">
      <c r="A5" s="5" t="s">
        <v>29</v>
      </c>
      <c r="E5" s="5" t="s">
        <v>43</v>
      </c>
      <c r="F5" s="5" t="s">
        <v>42</v>
      </c>
      <c r="G5" s="5"/>
      <c r="H5" s="6"/>
      <c r="I5" s="6"/>
      <c r="J5" s="9">
        <v>15100</v>
      </c>
      <c r="K5" s="7">
        <v>0</v>
      </c>
      <c r="L5" s="8">
        <f t="shared" si="2"/>
        <v>0</v>
      </c>
      <c r="M5" s="8">
        <f t="shared" si="3"/>
        <v>15100</v>
      </c>
      <c r="N5" s="9">
        <v>0</v>
      </c>
      <c r="O5" s="9">
        <v>0</v>
      </c>
      <c r="P5" s="9">
        <v>0</v>
      </c>
      <c r="Q5" s="9">
        <v>0</v>
      </c>
      <c r="R5" s="8">
        <f t="shared" si="4"/>
        <v>2273.6899999999987</v>
      </c>
      <c r="S5" s="8">
        <f t="shared" si="5"/>
        <v>17373.689999999999</v>
      </c>
      <c r="T5" s="8">
        <f t="shared" si="6"/>
        <v>726.31</v>
      </c>
      <c r="U5" s="9">
        <v>18100</v>
      </c>
      <c r="V5" s="9">
        <v>0</v>
      </c>
      <c r="W5" s="11">
        <f t="shared" si="0"/>
        <v>0</v>
      </c>
      <c r="X5">
        <v>3.25</v>
      </c>
      <c r="Y5" s="11">
        <f t="shared" si="7"/>
        <v>564.64492499999994</v>
      </c>
      <c r="Z5" s="11">
        <f t="shared" si="1"/>
        <v>1290.954925</v>
      </c>
    </row>
    <row r="6" spans="1:26" x14ac:dyDescent="0.25">
      <c r="A6" s="5" t="s">
        <v>30</v>
      </c>
      <c r="E6" s="5" t="s">
        <v>43</v>
      </c>
      <c r="F6" s="5" t="s">
        <v>42</v>
      </c>
      <c r="G6" s="5"/>
      <c r="H6" s="6"/>
      <c r="I6" s="6"/>
      <c r="J6" s="9">
        <v>15100</v>
      </c>
      <c r="K6" s="7">
        <v>0</v>
      </c>
      <c r="L6" s="8">
        <f t="shared" si="2"/>
        <v>0</v>
      </c>
      <c r="M6" s="8">
        <f t="shared" si="3"/>
        <v>15100</v>
      </c>
      <c r="N6" s="9">
        <v>0</v>
      </c>
      <c r="O6" s="9">
        <v>0</v>
      </c>
      <c r="P6" s="9">
        <v>0</v>
      </c>
      <c r="Q6" s="9">
        <v>0</v>
      </c>
      <c r="R6" s="8">
        <f t="shared" si="4"/>
        <v>2273.6899999999987</v>
      </c>
      <c r="S6" s="8">
        <f t="shared" si="5"/>
        <v>17373.689999999999</v>
      </c>
      <c r="T6" s="8">
        <f t="shared" si="6"/>
        <v>726.31</v>
      </c>
      <c r="U6" s="9">
        <v>18100</v>
      </c>
      <c r="V6" s="9">
        <v>0</v>
      </c>
      <c r="W6" s="11">
        <f t="shared" si="0"/>
        <v>0</v>
      </c>
      <c r="X6">
        <v>3.25</v>
      </c>
      <c r="Y6" s="11">
        <f t="shared" si="7"/>
        <v>564.64492499999994</v>
      </c>
      <c r="Z6" s="11">
        <f t="shared" si="1"/>
        <v>1290.954925</v>
      </c>
    </row>
    <row r="7" spans="1:26" x14ac:dyDescent="0.25">
      <c r="A7" s="5" t="s">
        <v>31</v>
      </c>
      <c r="E7" s="5" t="s">
        <v>43</v>
      </c>
      <c r="F7" s="5" t="s">
        <v>42</v>
      </c>
      <c r="G7" s="5"/>
      <c r="H7" s="6"/>
      <c r="I7" s="6"/>
      <c r="J7" s="9">
        <v>15100</v>
      </c>
      <c r="K7" s="7">
        <v>0</v>
      </c>
      <c r="L7" s="8">
        <f t="shared" si="2"/>
        <v>0</v>
      </c>
      <c r="M7" s="8">
        <f t="shared" si="3"/>
        <v>15100</v>
      </c>
      <c r="N7" s="9">
        <v>0</v>
      </c>
      <c r="O7" s="9">
        <v>0</v>
      </c>
      <c r="P7" s="9">
        <v>0</v>
      </c>
      <c r="Q7" s="9">
        <v>0</v>
      </c>
      <c r="R7" s="8">
        <f t="shared" si="4"/>
        <v>11173.689999999999</v>
      </c>
      <c r="S7" s="8">
        <f t="shared" si="5"/>
        <v>26273.69</v>
      </c>
      <c r="T7" s="8">
        <f t="shared" si="6"/>
        <v>726.31</v>
      </c>
      <c r="U7" s="9">
        <v>27000</v>
      </c>
      <c r="V7" s="9">
        <v>0</v>
      </c>
      <c r="W7" s="11">
        <f t="shared" si="0"/>
        <v>0</v>
      </c>
      <c r="X7">
        <v>0</v>
      </c>
      <c r="Y7" s="11">
        <f t="shared" si="7"/>
        <v>0</v>
      </c>
      <c r="Z7" s="11">
        <f t="shared" si="1"/>
        <v>726.31</v>
      </c>
    </row>
    <row r="8" spans="1:26" x14ac:dyDescent="0.25">
      <c r="A8" s="5" t="s">
        <v>32</v>
      </c>
      <c r="E8" s="5" t="s">
        <v>43</v>
      </c>
      <c r="F8" s="5" t="s">
        <v>42</v>
      </c>
      <c r="G8" s="5"/>
      <c r="H8" s="6"/>
      <c r="I8" s="6"/>
      <c r="J8" s="9">
        <v>15100</v>
      </c>
      <c r="K8" s="7">
        <v>0</v>
      </c>
      <c r="L8" s="8">
        <f t="shared" si="2"/>
        <v>0</v>
      </c>
      <c r="M8" s="8">
        <f t="shared" si="3"/>
        <v>15100</v>
      </c>
      <c r="N8" s="9">
        <v>0</v>
      </c>
      <c r="O8" s="9">
        <v>0</v>
      </c>
      <c r="P8" s="9">
        <v>0</v>
      </c>
      <c r="Q8" s="9">
        <v>0</v>
      </c>
      <c r="R8" s="8">
        <f t="shared" si="4"/>
        <v>1273.6900000000005</v>
      </c>
      <c r="S8" s="8">
        <f t="shared" si="5"/>
        <v>16373.69</v>
      </c>
      <c r="T8" s="8">
        <f t="shared" si="6"/>
        <v>726.31</v>
      </c>
      <c r="U8" s="9">
        <v>17100</v>
      </c>
      <c r="V8" s="9">
        <v>0</v>
      </c>
      <c r="W8" s="11">
        <f t="shared" si="0"/>
        <v>0</v>
      </c>
      <c r="X8">
        <v>3.25</v>
      </c>
      <c r="Y8" s="11">
        <f t="shared" si="7"/>
        <v>532.14492500000006</v>
      </c>
      <c r="Z8" s="11">
        <f t="shared" si="1"/>
        <v>1258.454925</v>
      </c>
    </row>
    <row r="9" spans="1:26" x14ac:dyDescent="0.25">
      <c r="A9" s="5" t="s">
        <v>33</v>
      </c>
      <c r="E9" s="5" t="s">
        <v>43</v>
      </c>
      <c r="F9" s="5" t="s">
        <v>42</v>
      </c>
      <c r="G9" s="5"/>
      <c r="H9" s="6"/>
      <c r="I9" s="6"/>
      <c r="J9" s="9">
        <v>15100</v>
      </c>
      <c r="K9" s="7">
        <v>0</v>
      </c>
      <c r="L9" s="8">
        <f t="shared" si="2"/>
        <v>0</v>
      </c>
      <c r="M9" s="8">
        <f t="shared" si="3"/>
        <v>15100</v>
      </c>
      <c r="N9" s="9">
        <v>0</v>
      </c>
      <c r="O9" s="9">
        <v>0</v>
      </c>
      <c r="P9" s="9">
        <v>0</v>
      </c>
      <c r="Q9" s="9">
        <v>0</v>
      </c>
      <c r="R9" s="8">
        <f t="shared" si="4"/>
        <v>1273.6900000000005</v>
      </c>
      <c r="S9" s="8">
        <f t="shared" si="5"/>
        <v>16373.69</v>
      </c>
      <c r="T9" s="8">
        <f t="shared" si="6"/>
        <v>726.31</v>
      </c>
      <c r="U9" s="9">
        <v>17100</v>
      </c>
      <c r="V9" s="9">
        <v>0</v>
      </c>
      <c r="W9" s="11">
        <f t="shared" si="0"/>
        <v>0</v>
      </c>
      <c r="X9">
        <v>3.25</v>
      </c>
      <c r="Y9" s="11">
        <f t="shared" si="7"/>
        <v>532.14492500000006</v>
      </c>
      <c r="Z9" s="11">
        <f t="shared" si="1"/>
        <v>1258.454925</v>
      </c>
    </row>
    <row r="10" spans="1:26" x14ac:dyDescent="0.25">
      <c r="A10" s="5" t="s">
        <v>34</v>
      </c>
      <c r="E10" s="5" t="s">
        <v>43</v>
      </c>
      <c r="F10" s="5" t="s">
        <v>42</v>
      </c>
      <c r="G10" s="5"/>
      <c r="H10" s="6"/>
      <c r="I10" s="6"/>
      <c r="J10" s="9">
        <v>15100</v>
      </c>
      <c r="K10" s="7">
        <v>0</v>
      </c>
      <c r="L10" s="8">
        <f t="shared" si="2"/>
        <v>0</v>
      </c>
      <c r="M10" s="8">
        <f t="shared" si="3"/>
        <v>15100</v>
      </c>
      <c r="N10" s="9">
        <v>0</v>
      </c>
      <c r="O10" s="9">
        <v>0</v>
      </c>
      <c r="P10" s="9">
        <v>0</v>
      </c>
      <c r="Q10" s="9">
        <v>0</v>
      </c>
      <c r="R10" s="8">
        <f t="shared" si="4"/>
        <v>273.69000000000051</v>
      </c>
      <c r="S10" s="8">
        <f t="shared" si="5"/>
        <v>15373.69</v>
      </c>
      <c r="T10" s="8">
        <f t="shared" si="6"/>
        <v>726.31</v>
      </c>
      <c r="U10" s="9">
        <v>16100</v>
      </c>
      <c r="V10" s="9">
        <v>0</v>
      </c>
      <c r="W10" s="11">
        <f t="shared" si="0"/>
        <v>0</v>
      </c>
      <c r="X10">
        <v>3.25</v>
      </c>
      <c r="Y10" s="11">
        <f t="shared" si="7"/>
        <v>499.64492500000006</v>
      </c>
      <c r="Z10" s="11">
        <f t="shared" si="1"/>
        <v>1225.954925</v>
      </c>
    </row>
    <row r="11" spans="1:26" x14ac:dyDescent="0.25">
      <c r="A11" s="5" t="s">
        <v>35</v>
      </c>
      <c r="E11" s="5" t="s">
        <v>43</v>
      </c>
      <c r="F11" s="5" t="s">
        <v>42</v>
      </c>
      <c r="J11" s="9">
        <v>15100</v>
      </c>
      <c r="K11" s="7">
        <v>0</v>
      </c>
      <c r="L11" s="8">
        <f t="shared" ref="L11:L21" si="8">J11*K11</f>
        <v>0</v>
      </c>
      <c r="M11" s="8">
        <f t="shared" ref="M11:M21" si="9">J11+L11</f>
        <v>15100</v>
      </c>
      <c r="N11" s="9">
        <v>0</v>
      </c>
      <c r="O11" s="9">
        <v>0</v>
      </c>
      <c r="P11" s="9">
        <v>0</v>
      </c>
      <c r="Q11" s="9">
        <v>0</v>
      </c>
      <c r="R11" s="8">
        <f t="shared" ref="R11:R21" si="10">S11-(M11+N11+O11+P11+Q11)</f>
        <v>273.69000000000051</v>
      </c>
      <c r="S11" s="8">
        <f t="shared" ref="S11:S21" si="11">U11-T11</f>
        <v>15373.69</v>
      </c>
      <c r="T11" s="8">
        <f t="shared" ref="T11:T21" si="12">M11*4.81%</f>
        <v>726.31</v>
      </c>
      <c r="U11" s="9">
        <v>16100</v>
      </c>
      <c r="V11" s="9">
        <v>0</v>
      </c>
      <c r="W11" s="11">
        <f t="shared" si="0"/>
        <v>0</v>
      </c>
      <c r="X11">
        <v>3.25</v>
      </c>
      <c r="Y11" s="11">
        <f t="shared" si="7"/>
        <v>499.64492500000006</v>
      </c>
      <c r="Z11" s="11">
        <f t="shared" si="1"/>
        <v>1225.954925</v>
      </c>
    </row>
    <row r="12" spans="1:26" x14ac:dyDescent="0.25">
      <c r="A12" s="5" t="s">
        <v>36</v>
      </c>
      <c r="E12" s="5" t="s">
        <v>43</v>
      </c>
      <c r="F12" s="5" t="s">
        <v>42</v>
      </c>
      <c r="J12" s="9">
        <v>15100</v>
      </c>
      <c r="K12" s="7">
        <v>0</v>
      </c>
      <c r="L12" s="8">
        <f t="shared" si="8"/>
        <v>0</v>
      </c>
      <c r="M12" s="8">
        <f t="shared" si="9"/>
        <v>15100</v>
      </c>
      <c r="N12" s="9">
        <v>0</v>
      </c>
      <c r="O12" s="9">
        <v>0</v>
      </c>
      <c r="P12" s="9">
        <v>0</v>
      </c>
      <c r="Q12" s="9">
        <v>0</v>
      </c>
      <c r="R12" s="8">
        <f t="shared" si="10"/>
        <v>273.69000000000051</v>
      </c>
      <c r="S12" s="8">
        <f t="shared" si="11"/>
        <v>15373.69</v>
      </c>
      <c r="T12" s="8">
        <f t="shared" si="12"/>
        <v>726.31</v>
      </c>
      <c r="U12" s="9">
        <v>16100</v>
      </c>
      <c r="V12" s="9">
        <v>0</v>
      </c>
      <c r="W12" s="11">
        <f t="shared" si="0"/>
        <v>0</v>
      </c>
      <c r="X12">
        <v>3.25</v>
      </c>
      <c r="Y12" s="11">
        <f t="shared" si="7"/>
        <v>499.64492500000006</v>
      </c>
      <c r="Z12" s="11">
        <f t="shared" si="1"/>
        <v>1225.954925</v>
      </c>
    </row>
    <row r="13" spans="1:26" x14ac:dyDescent="0.25">
      <c r="A13" s="5" t="s">
        <v>37</v>
      </c>
      <c r="E13" s="5" t="s">
        <v>43</v>
      </c>
      <c r="F13" s="5" t="s">
        <v>42</v>
      </c>
      <c r="J13" s="9">
        <v>9550</v>
      </c>
      <c r="K13" s="7">
        <v>0</v>
      </c>
      <c r="L13" s="8">
        <f t="shared" si="8"/>
        <v>0</v>
      </c>
      <c r="M13" s="8">
        <f t="shared" si="9"/>
        <v>9550</v>
      </c>
      <c r="N13" s="9">
        <v>200</v>
      </c>
      <c r="O13" s="9">
        <v>0</v>
      </c>
      <c r="P13" s="9">
        <v>0</v>
      </c>
      <c r="Q13" s="9">
        <v>0</v>
      </c>
      <c r="R13" s="8">
        <f t="shared" si="10"/>
        <v>1040.6450000000004</v>
      </c>
      <c r="S13" s="8">
        <f t="shared" si="11"/>
        <v>10790.645</v>
      </c>
      <c r="T13" s="8">
        <f t="shared" si="12"/>
        <v>459.35499999999996</v>
      </c>
      <c r="U13" s="9">
        <v>11250</v>
      </c>
      <c r="V13" s="9">
        <v>13</v>
      </c>
      <c r="W13" s="11">
        <f t="shared" si="0"/>
        <v>1241.5</v>
      </c>
      <c r="X13">
        <v>3.25</v>
      </c>
      <c r="Y13" s="11">
        <f t="shared" si="7"/>
        <v>350.69596250000001</v>
      </c>
      <c r="Z13" s="11">
        <f t="shared" si="1"/>
        <v>2051.5509625</v>
      </c>
    </row>
    <row r="14" spans="1:26" x14ac:dyDescent="0.25">
      <c r="A14" s="5" t="s">
        <v>38</v>
      </c>
      <c r="E14" s="5" t="s">
        <v>43</v>
      </c>
      <c r="F14" s="5" t="s">
        <v>42</v>
      </c>
      <c r="J14" s="9">
        <v>9550</v>
      </c>
      <c r="K14" s="7">
        <v>0</v>
      </c>
      <c r="L14" s="8">
        <f t="shared" si="8"/>
        <v>0</v>
      </c>
      <c r="M14" s="8">
        <f t="shared" si="9"/>
        <v>9550</v>
      </c>
      <c r="N14" s="9">
        <v>200</v>
      </c>
      <c r="O14" s="9">
        <v>0</v>
      </c>
      <c r="P14" s="9">
        <v>0</v>
      </c>
      <c r="Q14" s="9">
        <v>0</v>
      </c>
      <c r="R14" s="8">
        <f t="shared" si="10"/>
        <v>1040.6450000000004</v>
      </c>
      <c r="S14" s="8">
        <f t="shared" si="11"/>
        <v>10790.645</v>
      </c>
      <c r="T14" s="8">
        <f t="shared" si="12"/>
        <v>459.35499999999996</v>
      </c>
      <c r="U14" s="9">
        <v>11250</v>
      </c>
      <c r="V14" s="9">
        <v>13</v>
      </c>
      <c r="W14" s="11">
        <f t="shared" si="0"/>
        <v>1241.5</v>
      </c>
      <c r="X14">
        <v>3.25</v>
      </c>
      <c r="Y14" s="11">
        <f t="shared" si="7"/>
        <v>350.69596250000001</v>
      </c>
      <c r="Z14" s="11">
        <f t="shared" si="1"/>
        <v>2051.5509625</v>
      </c>
    </row>
    <row r="15" spans="1:26" x14ac:dyDescent="0.25">
      <c r="A15" s="5" t="s">
        <v>39</v>
      </c>
      <c r="E15" s="5" t="s">
        <v>43</v>
      </c>
      <c r="F15" s="5" t="s">
        <v>42</v>
      </c>
      <c r="J15" s="9">
        <v>9550</v>
      </c>
      <c r="K15" s="7">
        <v>0</v>
      </c>
      <c r="L15" s="8">
        <f t="shared" si="8"/>
        <v>0</v>
      </c>
      <c r="M15" s="8">
        <f t="shared" si="9"/>
        <v>9550</v>
      </c>
      <c r="N15" s="9">
        <v>200</v>
      </c>
      <c r="O15" s="9">
        <v>0</v>
      </c>
      <c r="P15" s="9">
        <v>0</v>
      </c>
      <c r="Q15" s="9">
        <v>0</v>
      </c>
      <c r="R15" s="8">
        <f t="shared" si="10"/>
        <v>1040.6450000000004</v>
      </c>
      <c r="S15" s="8">
        <f t="shared" si="11"/>
        <v>10790.645</v>
      </c>
      <c r="T15" s="8">
        <f t="shared" si="12"/>
        <v>459.35499999999996</v>
      </c>
      <c r="U15" s="9">
        <v>11250</v>
      </c>
      <c r="V15" s="9">
        <v>13</v>
      </c>
      <c r="W15" s="11">
        <f t="shared" si="0"/>
        <v>1241.5</v>
      </c>
      <c r="X15">
        <v>3.25</v>
      </c>
      <c r="Y15" s="11">
        <f t="shared" si="7"/>
        <v>350.69596250000001</v>
      </c>
      <c r="Z15" s="11">
        <f t="shared" si="1"/>
        <v>2051.5509625</v>
      </c>
    </row>
    <row r="16" spans="1:26" x14ac:dyDescent="0.25">
      <c r="A16" s="5" t="s">
        <v>40</v>
      </c>
      <c r="E16" s="5" t="s">
        <v>43</v>
      </c>
      <c r="F16" s="5" t="s">
        <v>42</v>
      </c>
      <c r="J16" s="9">
        <v>9550</v>
      </c>
      <c r="K16" s="7">
        <v>0</v>
      </c>
      <c r="L16" s="8">
        <f t="shared" si="8"/>
        <v>0</v>
      </c>
      <c r="M16" s="8">
        <f t="shared" si="9"/>
        <v>9550</v>
      </c>
      <c r="N16" s="9">
        <v>200</v>
      </c>
      <c r="O16" s="9">
        <v>0</v>
      </c>
      <c r="P16" s="9">
        <v>0</v>
      </c>
      <c r="Q16" s="9">
        <v>0</v>
      </c>
      <c r="R16" s="8">
        <f t="shared" si="10"/>
        <v>1040.6450000000004</v>
      </c>
      <c r="S16" s="8">
        <f t="shared" si="11"/>
        <v>10790.645</v>
      </c>
      <c r="T16" s="8">
        <f t="shared" si="12"/>
        <v>459.35499999999996</v>
      </c>
      <c r="U16" s="9">
        <v>11250</v>
      </c>
      <c r="V16" s="9">
        <v>13</v>
      </c>
      <c r="W16" s="11">
        <f t="shared" si="0"/>
        <v>1241.5</v>
      </c>
      <c r="X16">
        <v>3.25</v>
      </c>
      <c r="Y16" s="11">
        <f t="shared" si="7"/>
        <v>350.69596250000001</v>
      </c>
      <c r="Z16" s="11">
        <f t="shared" si="1"/>
        <v>2051.5509625</v>
      </c>
    </row>
    <row r="17" spans="1:26" x14ac:dyDescent="0.25">
      <c r="A17" s="5" t="s">
        <v>41</v>
      </c>
      <c r="E17" s="5" t="s">
        <v>43</v>
      </c>
      <c r="F17" s="5" t="s">
        <v>42</v>
      </c>
      <c r="J17" s="9">
        <v>15100</v>
      </c>
      <c r="K17" s="7">
        <v>0</v>
      </c>
      <c r="L17" s="8">
        <f t="shared" si="8"/>
        <v>0</v>
      </c>
      <c r="M17" s="8">
        <f t="shared" si="9"/>
        <v>15100</v>
      </c>
      <c r="N17" s="9">
        <v>0</v>
      </c>
      <c r="O17" s="9">
        <v>0</v>
      </c>
      <c r="P17" s="9">
        <v>0</v>
      </c>
      <c r="Q17" s="9">
        <v>0</v>
      </c>
      <c r="R17" s="8">
        <f t="shared" si="10"/>
        <v>273.69000000000051</v>
      </c>
      <c r="S17" s="8">
        <f t="shared" si="11"/>
        <v>15373.69</v>
      </c>
      <c r="T17" s="8">
        <f t="shared" si="12"/>
        <v>726.31</v>
      </c>
      <c r="U17" s="9">
        <v>16100</v>
      </c>
      <c r="V17" s="9">
        <v>0</v>
      </c>
      <c r="W17" s="11">
        <f t="shared" si="0"/>
        <v>0</v>
      </c>
      <c r="X17">
        <v>3.25</v>
      </c>
      <c r="Y17" s="11">
        <f t="shared" si="7"/>
        <v>499.64492500000006</v>
      </c>
      <c r="Z17" s="11">
        <f t="shared" si="1"/>
        <v>1225.954925</v>
      </c>
    </row>
    <row r="18" spans="1:26" x14ac:dyDescent="0.25">
      <c r="F18" s="5" t="s">
        <v>42</v>
      </c>
      <c r="J18" s="9">
        <v>15100</v>
      </c>
      <c r="K18" s="7">
        <v>0</v>
      </c>
      <c r="L18" s="8">
        <f t="shared" si="8"/>
        <v>0</v>
      </c>
      <c r="M18" s="8">
        <f t="shared" si="9"/>
        <v>15100</v>
      </c>
      <c r="N18" s="9">
        <v>0</v>
      </c>
      <c r="O18" s="9">
        <v>0</v>
      </c>
      <c r="P18" s="9">
        <v>0</v>
      </c>
      <c r="Q18" s="9">
        <v>0</v>
      </c>
      <c r="R18" s="8">
        <f t="shared" si="10"/>
        <v>273.69000000000051</v>
      </c>
      <c r="S18" s="8">
        <f t="shared" si="11"/>
        <v>15373.69</v>
      </c>
      <c r="T18" s="8">
        <f t="shared" si="12"/>
        <v>726.31</v>
      </c>
      <c r="U18" s="9">
        <v>16100</v>
      </c>
      <c r="V18" s="9">
        <v>0</v>
      </c>
      <c r="W18" s="11">
        <f t="shared" si="0"/>
        <v>0</v>
      </c>
      <c r="X18">
        <v>3.25</v>
      </c>
      <c r="Y18" s="11">
        <f t="shared" si="7"/>
        <v>499.64492500000006</v>
      </c>
      <c r="Z18" s="11">
        <f t="shared" si="1"/>
        <v>1225.954925</v>
      </c>
    </row>
    <row r="19" spans="1:26" x14ac:dyDescent="0.25">
      <c r="F19" s="5" t="s">
        <v>42</v>
      </c>
      <c r="J19" s="9">
        <v>15100</v>
      </c>
      <c r="K19" s="7">
        <v>0</v>
      </c>
      <c r="L19" s="8">
        <f t="shared" si="8"/>
        <v>0</v>
      </c>
      <c r="M19" s="8">
        <f t="shared" si="9"/>
        <v>15100</v>
      </c>
      <c r="N19" s="9">
        <v>0</v>
      </c>
      <c r="O19" s="9">
        <v>0</v>
      </c>
      <c r="P19" s="9">
        <v>0</v>
      </c>
      <c r="Q19" s="9">
        <v>0</v>
      </c>
      <c r="R19" s="8">
        <f t="shared" si="10"/>
        <v>273.69000000000051</v>
      </c>
      <c r="S19" s="8">
        <f t="shared" si="11"/>
        <v>15373.69</v>
      </c>
      <c r="T19" s="8">
        <f t="shared" si="12"/>
        <v>726.31</v>
      </c>
      <c r="U19" s="9">
        <v>16100</v>
      </c>
      <c r="V19" s="9">
        <v>0</v>
      </c>
      <c r="W19" s="11">
        <f t="shared" si="0"/>
        <v>0</v>
      </c>
      <c r="X19">
        <v>3.25</v>
      </c>
      <c r="Y19" s="11">
        <f t="shared" si="7"/>
        <v>499.64492500000006</v>
      </c>
      <c r="Z19" s="11">
        <f t="shared" si="1"/>
        <v>1225.954925</v>
      </c>
    </row>
    <row r="20" spans="1:26" x14ac:dyDescent="0.25">
      <c r="F20" s="5" t="s">
        <v>42</v>
      </c>
      <c r="J20" s="9">
        <v>15100</v>
      </c>
      <c r="K20" s="7">
        <v>0</v>
      </c>
      <c r="L20" s="8">
        <f t="shared" si="8"/>
        <v>0</v>
      </c>
      <c r="M20" s="8">
        <f t="shared" si="9"/>
        <v>15100</v>
      </c>
      <c r="N20" s="9">
        <v>0</v>
      </c>
      <c r="O20" s="9">
        <v>0</v>
      </c>
      <c r="P20" s="9">
        <v>0</v>
      </c>
      <c r="Q20" s="9">
        <v>0</v>
      </c>
      <c r="R20" s="8">
        <f t="shared" si="10"/>
        <v>273.69000000000051</v>
      </c>
      <c r="S20" s="8">
        <f t="shared" si="11"/>
        <v>15373.69</v>
      </c>
      <c r="T20" s="8">
        <f t="shared" si="12"/>
        <v>726.31</v>
      </c>
      <c r="U20" s="9">
        <v>16100</v>
      </c>
      <c r="V20" s="9">
        <v>0</v>
      </c>
      <c r="W20" s="11">
        <f t="shared" si="0"/>
        <v>0</v>
      </c>
      <c r="X20">
        <v>3.25</v>
      </c>
      <c r="Y20" s="11">
        <f t="shared" si="7"/>
        <v>499.64492500000006</v>
      </c>
      <c r="Z20" s="11">
        <f t="shared" si="1"/>
        <v>1225.954925</v>
      </c>
    </row>
    <row r="21" spans="1:26" x14ac:dyDescent="0.25">
      <c r="F21" s="5" t="s">
        <v>42</v>
      </c>
      <c r="J21" s="9">
        <v>15100</v>
      </c>
      <c r="K21" s="7">
        <v>0</v>
      </c>
      <c r="L21" s="8">
        <f t="shared" si="8"/>
        <v>0</v>
      </c>
      <c r="M21" s="8">
        <f t="shared" si="9"/>
        <v>15100</v>
      </c>
      <c r="N21" s="9">
        <v>0</v>
      </c>
      <c r="O21" s="9">
        <v>0</v>
      </c>
      <c r="P21" s="9">
        <v>0</v>
      </c>
      <c r="Q21" s="9">
        <v>0</v>
      </c>
      <c r="R21" s="8">
        <f t="shared" si="10"/>
        <v>273.69000000000051</v>
      </c>
      <c r="S21" s="8">
        <f t="shared" si="11"/>
        <v>15373.69</v>
      </c>
      <c r="T21" s="8">
        <f t="shared" si="12"/>
        <v>726.31</v>
      </c>
      <c r="U21" s="9">
        <v>16100</v>
      </c>
      <c r="V21" s="9">
        <v>0</v>
      </c>
      <c r="W21" s="11">
        <f t="shared" si="0"/>
        <v>0</v>
      </c>
      <c r="X21">
        <v>3.25</v>
      </c>
      <c r="Y21" s="11">
        <f t="shared" si="7"/>
        <v>499.64492500000006</v>
      </c>
      <c r="Z21" s="11">
        <f t="shared" si="1"/>
        <v>1225.954925</v>
      </c>
    </row>
    <row r="22" spans="1:26" x14ac:dyDescent="0.25">
      <c r="J22" s="11"/>
      <c r="W22" s="11">
        <f t="shared" si="0"/>
        <v>0</v>
      </c>
      <c r="X22">
        <v>3.25</v>
      </c>
      <c r="Y22" s="11">
        <f t="shared" si="7"/>
        <v>0</v>
      </c>
      <c r="Z22" s="11">
        <f t="shared" si="1"/>
        <v>0</v>
      </c>
    </row>
    <row r="23" spans="1:26" x14ac:dyDescent="0.25">
      <c r="W23" s="11">
        <f t="shared" si="0"/>
        <v>0</v>
      </c>
      <c r="X23">
        <v>3.25</v>
      </c>
      <c r="Y23" s="11">
        <f t="shared" si="7"/>
        <v>0</v>
      </c>
      <c r="Z23" s="11">
        <f t="shared" si="1"/>
        <v>0</v>
      </c>
    </row>
    <row r="24" spans="1:26" x14ac:dyDescent="0.25">
      <c r="W24" s="11">
        <f t="shared" si="0"/>
        <v>0</v>
      </c>
      <c r="X24">
        <v>3.25</v>
      </c>
      <c r="Y24" s="11">
        <f t="shared" ref="Y24:Y30" si="13">S24*3.25%</f>
        <v>0</v>
      </c>
    </row>
    <row r="25" spans="1:26" x14ac:dyDescent="0.25">
      <c r="W25" s="11">
        <f t="shared" si="0"/>
        <v>0</v>
      </c>
      <c r="X25">
        <v>3.25</v>
      </c>
      <c r="Y25" s="11">
        <f t="shared" si="13"/>
        <v>0</v>
      </c>
    </row>
    <row r="26" spans="1:26" x14ac:dyDescent="0.25">
      <c r="W26" s="11">
        <f t="shared" si="0"/>
        <v>0</v>
      </c>
      <c r="X26">
        <v>3.25</v>
      </c>
      <c r="Y26" s="11">
        <f t="shared" si="13"/>
        <v>0</v>
      </c>
    </row>
    <row r="27" spans="1:26" x14ac:dyDescent="0.25">
      <c r="W27" s="11">
        <f t="shared" si="0"/>
        <v>0</v>
      </c>
      <c r="X27">
        <v>3.25</v>
      </c>
      <c r="Y27" s="11">
        <f t="shared" si="13"/>
        <v>0</v>
      </c>
    </row>
    <row r="28" spans="1:26" x14ac:dyDescent="0.25">
      <c r="W28" s="11">
        <f t="shared" si="0"/>
        <v>0</v>
      </c>
      <c r="X28">
        <v>3.25</v>
      </c>
      <c r="Y28" s="11">
        <f t="shared" si="13"/>
        <v>0</v>
      </c>
    </row>
    <row r="29" spans="1:26" x14ac:dyDescent="0.25">
      <c r="W29" s="11">
        <f t="shared" si="0"/>
        <v>0</v>
      </c>
      <c r="X29">
        <v>3.25</v>
      </c>
      <c r="Y29" s="11">
        <f t="shared" si="13"/>
        <v>0</v>
      </c>
    </row>
    <row r="30" spans="1:26" x14ac:dyDescent="0.25">
      <c r="W30" s="11">
        <f t="shared" si="0"/>
        <v>0</v>
      </c>
      <c r="X30" s="11"/>
      <c r="Y30" s="11">
        <f t="shared" si="13"/>
        <v>0</v>
      </c>
    </row>
    <row r="31" spans="1:26" x14ac:dyDescent="0.25">
      <c r="W31" s="11">
        <f t="shared" si="0"/>
        <v>0</v>
      </c>
      <c r="X31" s="11"/>
    </row>
    <row r="32" spans="1:26" x14ac:dyDescent="0.25">
      <c r="W32" s="11">
        <f t="shared" si="0"/>
        <v>0</v>
      </c>
      <c r="X32" s="11"/>
    </row>
    <row r="33" spans="23:24" x14ac:dyDescent="0.25">
      <c r="W33" s="11">
        <f t="shared" si="0"/>
        <v>0</v>
      </c>
      <c r="X33" s="11"/>
    </row>
  </sheetData>
  <hyperlinks>
    <hyperlink ref="X1" r:id="rId1" display="ESI_@" xr:uid="{33FCA5AA-6617-4226-9A57-E1AEAE1FB3A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Gourav Rana</cp:lastModifiedBy>
  <dcterms:created xsi:type="dcterms:W3CDTF">2022-08-05T15:51:45Z</dcterms:created>
  <dcterms:modified xsi:type="dcterms:W3CDTF">2022-09-25T12:49:25Z</dcterms:modified>
</cp:coreProperties>
</file>