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D:\Projects\Cucumber_POM_CREST_ERP\src\main\java\com\Utils\"/>
    </mc:Choice>
  </mc:AlternateContent>
  <xr:revisionPtr revIDLastSave="0" documentId="13_ncr:1_{9C373656-E9E2-4E92-8263-2FE81340A249}" xr6:coauthVersionLast="44" xr6:coauthVersionMax="46" xr10:uidLastSave="{00000000-0000-0000-0000-000000000000}"/>
  <bookViews>
    <workbookView xWindow="-110" yWindow="-110" windowWidth="19420" windowHeight="10300" activeTab="1" xr2:uid="{00000000-000D-0000-FFFF-FFFF00000000}"/>
  </bookViews>
  <sheets>
    <sheet name="Pre Condition" sheetId="1" r:id="rId1"/>
    <sheet name="Sub_Con_Data" sheetId="2" r:id="rId2"/>
    <sheet name="Partial RM Issue" sheetId="3" r:id="rId3"/>
  </sheets>
  <externalReferences>
    <externalReference r:id="rId4"/>
  </externalReferenc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4" i="2" l="1"/>
  <c r="Y4" i="2"/>
  <c r="Q5" i="2" l="1"/>
  <c r="AE4" i="2"/>
  <c r="Q4" i="2"/>
  <c r="L4" i="2"/>
  <c r="Q9" i="2" s="1"/>
  <c r="Q8" i="2" l="1"/>
  <c r="S4" i="2"/>
  <c r="Q10" i="2" s="1"/>
  <c r="AK3" i="3"/>
  <c r="AF4" i="3"/>
  <c r="AE4" i="3"/>
  <c r="Y5" i="3"/>
  <c r="AE5" i="3" s="1"/>
  <c r="AF5" i="3" s="1"/>
  <c r="Y4" i="3"/>
  <c r="Y3" i="3"/>
  <c r="AE3" i="3" s="1"/>
  <c r="AF3" i="3" s="1"/>
  <c r="Q4" i="3"/>
  <c r="Q3" i="3"/>
  <c r="L3" i="3"/>
  <c r="Q8" i="3" s="1"/>
  <c r="Q7" i="3" l="1"/>
  <c r="S3" i="3" s="1"/>
  <c r="Q9" i="3" s="1"/>
</calcChain>
</file>

<file path=xl/sharedStrings.xml><?xml version="1.0" encoding="utf-8"?>
<sst xmlns="http://schemas.openxmlformats.org/spreadsheetml/2006/main" count="256" uniqueCount="173">
  <si>
    <t>BOM</t>
  </si>
  <si>
    <t>Finished Good</t>
  </si>
  <si>
    <t>Each</t>
  </si>
  <si>
    <t>Raw Material</t>
  </si>
  <si>
    <t>FAN_MOTOR</t>
  </si>
  <si>
    <t>FAN_BLADE</t>
  </si>
  <si>
    <t>Prd Type</t>
  </si>
  <si>
    <t>PRD_ID</t>
  </si>
  <si>
    <t>Description</t>
  </si>
  <si>
    <t>UOM</t>
  </si>
  <si>
    <t>Qty</t>
  </si>
  <si>
    <t>Organization</t>
  </si>
  <si>
    <t>Order Type</t>
  </si>
  <si>
    <t>Subcontractor</t>
  </si>
  <si>
    <t>Department</t>
  </si>
  <si>
    <t>Facility</t>
  </si>
  <si>
    <t>Product ID</t>
  </si>
  <si>
    <t>Quantity</t>
  </si>
  <si>
    <t>Rate</t>
  </si>
  <si>
    <t>UIDAI</t>
  </si>
  <si>
    <t>Normal Order</t>
  </si>
  <si>
    <t>BCCI</t>
  </si>
  <si>
    <t>UIDAI - Purchase Dept</t>
  </si>
  <si>
    <t>UIDAI - Inventory - WH</t>
  </si>
  <si>
    <t>Sub_Order_1</t>
  </si>
  <si>
    <t>One Plus</t>
  </si>
  <si>
    <t>SUBFG</t>
  </si>
  <si>
    <t>Material Cost Breakup</t>
  </si>
  <si>
    <t>Item Description</t>
  </si>
  <si>
    <t>Amount</t>
  </si>
  <si>
    <t>SL NO</t>
  </si>
  <si>
    <t>Line Total</t>
  </si>
  <si>
    <t>Tax Rate</t>
  </si>
  <si>
    <t>Material Cost Line Total</t>
  </si>
  <si>
    <t>Pay Term</t>
  </si>
  <si>
    <t xml:space="preserve"> Total</t>
  </si>
  <si>
    <t>Transpotaion charges</t>
  </si>
  <si>
    <t>Labour</t>
  </si>
  <si>
    <t>Consolidated Tax amount</t>
  </si>
  <si>
    <t>Grand Total</t>
  </si>
  <si>
    <t>Subcon Order No.</t>
  </si>
  <si>
    <t>Document Type</t>
  </si>
  <si>
    <t>Subcon Order</t>
  </si>
  <si>
    <t>Cost</t>
  </si>
  <si>
    <t xml:space="preserve">Numbering Type:	</t>
  </si>
  <si>
    <t>Product</t>
  </si>
  <si>
    <t>Remaining Quantity</t>
  </si>
  <si>
    <t>Stock Issue ID</t>
  </si>
  <si>
    <t>Numbering Type</t>
  </si>
  <si>
    <t>Stock - Receipt</t>
  </si>
  <si>
    <t>STKISS</t>
  </si>
  <si>
    <t>Qty Ordered</t>
  </si>
  <si>
    <t>Qty Accepted</t>
  </si>
  <si>
    <t>Location</t>
  </si>
  <si>
    <t>Stock Issue - set1</t>
  </si>
  <si>
    <t>Stock Issue - set2</t>
  </si>
  <si>
    <t>Issued qty</t>
  </si>
  <si>
    <t>Issued Qty</t>
  </si>
  <si>
    <t>Stock Receipt ID</t>
  </si>
  <si>
    <t>STKISS/0103/1920</t>
  </si>
  <si>
    <t>STKISS/0099/1920</t>
  </si>
  <si>
    <t>Column0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</si>
  <si>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</si>
  <si>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</si>
  <si>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</si>
  <si>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</si>
  <si>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</si>
  <si>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</si>
  <si>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</si>
  <si>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</si>
  <si>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</si>
  <si>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</si>
  <si>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</si>
  <si>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</si>
  <si>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</si>
  <si>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</si>
  <si>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</si>
  <si>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</si>
  <si>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</si>
  <si>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</si>
  <si>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</si>
  <si>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</si>
  <si>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</si>
  <si>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</si>
  <si>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</si>
  <si>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</si>
  <si>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</si>
  <si>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</si>
  <si>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</si>
  <si>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</si>
  <si>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</si>
  <si>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</si>
  <si>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</si>
  <si>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</si>
  <si>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</si>
  <si>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</si>
  <si>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</si>
  <si>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</si>
  <si>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</si>
  <si>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</si>
  <si>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</si>
  <si>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</si>
  <si>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</si>
  <si>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</si>
  <si>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</si>
  <si>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</si>
  <si>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</si>
  <si>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</si>
  <si>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</si>
  <si>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</si>
  <si>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</si>
  <si>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</si>
  <si>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</si>
  <si>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</si>
  <si>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</si>
  <si>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</si>
  <si>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</si>
  <si>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</si>
  <si>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</si>
  <si>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</si>
  <si>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</si>
  <si>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</si>
  <si>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10691</t>
  </si>
  <si>
    <t>200</t>
  </si>
  <si>
    <t>1000</t>
  </si>
  <si>
    <t>1</t>
  </si>
  <si>
    <t>3</t>
  </si>
  <si>
    <t>STKISS/0600/1920</t>
  </si>
  <si>
    <t>4000</t>
  </si>
  <si>
    <t>STKISS/0604/1920</t>
  </si>
  <si>
    <t>12414</t>
  </si>
  <si>
    <t>000050</t>
  </si>
  <si>
    <t>12416</t>
  </si>
  <si>
    <t>STKISS/0607/1920</t>
  </si>
  <si>
    <t>000051</t>
  </si>
  <si>
    <t>12418</t>
  </si>
  <si>
    <t>STKISS/0608/1920</t>
  </si>
  <si>
    <t>000052</t>
  </si>
  <si>
    <t>12420</t>
  </si>
  <si>
    <t>STKISS/0609/1920</t>
  </si>
  <si>
    <t>000053</t>
  </si>
  <si>
    <t>12422</t>
  </si>
  <si>
    <t>STKISS/0610/1920</t>
  </si>
  <si>
    <t>000054</t>
  </si>
  <si>
    <t>12424</t>
  </si>
  <si>
    <t>STKISS/0611/1920</t>
  </si>
  <si>
    <t>000055</t>
  </si>
  <si>
    <t>12426</t>
  </si>
  <si>
    <t>STKISS/0612/1920</t>
  </si>
  <si>
    <t>000056</t>
  </si>
  <si>
    <t>12428</t>
  </si>
  <si>
    <t>STKISS/0613/1920</t>
  </si>
  <si>
    <t>12430</t>
  </si>
  <si>
    <t>STKISS/0614/1920</t>
  </si>
  <si>
    <t>000057</t>
  </si>
  <si>
    <t>12440</t>
  </si>
  <si>
    <t>STKISS/0620/1920</t>
  </si>
  <si>
    <t>000058</t>
  </si>
  <si>
    <t>12442</t>
  </si>
  <si>
    <t>STKISS/0621/1920</t>
  </si>
  <si>
    <t>000059</t>
  </si>
  <si>
    <t>12444</t>
  </si>
  <si>
    <t>STKISS/0622/1920</t>
  </si>
  <si>
    <t>000060</t>
  </si>
  <si>
    <t>12446</t>
  </si>
  <si>
    <t>STKISS/0623/1920</t>
  </si>
  <si>
    <t>000061</t>
  </si>
  <si>
    <t>12460</t>
  </si>
  <si>
    <t>STKISS/0624/1920</t>
  </si>
  <si>
    <t>000062</t>
  </si>
  <si>
    <t>12462</t>
  </si>
  <si>
    <t>STKISS/0625/1920</t>
  </si>
  <si>
    <t>000063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</si>
</sst>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vertical="top"/>
    </xf>
    <xf numFmtId="9" fontId="4" fillId="0" borderId="1" xfId="0" applyNumberFormat="1" applyFont="1" applyBorder="1"/>
    <xf numFmtId="0" fontId="3" fillId="3" borderId="1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center"/>
    </xf>
    <xf numFmtId="0" fontId="2" fillId="0" borderId="1" xfId="0" applyFont="1" applyBorder="1"/>
    <xf numFmtId="0" fontId="2" fillId="5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0" xfId="0" applyFill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2" fillId="0" borderId="3" xfId="0" applyFont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file:///C:/Users/ADMIN/Documents/SubContracting%20Test%20Data.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 Condition"/>
      <sheetName val="Sub_Con_Data"/>
      <sheetName val="Partial RM Issue"/>
    </sheetNames>
    <sheetDataSet>
      <sheetData sheetId="0">
        <row r="4">
          <cell r="E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A3" sqref="A3"/>
    </sheetView>
  </sheetViews>
  <sheetFormatPr defaultRowHeight="14.5" x14ac:dyDescent="0.35"/>
  <cols>
    <col min="1" max="1" customWidth="true" width="14.453125" collapsed="true"/>
    <col min="2" max="2" customWidth="true" width="7.0" collapsed="true"/>
    <col min="3" max="3" bestFit="true" customWidth="true" width="13.0" collapsed="true"/>
  </cols>
  <sheetData>
    <row r="1" spans="1:6" x14ac:dyDescent="0.35">
      <c r="A1" s="29" t="s">
        <v>0</v>
      </c>
      <c r="B1" s="29"/>
      <c r="C1" s="29"/>
      <c r="D1" s="29"/>
      <c r="E1" s="29"/>
      <c r="F1" s="29"/>
    </row>
    <row r="2" spans="1:6" x14ac:dyDescent="0.3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16" t="s">
        <v>43</v>
      </c>
    </row>
    <row r="3" spans="1:6" x14ac:dyDescent="0.35">
      <c r="A3" s="4" t="s">
        <v>1</v>
      </c>
      <c r="B3" s="1">
        <v>9921</v>
      </c>
      <c r="C3" s="1" t="s">
        <v>26</v>
      </c>
      <c r="D3" s="1" t="s">
        <v>2</v>
      </c>
      <c r="E3" s="2">
        <v>1</v>
      </c>
      <c r="F3" s="7"/>
    </row>
    <row r="4" spans="1:6" x14ac:dyDescent="0.35">
      <c r="A4" s="4" t="s">
        <v>3</v>
      </c>
      <c r="B4" s="1">
        <v>14481</v>
      </c>
      <c r="C4" s="1" t="s">
        <v>4</v>
      </c>
      <c r="D4" s="1" t="s">
        <v>2</v>
      </c>
      <c r="E4" s="2">
        <v>2</v>
      </c>
      <c r="F4" s="7"/>
    </row>
    <row r="5" spans="1:6" x14ac:dyDescent="0.35">
      <c r="A5" s="4" t="s">
        <v>3</v>
      </c>
      <c r="B5" s="1">
        <v>14482</v>
      </c>
      <c r="C5" s="1" t="s">
        <v>5</v>
      </c>
      <c r="D5" s="1" t="s">
        <v>2</v>
      </c>
      <c r="E5" s="2">
        <v>3</v>
      </c>
      <c r="F5" s="7"/>
    </row>
    <row r="6" spans="1:6" x14ac:dyDescent="0.35">
      <c r="A6" s="4" t="s">
        <v>1</v>
      </c>
      <c r="B6" s="5">
        <v>9991</v>
      </c>
      <c r="C6" s="5" t="s">
        <v>25</v>
      </c>
      <c r="D6" s="1" t="s">
        <v>2</v>
      </c>
      <c r="E6" s="6">
        <v>5</v>
      </c>
      <c r="F6" s="7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2379-AFB9-4DCA-9A9F-F7EE1EE1B888}">
  <dimension ref="A1:BI10"/>
  <sheetViews>
    <sheetView tabSelected="1" topLeftCell="W1" zoomScale="110" zoomScaleNormal="110" workbookViewId="0">
      <selection activeCell="AC13" sqref="AC13"/>
    </sheetView>
  </sheetViews>
  <sheetFormatPr defaultRowHeight="14.5" x14ac:dyDescent="0.35"/>
  <cols>
    <col min="2" max="2" bestFit="true" customWidth="true" width="11.453125" collapsed="true"/>
    <col min="3" max="3" bestFit="true" customWidth="true" width="12.36328125" collapsed="true"/>
    <col min="4" max="4" bestFit="true" customWidth="true" width="12.54296875" collapsed="true"/>
    <col min="5" max="5" bestFit="true" customWidth="true" width="19.36328125" collapsed="true"/>
    <col min="6" max="6" bestFit="true" customWidth="true" width="20.0" collapsed="true"/>
    <col min="7" max="7" customWidth="true" width="20.0" collapsed="true"/>
    <col min="8" max="8" bestFit="true" customWidth="true" width="11.81640625" collapsed="true"/>
    <col min="9" max="9" bestFit="true" customWidth="true" width="9.54296875" collapsed="true"/>
    <col min="14" max="14" bestFit="true" customWidth="true" width="19.26953125" collapsed="true"/>
    <col min="16" max="16" bestFit="true" customWidth="true" width="22.36328125" collapsed="true"/>
    <col min="21" max="21" bestFit="true" customWidth="true" width="14.0" collapsed="true"/>
    <col min="22" max="22" bestFit="true" customWidth="true" width="20.0" collapsed="true"/>
    <col min="23" max="23" customWidth="true" width="11.08984375" collapsed="true"/>
    <col min="25" max="25" customWidth="true" width="10.0" collapsed="true"/>
    <col min="27" max="27" bestFit="true" customWidth="true" width="12.1796875" collapsed="true"/>
    <col min="28" max="28" bestFit="true" customWidth="true" width="14.6328125" collapsed="true"/>
    <col min="29" max="29" bestFit="true" customWidth="true" width="20.0" collapsed="true"/>
    <col min="30" max="30" bestFit="true" customWidth="true" width="9.54296875" collapsed="true"/>
    <col min="31" max="31" bestFit="true" customWidth="true" width="11.1796875" collapsed="true"/>
    <col min="32" max="32" bestFit="true" customWidth="true" width="11.81640625" collapsed="true"/>
    <col min="34" max="34" bestFit="true" customWidth="true" width="15.81640625" collapsed="true"/>
  </cols>
  <sheetData>
    <row r="1" spans="1:61" s="25" customFormat="1" ht="13" x14ac:dyDescent="0.3">
      <c r="A1" s="25" t="s">
        <v>61</v>
      </c>
      <c r="B1" s="25" t="s">
        <v>62</v>
      </c>
      <c r="C1" s="25" t="s">
        <v>63</v>
      </c>
      <c r="D1" s="25" t="s">
        <v>64</v>
      </c>
      <c r="E1" s="25" t="s">
        <v>65</v>
      </c>
      <c r="F1" s="25" t="s">
        <v>66</v>
      </c>
      <c r="G1" s="25" t="s">
        <v>67</v>
      </c>
      <c r="H1" s="25" t="s">
        <v>68</v>
      </c>
      <c r="I1" s="25" t="s">
        <v>69</v>
      </c>
      <c r="J1" s="25" t="s">
        <v>70</v>
      </c>
      <c r="K1" s="25" t="s">
        <v>71</v>
      </c>
      <c r="L1" s="25" t="s">
        <v>72</v>
      </c>
      <c r="M1" s="25" t="s">
        <v>73</v>
      </c>
      <c r="N1" s="25" t="s">
        <v>74</v>
      </c>
      <c r="O1" s="25" t="s">
        <v>75</v>
      </c>
      <c r="P1" s="25" t="s">
        <v>76</v>
      </c>
      <c r="Q1" s="25" t="s">
        <v>77</v>
      </c>
      <c r="R1" s="25" t="s">
        <v>78</v>
      </c>
      <c r="S1" s="25" t="s">
        <v>79</v>
      </c>
      <c r="T1" s="25" t="s">
        <v>80</v>
      </c>
      <c r="U1" s="25" t="s">
        <v>81</v>
      </c>
      <c r="V1" s="25" t="s">
        <v>82</v>
      </c>
      <c r="W1" s="25" t="s">
        <v>83</v>
      </c>
      <c r="X1" s="25" t="s">
        <v>84</v>
      </c>
      <c r="Y1" s="25" t="s">
        <v>85</v>
      </c>
      <c r="Z1" s="25" t="s">
        <v>86</v>
      </c>
      <c r="AA1" s="25" t="s">
        <v>87</v>
      </c>
      <c r="AB1" s="25" t="s">
        <v>88</v>
      </c>
      <c r="AC1" s="25" t="s">
        <v>89</v>
      </c>
      <c r="AD1" s="25" t="s">
        <v>90</v>
      </c>
      <c r="AE1" s="25" t="s">
        <v>91</v>
      </c>
      <c r="AF1" s="25" t="s">
        <v>92</v>
      </c>
      <c r="AG1" s="25" t="s">
        <v>93</v>
      </c>
      <c r="AH1" s="25" t="s">
        <v>94</v>
      </c>
      <c r="AI1" s="25" t="s">
        <v>95</v>
      </c>
      <c r="AJ1" s="25" t="s">
        <v>96</v>
      </c>
      <c r="AK1" s="25" t="s">
        <v>97</v>
      </c>
      <c r="AL1" s="25" t="s">
        <v>98</v>
      </c>
      <c r="AM1" s="25" t="s">
        <v>99</v>
      </c>
      <c r="AN1" s="25" t="s">
        <v>100</v>
      </c>
      <c r="AO1" s="25" t="s">
        <v>101</v>
      </c>
      <c r="AP1" s="25" t="s">
        <v>102</v>
      </c>
      <c r="AQ1" s="25" t="s">
        <v>103</v>
      </c>
      <c r="AR1" s="25" t="s">
        <v>104</v>
      </c>
      <c r="AS1" s="25" t="s">
        <v>105</v>
      </c>
      <c r="AT1" s="25" t="s">
        <v>106</v>
      </c>
      <c r="AU1" s="25" t="s">
        <v>107</v>
      </c>
      <c r="AV1" s="25" t="s">
        <v>108</v>
      </c>
      <c r="AW1" s="25" t="s">
        <v>109</v>
      </c>
      <c r="AX1" s="25" t="s">
        <v>110</v>
      </c>
      <c r="AY1" s="25" t="s">
        <v>111</v>
      </c>
      <c r="AZ1" s="25" t="s">
        <v>112</v>
      </c>
      <c r="BA1" s="25" t="s">
        <v>113</v>
      </c>
      <c r="BB1" s="25" t="s">
        <v>114</v>
      </c>
      <c r="BC1" s="25" t="s">
        <v>115</v>
      </c>
      <c r="BD1" s="25" t="s">
        <v>116</v>
      </c>
      <c r="BE1" s="25" t="s">
        <v>117</v>
      </c>
      <c r="BF1" s="25" t="s">
        <v>118</v>
      </c>
      <c r="BG1" s="25" t="s">
        <v>119</v>
      </c>
      <c r="BH1" s="25" t="s">
        <v>120</v>
      </c>
      <c r="BI1" s="25" t="s">
        <v>121</v>
      </c>
    </row>
    <row r="2" spans="1:61" s="26" customFormat="1" ht="16.5" customHeight="1" x14ac:dyDescent="0.35">
      <c r="A2" s="43" t="s">
        <v>30</v>
      </c>
      <c r="B2" s="43" t="s">
        <v>11</v>
      </c>
      <c r="C2" s="43" t="s">
        <v>12</v>
      </c>
      <c r="D2" s="43" t="s">
        <v>13</v>
      </c>
      <c r="E2" s="43" t="s">
        <v>14</v>
      </c>
      <c r="F2" s="43" t="s">
        <v>15</v>
      </c>
      <c r="G2" s="43" t="s">
        <v>34</v>
      </c>
      <c r="H2" s="43" t="s">
        <v>8</v>
      </c>
      <c r="I2" s="43" t="s">
        <v>16</v>
      </c>
      <c r="J2" s="43" t="s">
        <v>17</v>
      </c>
      <c r="K2" s="43" t="s">
        <v>18</v>
      </c>
      <c r="L2" s="43" t="s">
        <v>35</v>
      </c>
      <c r="M2" s="43" t="s">
        <v>32</v>
      </c>
      <c r="N2" s="47" t="s">
        <v>27</v>
      </c>
      <c r="O2" s="48"/>
      <c r="P2" s="48"/>
      <c r="Q2" s="48"/>
      <c r="R2" s="49"/>
      <c r="S2" s="45" t="s">
        <v>31</v>
      </c>
      <c r="T2" s="53" t="s">
        <v>40</v>
      </c>
      <c r="U2" s="43" t="s">
        <v>41</v>
      </c>
      <c r="V2" s="50" t="s">
        <v>54</v>
      </c>
      <c r="W2" s="51"/>
      <c r="X2" s="51"/>
      <c r="Y2" s="51"/>
      <c r="Z2" s="51"/>
      <c r="AA2" s="41" t="s">
        <v>127</v>
      </c>
      <c r="AB2" s="30" t="s">
        <v>49</v>
      </c>
      <c r="AC2" s="31"/>
      <c r="AD2" s="31"/>
      <c r="AE2" s="31"/>
      <c r="AF2" s="31"/>
      <c r="AG2" s="31"/>
      <c r="AH2" s="31"/>
    </row>
    <row r="3" spans="1:61" s="10" customFormat="1" ht="28" customHeight="1" x14ac:dyDescent="0.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23" t="s">
        <v>28</v>
      </c>
      <c r="O3" s="23" t="s">
        <v>17</v>
      </c>
      <c r="P3" s="23" t="s">
        <v>18</v>
      </c>
      <c r="Q3" s="23" t="s">
        <v>29</v>
      </c>
      <c r="R3" s="23" t="s">
        <v>9</v>
      </c>
      <c r="S3" s="46"/>
      <c r="T3" s="54"/>
      <c r="U3" s="44"/>
      <c r="V3" s="20" t="s">
        <v>15</v>
      </c>
      <c r="W3" s="20" t="s">
        <v>44</v>
      </c>
      <c r="X3" s="21" t="s">
        <v>45</v>
      </c>
      <c r="Y3" s="20" t="s">
        <v>46</v>
      </c>
      <c r="Z3" s="20" t="s">
        <v>56</v>
      </c>
      <c r="AA3" s="21" t="s">
        <v>47</v>
      </c>
      <c r="AB3" s="22" t="s">
        <v>48</v>
      </c>
      <c r="AC3" s="22" t="s">
        <v>15</v>
      </c>
      <c r="AD3" s="22" t="s">
        <v>16</v>
      </c>
      <c r="AE3" s="22" t="s">
        <v>51</v>
      </c>
      <c r="AF3" s="22" t="s">
        <v>52</v>
      </c>
      <c r="AG3" s="22" t="s">
        <v>53</v>
      </c>
      <c r="AH3" s="21" t="s">
        <v>58</v>
      </c>
    </row>
    <row r="4" spans="1:61" ht="14.5" customHeight="1" x14ac:dyDescent="0.35">
      <c r="A4" s="24">
        <v>1</v>
      </c>
      <c r="B4" s="8" t="s">
        <v>19</v>
      </c>
      <c r="C4" s="8" t="s">
        <v>20</v>
      </c>
      <c r="D4" s="8" t="s">
        <v>21</v>
      </c>
      <c r="E4" s="8" t="s">
        <v>22</v>
      </c>
      <c r="F4" s="8" t="s">
        <v>23</v>
      </c>
      <c r="G4" s="8"/>
      <c r="H4" s="8" t="s">
        <v>24</v>
      </c>
      <c r="I4" s="4" t="s">
        <v>122</v>
      </c>
      <c r="J4" s="8" t="s">
        <v>125</v>
      </c>
      <c r="K4" s="8" t="s">
        <v>128</v>
      </c>
      <c r="L4" s="7">
        <f>K4*J4</f>
        <v>4000</v>
      </c>
      <c r="M4" s="11">
        <v>0</v>
      </c>
      <c r="N4" s="7" t="s">
        <v>36</v>
      </c>
      <c r="O4" s="7" t="s">
        <v>125</v>
      </c>
      <c r="P4" s="7" t="s">
        <v>123</v>
      </c>
      <c r="Q4" s="7">
        <f>P4*O4</f>
        <v>200</v>
      </c>
      <c r="R4" s="7" t="s">
        <v>2</v>
      </c>
      <c r="S4" s="52">
        <f>Q8+L4</f>
        <v>7200</v>
      </c>
      <c r="T4" t="s">
        <v>170</v>
      </c>
      <c r="U4" s="38" t="s">
        <v>42</v>
      </c>
      <c r="V4" s="38" t="s">
        <v>23</v>
      </c>
      <c r="W4" s="38" t="s">
        <v>50</v>
      </c>
      <c r="X4" s="7">
        <v>10691</v>
      </c>
      <c r="Y4" s="7">
        <f>J4*'[1]Pre Condition'!E4</f>
        <v>2</v>
      </c>
      <c r="Z4" s="7">
        <f>K4*'[1]Pre Condition'!F4</f>
        <v>0</v>
      </c>
      <c r="AA4" t="s">
        <v>171</v>
      </c>
      <c r="AB4" s="32" t="s">
        <v>50</v>
      </c>
      <c r="AC4" s="35" t="s">
        <v>23</v>
      </c>
      <c r="AD4" s="38" t="s">
        <v>122</v>
      </c>
      <c r="AE4" s="38" t="str">
        <f>D4</f>
        <v>BCCI</v>
      </c>
      <c r="AF4" s="38" t="s">
        <v>125</v>
      </c>
      <c r="AG4" s="38"/>
      <c r="AH4" t="s">
        <v>172</v>
      </c>
    </row>
    <row r="5" spans="1:61" x14ac:dyDescent="0.35">
      <c r="A5" s="7"/>
      <c r="B5" s="7"/>
      <c r="C5" s="7"/>
      <c r="D5" s="7"/>
      <c r="E5" s="7"/>
      <c r="F5" s="7"/>
      <c r="G5" s="8"/>
      <c r="H5" s="7"/>
      <c r="I5" s="4" t="s">
        <v>122</v>
      </c>
      <c r="J5" s="7"/>
      <c r="K5" s="7"/>
      <c r="L5" s="7"/>
      <c r="M5" s="7"/>
      <c r="N5" s="7" t="s">
        <v>37</v>
      </c>
      <c r="O5" s="7" t="s">
        <v>126</v>
      </c>
      <c r="P5" s="7" t="s">
        <v>124</v>
      </c>
      <c r="Q5" s="7">
        <f>P5*O5</f>
        <v>3000</v>
      </c>
      <c r="R5" s="7" t="s">
        <v>2</v>
      </c>
      <c r="S5" s="52"/>
      <c r="T5" s="40"/>
      <c r="U5" s="39"/>
      <c r="V5" s="39"/>
      <c r="W5" s="39"/>
      <c r="X5" s="7">
        <v>10692</v>
      </c>
      <c r="Y5" s="7">
        <v>1</v>
      </c>
      <c r="Z5" s="7">
        <v>1</v>
      </c>
      <c r="AA5" s="42"/>
      <c r="AB5" s="33"/>
      <c r="AC5" s="36"/>
      <c r="AD5" s="39"/>
      <c r="AE5" s="39"/>
      <c r="AF5" s="39"/>
      <c r="AG5" s="39"/>
      <c r="AH5" s="42"/>
    </row>
    <row r="6" spans="1:61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39"/>
      <c r="V6" s="39"/>
      <c r="W6" s="39"/>
      <c r="X6" s="7">
        <v>10693</v>
      </c>
      <c r="Y6" s="7">
        <v>2</v>
      </c>
      <c r="Z6" s="7">
        <v>2</v>
      </c>
      <c r="AA6" s="42"/>
      <c r="AB6" s="34"/>
      <c r="AC6" s="37"/>
      <c r="AD6" s="40"/>
      <c r="AE6" s="40"/>
      <c r="AF6" s="40"/>
      <c r="AG6" s="40"/>
      <c r="AH6" s="42"/>
    </row>
    <row r="7" spans="1:6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40"/>
      <c r="V7" s="40"/>
      <c r="W7" s="40"/>
      <c r="X7" s="7">
        <v>10694</v>
      </c>
      <c r="Y7" s="7">
        <v>2</v>
      </c>
      <c r="Z7" s="7">
        <v>2</v>
      </c>
      <c r="AA7" s="42"/>
    </row>
    <row r="8" spans="1:61" x14ac:dyDescent="0.35">
      <c r="P8" s="27" t="s">
        <v>33</v>
      </c>
      <c r="Q8" s="28">
        <f>SUM(Q4:Q7)</f>
        <v>3200</v>
      </c>
    </row>
    <row r="9" spans="1:61" x14ac:dyDescent="0.35">
      <c r="P9" s="14" t="s">
        <v>38</v>
      </c>
      <c r="Q9" s="7">
        <f>L4*M4</f>
        <v>0</v>
      </c>
    </row>
    <row r="10" spans="1:61" x14ac:dyDescent="0.35">
      <c r="P10" s="14" t="s">
        <v>39</v>
      </c>
      <c r="Q10" s="15">
        <f>Q9+S4</f>
        <v>7200</v>
      </c>
    </row>
  </sheetData>
  <mergeCells count="32">
    <mergeCell ref="V2:AA2"/>
    <mergeCell ref="S4:S5"/>
    <mergeCell ref="T2:T3"/>
    <mergeCell ref="U2:U3"/>
    <mergeCell ref="T4:T5"/>
    <mergeCell ref="U4:U7"/>
    <mergeCell ref="V4:V7"/>
    <mergeCell ref="W4:W7"/>
    <mergeCell ref="AA4:AA7"/>
    <mergeCell ref="L2:L3"/>
    <mergeCell ref="M2:M3"/>
    <mergeCell ref="S2:S3"/>
    <mergeCell ref="B2:B3"/>
    <mergeCell ref="C2:C3"/>
    <mergeCell ref="G2:G3"/>
    <mergeCell ref="N2:R2"/>
    <mergeCell ref="I2:I3"/>
    <mergeCell ref="J2:J3"/>
    <mergeCell ref="K2:K3"/>
    <mergeCell ref="A2:A3"/>
    <mergeCell ref="D2:D3"/>
    <mergeCell ref="E2:E3"/>
    <mergeCell ref="F2:F3"/>
    <mergeCell ref="H2:H3"/>
    <mergeCell ref="AB2:AH2"/>
    <mergeCell ref="AB4:AB6"/>
    <mergeCell ref="AC4:AC6"/>
    <mergeCell ref="AD4:AD6"/>
    <mergeCell ref="AE4:AE6"/>
    <mergeCell ref="AF4:AF6"/>
    <mergeCell ref="AG4:AG6"/>
    <mergeCell ref="AH4:AH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0D39-4914-4B95-8795-C8FEEC4C3C1E}">
  <dimension ref="A1:AN16"/>
  <sheetViews>
    <sheetView workbookViewId="0">
      <selection activeCell="AI13" sqref="AI13"/>
    </sheetView>
  </sheetViews>
  <sheetFormatPr defaultRowHeight="14.5" x14ac:dyDescent="0.35"/>
  <cols>
    <col min="1" max="1" bestFit="true" customWidth="true" width="5.6328125" collapsed="true"/>
    <col min="2" max="2" bestFit="true" customWidth="true" width="11.453125" collapsed="true"/>
    <col min="3" max="3" bestFit="true" customWidth="true" width="12.36328125" collapsed="true"/>
    <col min="4" max="4" bestFit="true" customWidth="true" width="12.54296875" collapsed="true"/>
    <col min="5" max="5" bestFit="true" customWidth="true" width="19.36328125" collapsed="true"/>
    <col min="6" max="6" bestFit="true" customWidth="true" width="20.0" collapsed="true"/>
    <col min="7" max="7" bestFit="true" customWidth="true" width="8.54296875" collapsed="true"/>
    <col min="8" max="8" bestFit="true" customWidth="true" width="11.81640625" collapsed="true"/>
    <col min="9" max="9" bestFit="true" customWidth="true" width="9.54296875" collapsed="true"/>
    <col min="10" max="10" bestFit="true" customWidth="true" width="8.0" collapsed="true"/>
    <col min="11" max="11" customWidth="true" width="7.7265625" collapsed="true"/>
    <col min="12" max="12" customWidth="true" width="12.36328125" collapsed="true"/>
    <col min="13" max="13" bestFit="true" customWidth="true" width="7.90625" collapsed="true"/>
    <col min="14" max="14" bestFit="true" customWidth="true" width="18.90625" collapsed="true"/>
    <col min="15" max="15" bestFit="true" customWidth="true" width="8.0" collapsed="true"/>
    <col min="16" max="16" bestFit="true" customWidth="true" width="22.54296875" collapsed="true"/>
    <col min="17" max="17" bestFit="true" customWidth="true" width="10.81640625" collapsed="true"/>
    <col min="18" max="18" bestFit="true" customWidth="true" width="5.1796875" collapsed="true"/>
    <col min="19" max="19" bestFit="true" customWidth="true" width="8.81640625" collapsed="true"/>
    <col min="20" max="20" bestFit="true" customWidth="true" width="9.08984375" collapsed="true"/>
    <col min="21" max="21" bestFit="true" customWidth="true" width="14.0" collapsed="true"/>
    <col min="22" max="22" bestFit="true" customWidth="true" width="20.0" collapsed="true"/>
    <col min="23" max="23" bestFit="true" customWidth="true" width="10.08984375" collapsed="true"/>
    <col min="24" max="24" bestFit="true" customWidth="true" width="7.26953125" collapsed="true"/>
    <col min="25" max="25" bestFit="true" customWidth="true" width="9.54296875" collapsed="true"/>
    <col min="26" max="26" customWidth="true" width="9.54296875" collapsed="true"/>
    <col min="27" max="27" bestFit="true" customWidth="true" width="12.1796875" collapsed="true"/>
    <col min="28" max="28" bestFit="true" customWidth="true" width="6.453125" collapsed="true"/>
    <col min="29" max="29" bestFit="true" customWidth="true" width="16.1796875" collapsed="true"/>
    <col min="30" max="30" bestFit="true" customWidth="true" width="7.26953125" collapsed="true"/>
    <col min="31" max="31" bestFit="true" customWidth="true" width="9.54296875" collapsed="true"/>
    <col min="32" max="32" customWidth="true" width="9.54296875" collapsed="true"/>
    <col min="33" max="33" bestFit="true" customWidth="true" width="12.1796875" collapsed="true"/>
    <col min="34" max="34" bestFit="true" customWidth="true" width="14.6328125" collapsed="true"/>
    <col min="35" max="35" bestFit="true" customWidth="true" width="20.0" collapsed="true"/>
    <col min="36" max="36" bestFit="true" customWidth="true" width="9.54296875" collapsed="true"/>
    <col min="37" max="37" bestFit="true" customWidth="true" width="11.1796875" collapsed="true"/>
    <col min="38" max="38" bestFit="true" customWidth="true" width="11.81640625" collapsed="true"/>
    <col min="39" max="39" bestFit="true" customWidth="true" width="7.81640625" collapsed="true"/>
    <col min="40" max="40" customWidth="true" width="13.90625" collapsed="true"/>
  </cols>
  <sheetData>
    <row r="1" spans="1:40" s="13" customFormat="1" ht="29" customHeight="1" x14ac:dyDescent="0.35">
      <c r="A1" s="63" t="s">
        <v>30</v>
      </c>
      <c r="B1" s="63" t="s">
        <v>11</v>
      </c>
      <c r="C1" s="63" t="s">
        <v>12</v>
      </c>
      <c r="D1" s="63" t="s">
        <v>13</v>
      </c>
      <c r="E1" s="63" t="s">
        <v>14</v>
      </c>
      <c r="F1" s="63" t="s">
        <v>15</v>
      </c>
      <c r="G1" s="43" t="s">
        <v>34</v>
      </c>
      <c r="H1" s="63" t="s">
        <v>8</v>
      </c>
      <c r="I1" s="63" t="s">
        <v>16</v>
      </c>
      <c r="J1" s="63" t="s">
        <v>17</v>
      </c>
      <c r="K1" s="63" t="s">
        <v>18</v>
      </c>
      <c r="L1" s="63" t="s">
        <v>35</v>
      </c>
      <c r="M1" s="63" t="s">
        <v>32</v>
      </c>
      <c r="N1" s="64" t="s">
        <v>27</v>
      </c>
      <c r="O1" s="64"/>
      <c r="P1" s="64"/>
      <c r="Q1" s="64"/>
      <c r="R1" s="64"/>
      <c r="S1" s="63" t="s">
        <v>31</v>
      </c>
      <c r="T1" s="65" t="s">
        <v>40</v>
      </c>
      <c r="U1" s="66" t="s">
        <v>41</v>
      </c>
      <c r="V1" s="61" t="s">
        <v>54</v>
      </c>
      <c r="W1" s="61"/>
      <c r="X1" s="61"/>
      <c r="Y1" s="61"/>
      <c r="Z1" s="61"/>
      <c r="AA1" s="61"/>
      <c r="AB1" s="62" t="s">
        <v>55</v>
      </c>
      <c r="AC1" s="62"/>
      <c r="AD1" s="62"/>
      <c r="AE1" s="62"/>
      <c r="AF1" s="62"/>
      <c r="AG1" s="62"/>
      <c r="AH1" s="30" t="s">
        <v>49</v>
      </c>
      <c r="AI1" s="31"/>
      <c r="AJ1" s="31"/>
      <c r="AK1" s="31"/>
      <c r="AL1" s="31"/>
      <c r="AM1" s="31"/>
      <c r="AN1" s="31"/>
    </row>
    <row r="2" spans="1:40" s="10" customFormat="1" ht="29" x14ac:dyDescent="0.35">
      <c r="A2" s="63"/>
      <c r="B2" s="63"/>
      <c r="C2" s="63"/>
      <c r="D2" s="63"/>
      <c r="E2" s="63"/>
      <c r="F2" s="63"/>
      <c r="G2" s="44"/>
      <c r="H2" s="63"/>
      <c r="I2" s="63"/>
      <c r="J2" s="63"/>
      <c r="K2" s="63"/>
      <c r="L2" s="63"/>
      <c r="M2" s="63"/>
      <c r="N2" s="12" t="s">
        <v>28</v>
      </c>
      <c r="O2" s="12" t="s">
        <v>17</v>
      </c>
      <c r="P2" s="12" t="s">
        <v>18</v>
      </c>
      <c r="Q2" s="12" t="s">
        <v>29</v>
      </c>
      <c r="R2" s="12" t="s">
        <v>9</v>
      </c>
      <c r="S2" s="63"/>
      <c r="T2" s="65"/>
      <c r="U2" s="66"/>
      <c r="V2" s="20" t="s">
        <v>15</v>
      </c>
      <c r="W2" s="20" t="s">
        <v>44</v>
      </c>
      <c r="X2" s="21" t="s">
        <v>45</v>
      </c>
      <c r="Y2" s="20" t="s">
        <v>46</v>
      </c>
      <c r="Z2" s="20" t="s">
        <v>56</v>
      </c>
      <c r="AA2" s="21" t="s">
        <v>47</v>
      </c>
      <c r="AB2" s="20" t="s">
        <v>15</v>
      </c>
      <c r="AC2" s="20" t="s">
        <v>44</v>
      </c>
      <c r="AD2" s="21" t="s">
        <v>45</v>
      </c>
      <c r="AE2" s="20" t="s">
        <v>46</v>
      </c>
      <c r="AF2" s="20" t="s">
        <v>57</v>
      </c>
      <c r="AG2" s="21" t="s">
        <v>47</v>
      </c>
      <c r="AH2" s="17" t="s">
        <v>48</v>
      </c>
      <c r="AI2" s="17" t="s">
        <v>15</v>
      </c>
      <c r="AJ2" s="17" t="s">
        <v>16</v>
      </c>
      <c r="AK2" s="17" t="s">
        <v>51</v>
      </c>
      <c r="AL2" s="17" t="s">
        <v>52</v>
      </c>
      <c r="AM2" s="17" t="s">
        <v>53</v>
      </c>
      <c r="AN2" s="21" t="s">
        <v>58</v>
      </c>
    </row>
    <row r="3" spans="1:40" x14ac:dyDescent="0.35">
      <c r="A3" s="18">
        <v>1</v>
      </c>
      <c r="B3" s="8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 s="8"/>
      <c r="H3" s="8" t="s">
        <v>24</v>
      </c>
      <c r="I3" s="9">
        <v>9921</v>
      </c>
      <c r="J3" s="8">
        <v>25000.5</v>
      </c>
      <c r="K3" s="8">
        <v>15.8</v>
      </c>
      <c r="L3" s="7">
        <f>K3*J3</f>
        <v>395007.9</v>
      </c>
      <c r="M3" s="11">
        <v>0.05</v>
      </c>
      <c r="N3" s="7" t="s">
        <v>36</v>
      </c>
      <c r="O3" s="7">
        <v>0</v>
      </c>
      <c r="P3" s="7">
        <v>3555.68</v>
      </c>
      <c r="Q3" s="7">
        <f>P3*O3</f>
        <v>0</v>
      </c>
      <c r="R3" s="7" t="s">
        <v>2</v>
      </c>
      <c r="S3" s="59">
        <f>Q7+L3</f>
        <v>395007.9</v>
      </c>
      <c r="T3" s="52"/>
      <c r="U3" s="60" t="s">
        <v>42</v>
      </c>
      <c r="V3" s="8" t="s">
        <v>23</v>
      </c>
      <c r="W3" s="7" t="s">
        <v>50</v>
      </c>
      <c r="X3" s="1">
        <v>14481</v>
      </c>
      <c r="Y3" s="7">
        <f>J3*'Pre Condition'!E4</f>
        <v>50001</v>
      </c>
      <c r="Z3" s="7">
        <v>30000</v>
      </c>
      <c r="AA3" s="56" t="s">
        <v>59</v>
      </c>
      <c r="AB3" s="7"/>
      <c r="AC3" s="7" t="s">
        <v>50</v>
      </c>
      <c r="AD3" s="1">
        <v>14481</v>
      </c>
      <c r="AE3" s="7">
        <f>Y3-Z3</f>
        <v>20001</v>
      </c>
      <c r="AF3" s="7">
        <f>AE3</f>
        <v>20001</v>
      </c>
      <c r="AG3" s="56" t="s">
        <v>59</v>
      </c>
      <c r="AH3" s="38" t="s">
        <v>50</v>
      </c>
      <c r="AI3" s="38" t="s">
        <v>23</v>
      </c>
      <c r="AJ3" s="38">
        <v>9921</v>
      </c>
      <c r="AK3" s="38">
        <f>J3</f>
        <v>25000.5</v>
      </c>
      <c r="AL3" s="38">
        <v>25000.5</v>
      </c>
      <c r="AM3" s="38"/>
      <c r="AN3" s="55" t="s">
        <v>60</v>
      </c>
    </row>
    <row r="4" spans="1:40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 t="s">
        <v>37</v>
      </c>
      <c r="O4" s="7">
        <v>0</v>
      </c>
      <c r="P4" s="7">
        <v>2333.7600000000002</v>
      </c>
      <c r="Q4" s="7">
        <f>P4*O4</f>
        <v>0</v>
      </c>
      <c r="R4" s="7" t="s">
        <v>2</v>
      </c>
      <c r="S4" s="59"/>
      <c r="T4" s="52"/>
      <c r="U4" s="60"/>
      <c r="V4" s="7"/>
      <c r="W4" s="7"/>
      <c r="X4" s="1">
        <v>14482</v>
      </c>
      <c r="Y4" s="7">
        <f>J3*'Pre Condition'!E5</f>
        <v>75001.5</v>
      </c>
      <c r="Z4" s="7">
        <v>34333</v>
      </c>
      <c r="AA4" s="57"/>
      <c r="AB4" s="7"/>
      <c r="AC4" s="7"/>
      <c r="AD4" s="1">
        <v>14482</v>
      </c>
      <c r="AE4" s="7">
        <f>Y4-Z4</f>
        <v>40668.5</v>
      </c>
      <c r="AF4" s="7">
        <f>AE4</f>
        <v>40668.5</v>
      </c>
      <c r="AG4" s="57"/>
      <c r="AH4" s="39"/>
      <c r="AI4" s="39"/>
      <c r="AJ4" s="39"/>
      <c r="AK4" s="39"/>
      <c r="AL4" s="39"/>
      <c r="AM4" s="39"/>
      <c r="AN4" s="55"/>
    </row>
    <row r="5" spans="1:40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5">
        <v>9991</v>
      </c>
      <c r="Y5" s="7">
        <f>J3*'Pre Condition'!E6</f>
        <v>125002.5</v>
      </c>
      <c r="Z5" s="7">
        <v>100000.34</v>
      </c>
      <c r="AA5" s="58"/>
      <c r="AB5" s="7"/>
      <c r="AC5" s="7"/>
      <c r="AD5" s="5">
        <v>9991</v>
      </c>
      <c r="AE5" s="7">
        <f>Y5-Z5</f>
        <v>25002.160000000003</v>
      </c>
      <c r="AF5" s="7">
        <f>AE5</f>
        <v>25002.160000000003</v>
      </c>
      <c r="AG5" s="58"/>
      <c r="AH5" s="40"/>
      <c r="AI5" s="40"/>
      <c r="AJ5" s="40"/>
      <c r="AK5" s="40"/>
      <c r="AL5" s="40"/>
      <c r="AM5" s="40"/>
      <c r="AN5" s="55"/>
    </row>
    <row r="6" spans="1:40" x14ac:dyDescent="0.35">
      <c r="H6" s="19"/>
      <c r="I6" s="19"/>
      <c r="J6" s="19"/>
      <c r="K6" s="19"/>
    </row>
    <row r="7" spans="1:40" x14ac:dyDescent="0.35">
      <c r="H7" s="19"/>
      <c r="I7" s="19"/>
      <c r="J7" s="19"/>
      <c r="K7" s="19"/>
      <c r="P7" s="14" t="s">
        <v>33</v>
      </c>
      <c r="Q7" s="7">
        <f>SUM(Q3:Q6)</f>
        <v>0</v>
      </c>
    </row>
    <row r="8" spans="1:40" x14ac:dyDescent="0.35">
      <c r="H8" s="19"/>
      <c r="I8" s="19"/>
      <c r="J8" s="19"/>
      <c r="K8" s="19"/>
      <c r="P8" s="14" t="s">
        <v>38</v>
      </c>
      <c r="Q8" s="7">
        <f>L3*M3</f>
        <v>19750.395000000004</v>
      </c>
    </row>
    <row r="9" spans="1:40" x14ac:dyDescent="0.35">
      <c r="H9" s="19"/>
      <c r="I9" s="19"/>
      <c r="J9" s="19"/>
      <c r="K9" s="19"/>
      <c r="P9" s="14" t="s">
        <v>39</v>
      </c>
      <c r="Q9" s="15">
        <f>Q8+S3</f>
        <v>414758.29500000004</v>
      </c>
    </row>
    <row r="10" spans="1:40" x14ac:dyDescent="0.35">
      <c r="H10" s="19"/>
      <c r="I10" s="19"/>
      <c r="J10" s="19"/>
      <c r="K10" s="19"/>
    </row>
    <row r="11" spans="1:40" x14ac:dyDescent="0.35">
      <c r="H11" s="19"/>
      <c r="I11" s="19"/>
      <c r="J11" s="19"/>
      <c r="K11" s="19"/>
    </row>
    <row r="12" spans="1:40" x14ac:dyDescent="0.35">
      <c r="H12" s="19"/>
      <c r="I12" s="19"/>
      <c r="J12" s="19"/>
      <c r="K12" s="19"/>
    </row>
    <row r="13" spans="1:40" x14ac:dyDescent="0.35">
      <c r="H13" s="19"/>
      <c r="I13" s="19"/>
      <c r="J13" s="19"/>
      <c r="K13" s="19"/>
    </row>
    <row r="14" spans="1:40" x14ac:dyDescent="0.35">
      <c r="H14" s="19"/>
      <c r="I14" s="19"/>
      <c r="J14" s="19"/>
      <c r="K14" s="19"/>
    </row>
    <row r="15" spans="1:40" x14ac:dyDescent="0.35">
      <c r="H15" s="19"/>
      <c r="I15" s="19"/>
      <c r="J15" s="19"/>
      <c r="K15" s="19"/>
    </row>
    <row r="16" spans="1:40" x14ac:dyDescent="0.35">
      <c r="H16" s="19"/>
      <c r="I16" s="19"/>
      <c r="J16" s="19"/>
      <c r="K16" s="19"/>
    </row>
  </sheetData>
  <mergeCells count="32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R1"/>
    <mergeCell ref="S1:S2"/>
    <mergeCell ref="T1:T2"/>
    <mergeCell ref="U1:U2"/>
    <mergeCell ref="S3:S4"/>
    <mergeCell ref="T3:T4"/>
    <mergeCell ref="U3:U4"/>
    <mergeCell ref="V1:AA1"/>
    <mergeCell ref="AB1:AG1"/>
    <mergeCell ref="AN3:AN5"/>
    <mergeCell ref="AA3:AA5"/>
    <mergeCell ref="AG3:AG5"/>
    <mergeCell ref="AH1:AN1"/>
    <mergeCell ref="AI3:AI5"/>
    <mergeCell ref="AJ3:AJ5"/>
    <mergeCell ref="AK3:AK5"/>
    <mergeCell ref="AL3:AL5"/>
    <mergeCell ref="AM3:AM5"/>
    <mergeCell ref="AH3:A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Condition</vt:lpstr>
      <vt:lpstr>Sub_Con_Data</vt:lpstr>
      <vt:lpstr>Partial RM 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goutham</dc:creator>
  <cp:lastModifiedBy>ADMIN</cp:lastModifiedBy>
  <dcterms:modified xsi:type="dcterms:W3CDTF">2022-01-31T11:15:40Z</dcterms:modified>
</cp:coreProperties>
</file>