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ee82c0c8d554/Desktop/Data analytics/"/>
    </mc:Choice>
  </mc:AlternateContent>
  <xr:revisionPtr revIDLastSave="2" documentId="8_{A448C66F-80C6-41B5-A384-B8F9C278C803}" xr6:coauthVersionLast="47" xr6:coauthVersionMax="47" xr10:uidLastSave="{3C23CB76-8A50-4F2E-93BC-33C59BC3E51D}"/>
  <bookViews>
    <workbookView xWindow="-108" yWindow="-108" windowWidth="23256" windowHeight="13176" activeTab="3" xr2:uid="{26D4546B-D2A1-4444-8EAF-A6228F96F0C1}"/>
  </bookViews>
  <sheets>
    <sheet name="Data" sheetId="1" r:id="rId1"/>
    <sheet name="India Staff" sheetId="2" r:id="rId2"/>
    <sheet name="all_staff" sheetId="3" r:id="rId3"/>
    <sheet name="pivot table" sheetId="4" r:id="rId4"/>
  </sheets>
  <definedNames>
    <definedName name="_xlnm._FilterDatabase" localSheetId="0" hidden="1">Data!$C$5:$I$105</definedName>
    <definedName name="_xlnm._FilterDatabase" localSheetId="1" hidden="1">'India Staff'!$B$2:$H$114</definedName>
    <definedName name="ExternalData_1" localSheetId="2" hidden="1">all_staff!$A$1:$H$184</definedName>
  </definedNames>
  <calcPr calcId="19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3" l="1" a="1"/>
  <c r="M19" i="3" s="1"/>
  <c r="M7" i="3"/>
  <c r="M6" i="3" s="1"/>
  <c r="M5" i="3"/>
  <c r="M4" i="3"/>
  <c r="M3" i="3"/>
  <c r="F106" i="1"/>
  <c r="H106" i="1"/>
  <c r="I106" i="1"/>
  <c r="H1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CD56A-707C-434F-80BD-5752766CF481}" keepAlive="1" name="Query - all_staff" description="Connection to the 'all_staff' query in the workbook." type="5" refreshedVersion="8" background="1" saveData="1">
    <dbPr connection="Provider=Microsoft.Mashup.OleDb.1;Data Source=$Workbook$;Location=all_staff;Extended Properties=&quot;&quot;" command="SELECT * FROM [all_staff]"/>
  </connection>
  <connection id="2" xr16:uid="{ACB2561C-D3C8-40FC-90F4-EFCA0C6E4570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3" xr16:uid="{5F068A8F-3B23-4007-9C0C-062ECEF52BDD}" keepAlive="1" name="Query - nz_staff (2)" description="Connection to the 'nz_staff (2)' query in the workbook." type="5" refreshedVersion="0" background="1">
    <dbPr connection="Provider=Microsoft.Mashup.OleDb.1;Data Source=$Workbook$;Location=&quot;nz_staff (2)&quot;;Extended Properties=&quot;&quot;" command="SELECT * FROM [nz_staff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<sst xmlns="http://schemas.openxmlformats.org/spreadsheetml/2006/main" count="1830" uniqueCount="229">
  <si>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</si>
  <si>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</si>
  <si>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</si>
  <si>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</si>
  <si>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</si>
  <si>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</si>
  <si>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</si>
  <si>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</si>
  <si>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</si>
  <si>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</si>
  <si>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</si>
  <si>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</si>
  <si>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</si>
  <si>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</si>
  <si>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</si>
  <si>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</si>
  <si>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</si>
  <si>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</si>
  <si>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</si>
  <si>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</si>
  <si>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</si>
  <si>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</si>
  <si>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</si>
  <si>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</si>
  <si>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</si>
  <si>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</si>
  <si>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</si>
  <si>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</si>
  <si>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</si>
  <si>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</si>
  <si>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</si>
  <si>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</si>
  <si>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</si>
  <si>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</si>
  <si>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</si>
  <si>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</si>
  <si>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</si>
  <si>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</si>
  <si>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</si>
  <si>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</si>
  <si>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</si>
  <si>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</si>
  <si>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</si>
  <si>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</si>
  <si>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</si>
  <si>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</si>
  <si>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</si>
  <si>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</si>
  <si>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</si>
  <si>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</si>
  <si>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</si>
  <si>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</si>
  <si>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</si>
  <si>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</si>
  <si>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</si>
  <si>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</si>
  <si>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</si>
  <si>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</si>
  <si>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</si>
  <si>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</si>
  <si>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</si>
  <si>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</si>
  <si>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</si>
  <si>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</si>
  <si>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</si>
  <si>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</si>
  <si>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</si>
  <si>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</si>
  <si>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</si>
  <si>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</si>
  <si>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</si>
  <si>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</si>
  <si>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</si>
  <si>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</si>
  <si>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</si>
  <si>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</si>
  <si>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</si>
  <si>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</si>
  <si>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</si>
  <si>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</si>
  <si>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</si>
  <si>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</si>
  <si>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</si>
  <si>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</si>
  <si>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</si>
  <si>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</si>
  <si>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</si>
  <si>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</si>
  <si>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</si>
  <si>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</si>
  <si>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</si>
  <si>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</si>
  <si>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</si>
  <si>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</si>
  <si>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</si>
  <si>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</si>
  <si>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</si>
  <si>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</si>
  <si>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</si>
  <si>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</si>
  <si>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</si>
  <si>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</si>
  <si>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</si>
  <si>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</si>
  <si>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</si>
  <si>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</si>
  <si>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</si>
  <si>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</si>
  <si>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</si>
  <si>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</si>
  <si>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</si>
  <si>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</si>
  <si>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</si>
  <si>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</si>
  <si>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</si>
  <si>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</si>
  <si>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</si>
  <si>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</si>
  <si>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</si>
  <si>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</si>
  <si>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</si>
  <si>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</si>
  <si>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</si>
  <si>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</si>
  <si>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</si>
  <si>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</si>
  <si>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</si>
  <si>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</si>
  <si>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</si>
  <si>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</si>
  <si>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</si>
  <si>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</si>
  <si>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</si>
  <si>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</si>
  <si>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</si>
  <si>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</si>
  <si>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</si>
  <si>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</si>
  <si>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</si>
  <si>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</si>
  <si>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</si>
  <si>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</si>
  <si>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</si>
  <si>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</si>
  <si>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</si>
  <si>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</si>
  <si>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</si>
  <si>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</si>
  <si>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</si>
  <si>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</si>
  <si>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</si>
  <si>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</si>
  <si>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</si>
  <si>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</si>
  <si>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</si>
  <si>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</si>
  <si>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</si>
  <si>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</si>
  <si>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</si>
  <si>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</si>
  <si>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</si>
  <si>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</si>
  <si>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</si>
  <si>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</si>
  <si>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</si>
  <si>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</si>
  <si>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</si>
  <si>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</si>
  <si>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</si>
  <si>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</si>
  <si>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</si>
  <si>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</si>
  <si>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</si>
  <si>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</si>
  <si>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</si>
  <si>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</si>
  <si>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</si>
  <si>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</si>
  <si>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</si>
  <si>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</si>
  <si>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</si>
  <si>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</si>
  <si>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</si>
  <si>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</si>
  <si>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</si>
  <si>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</si>
  <si>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</si>
  <si>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</si>
  <si>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</si>
  <si>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</si>
  <si>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</si>
  <si>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</si>
  <si>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</si>
  <si>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</si>
  <si>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</si>
  <si>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</si>
  <si>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</si>
  <si>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</si>
  <si>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</si>
  <si>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</si>
  <si>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</si>
  <si>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</si>
  <si>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</si>
  <si>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 xml:space="preserve">data set from kaggle </t>
  </si>
  <si>
    <t xml:space="preserve">data is about awsome chocolates based on </t>
  </si>
  <si>
    <t xml:space="preserve"> based on newzealand wellington </t>
  </si>
  <si>
    <t xml:space="preserve">its indian branch staff info is given in india staff sheet </t>
  </si>
  <si>
    <t>Total</t>
  </si>
  <si>
    <t>Country</t>
  </si>
  <si>
    <t>IND</t>
  </si>
  <si>
    <t>other</t>
  </si>
  <si>
    <t>NZ</t>
  </si>
  <si>
    <t>count of employees</t>
  </si>
  <si>
    <t>avg salary</t>
  </si>
  <si>
    <t>avg age</t>
  </si>
  <si>
    <t>female count</t>
  </si>
  <si>
    <t>female ratio %</t>
  </si>
  <si>
    <t xml:space="preserve"> </t>
  </si>
  <si>
    <t>salry more 90k</t>
  </si>
  <si>
    <t>enter name here--&gt;</t>
  </si>
  <si>
    <t>Date joined</t>
  </si>
  <si>
    <t>Information Finder</t>
  </si>
  <si>
    <t>Row Labels</t>
  </si>
  <si>
    <t>Grand Total</t>
  </si>
  <si>
    <t>Sum of Salary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</si>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</sst>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8" fontId="0" fillId="0" borderId="0" xfId="0" applyNumberFormat="1"/>
    <xf numFmtId="22" fontId="0" fillId="0" borderId="0" xfId="0" applyNumberFormat="1"/>
    <xf numFmtId="10" fontId="0" fillId="0" borderId="0" xfId="1" applyNumberFormat="1" applyFont="1"/>
    <xf numFmtId="0" fontId="0" fillId="4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0" formatCode="dd/mmm/yy"/>
    </dxf>
    <dxf>
      <numFmt numFmtId="164" formatCode="_-[$$-409]* #,##0.00_ ;_-[$$-409]* \-#,##0.00\ ;_-[$$-409]* &quot;-&quot;??_ ;_-@_ "/>
    </dxf>
    <dxf>
      <numFmt numFmtId="12" formatCode="&quot;₹&quot;\ #,##0.00;[Red]&quot;₹&quot;\ \-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VARDHAN SAJI" refreshedDate="45553.750115856485" createdVersion="8" refreshedVersion="8" minRefreshableVersion="3" recordCount="183" xr:uid="{248E5769-FEBD-4903-B1B1-63B8DAAD11EB}">
  <cacheSource type="worksheet">
    <worksheetSource name="all_staff"/>
  </cacheSource>
  <cacheFields count="11">
    <cacheField name="Name" numFmtId="0">
      <sharedItems/>
    </cacheField>
    <cacheField name="Gender" numFmtId="0">
      <sharedItems count="3">
        <s v="Male"/>
        <s v="Female"/>
        <s v="other"/>
      </sharedItems>
    </cacheField>
    <cacheField name="Age" numFmtId="0">
      <sharedItems containsSemiMixedTypes="0" containsString="0" containsNumber="1" containsInteger="1" minValue="19" maxValue="46"/>
    </cacheField>
    <cacheField name="Rating" numFmtId="0">
      <sharedItems count="5">
        <s v="Average"/>
        <s v="Above average"/>
        <s v="Poor"/>
        <s v="Exceptional"/>
        <s v="Very poor"/>
      </sharedItems>
    </cacheField>
    <cacheField name="Date Joined" numFmtId="22">
      <sharedItems containsSemiMixedTypes="0" containsNonDate="0" containsDate="1" containsString="0" minDate="2020-05-07T00:00:00" maxDate="2023-04-30T00:00:00" count="160">
        <d v="2020-10-18T00:00:00"/>
        <d v="2021-04-07T00:00:00"/>
        <d v="2022-04-12T00:00:00"/>
        <d v="2021-05-23T00:00:00"/>
        <d v="2020-09-11T00:00:00"/>
        <d v="2021-03-13T00:00:00"/>
        <d v="2020-11-09T00:00:00"/>
        <d v="2022-06-01T00:00:00"/>
        <d v="2021-05-08T00:00:00"/>
        <d v="2022-04-14T00:00:00"/>
        <d v="2021-05-04T00:00:00"/>
        <d v="2021-12-14T00:00:00"/>
        <d v="2020-05-29T00:00:00"/>
        <d v="2020-07-30T00:00:00"/>
        <d v="2022-03-22T00:00:00"/>
        <d v="2022-04-09T00:00:00"/>
        <d v="2020-05-07T00:00:00"/>
        <d v="2022-08-16T00:00:00"/>
        <d v="2022-05-02T00:00:00"/>
        <d v="2021-07-11T00:00:00"/>
        <d v="2020-08-30T00:00:00"/>
        <d v="2021-03-22T00:00:00"/>
        <d v="2021-12-28T00:00:00"/>
        <d v="2022-06-06T00:00:00"/>
        <d v="2022-04-15T00:00:00"/>
        <d v="2022-03-05T00:00:00"/>
        <d v="2022-02-12T00:00:00"/>
        <d v="2023-02-28T00:00:00"/>
        <d v="2021-12-19T00:00:00"/>
        <d v="2022-08-27T00:00:00"/>
        <d v="2020-11-29T00:00:00"/>
        <d v="2021-03-01T00:00:00"/>
        <d v="2022-01-10T00:00:00"/>
        <d v="2022-03-13T00:00:00"/>
        <d v="2021-06-28T00:00:00"/>
        <d v="2020-10-15T00:00:00"/>
        <d v="2020-08-18T00:00:00"/>
        <d v="2021-07-07T00:00:00"/>
        <d v="2020-07-11T00:00:00"/>
        <d v="2021-11-06T00:00:00"/>
        <d v="2020-12-15T00:00:00"/>
        <d v="2021-04-10T00:00:00"/>
        <d v="2021-07-20T00:00:00"/>
        <d v="2022-02-27T00:00:00"/>
        <d v="2021-02-26T00:00:00"/>
        <d v="2022-02-02T00:00:00"/>
        <d v="2021-08-17T00:00:00"/>
        <d v="2022-05-20T00:00:00"/>
        <d v="2020-12-09T00:00:00"/>
        <d v="2022-04-19T00:00:00"/>
        <d v="2020-10-20T00:00:00"/>
        <d v="2021-01-16T00:00:00"/>
        <d v="2022-02-15T00:00:00"/>
        <d v="2020-09-29T00:00:00"/>
        <d v="2020-06-24T00:00:00"/>
        <d v="2021-12-05T00:00:00"/>
        <d v="2021-07-06T00:00:00"/>
        <d v="2021-09-11T00:00:00"/>
        <d v="2021-03-21T00:00:00"/>
        <d v="2021-10-07T00:00:00"/>
        <d v="2021-07-26T00:00:00"/>
        <d v="2022-07-16T00:00:00"/>
        <d v="2021-04-30T00:00:00"/>
        <d v="2021-01-08T00:00:00"/>
        <d v="2020-09-10T00:00:00"/>
        <d v="2021-03-17T00:00:00"/>
        <d v="2021-12-17T00:00:00"/>
        <d v="2022-07-05T00:00:00"/>
        <d v="2021-06-03T00:00:00"/>
        <d v="2022-03-20T00:00:00"/>
        <d v="2021-05-12T00:00:00"/>
        <d v="2021-01-18T00:00:00"/>
        <d v="2021-12-20T00:00:00"/>
        <d v="2021-07-01T00:00:00"/>
        <d v="2021-07-12T00:00:00"/>
        <d v="2021-09-29T00:00:00"/>
        <d v="2022-01-29T00:00:00"/>
        <d v="2020-05-11T00:00:00"/>
        <d v="2020-09-13T00:00:00"/>
        <d v="2021-05-06T00:00:00"/>
        <d v="2021-04-27T00:00:00"/>
        <d v="2021-09-09T00:00:00"/>
        <d v="2021-08-25T00:00:00"/>
        <d v="2021-01-22T00:00:00"/>
        <d v="2022-05-16T00:00:00"/>
        <d v="2020-12-16T00:00:00"/>
        <d v="2020-10-25T00:00:00"/>
        <d v="2021-09-07T00:00:00"/>
        <d v="2021-06-10T00:00:00"/>
        <d v="2020-11-11T00:00:00"/>
        <d v="2021-09-26T00:00:00"/>
        <d v="2022-10-27T00:00:00"/>
        <d v="2020-11-13T00:00:00"/>
        <d v="2021-11-09T00:00:00"/>
        <d v="2021-09-20T00:00:00"/>
        <d v="2021-06-07T00:00:00"/>
        <d v="2021-03-08T00:00:00"/>
        <d v="2020-09-30T00:00:00"/>
        <d v="2022-07-20T00:00:00"/>
        <d v="2020-11-10T00:00:00"/>
        <d v="2021-02-15T00:00:00"/>
        <d v="2022-04-02T00:00:00"/>
        <d v="2022-01-06T00:00:00"/>
        <d v="2022-02-05T00:00:00"/>
        <d v="2022-08-06T00:00:00"/>
        <d v="2021-05-21T00:00:00"/>
        <d v="2020-12-20T00:00:00"/>
        <d v="2022-02-20T00:00:00"/>
        <d v="2021-06-27T00:00:00"/>
        <d v="2021-10-25T00:00:00"/>
        <d v="2022-06-14T00:00:00"/>
        <d v="2022-06-09T00:00:00"/>
        <d v="2022-03-10T00:00:00"/>
        <d v="2020-12-25T00:00:00"/>
        <d v="2022-06-12T00:00:00"/>
        <d v="2021-11-11T00:00:00"/>
        <d v="2021-08-28T00:00:00"/>
        <d v="2021-11-29T00:00:00"/>
        <d v="2022-09-05T00:00:00"/>
        <d v="2022-05-05T00:00:00"/>
        <d v="2021-09-06T00:00:00"/>
        <d v="2020-12-18T00:00:00"/>
        <d v="2022-07-02T00:00:00"/>
        <d v="2021-12-07T00:00:00"/>
        <d v="2022-05-13T00:00:00"/>
        <d v="2020-07-07T00:00:00"/>
        <d v="2020-07-29T00:00:00"/>
        <d v="2021-07-23T00:00:00"/>
        <d v="2022-10-16T00:00:00"/>
        <d v="2021-05-17T00:00:00"/>
        <d v="2021-06-30T00:00:00"/>
        <d v="2022-02-17T00:00:00"/>
        <d v="2021-03-18T00:00:00"/>
        <d v="2021-09-12T00:00:00"/>
        <d v="2023-04-29T00:00:00"/>
        <d v="2022-08-01T00:00:00"/>
        <d v="2021-10-17T00:00:00"/>
        <d v="2020-10-30T00:00:00"/>
        <d v="2021-03-16T00:00:00"/>
        <d v="2021-05-13T00:00:00"/>
        <d v="2021-01-09T00:00:00"/>
        <d v="2021-05-01T00:00:00"/>
        <d v="2021-01-29T00:00:00"/>
        <d v="2022-03-29T00:00:00"/>
        <d v="2021-05-22T00:00:00"/>
        <d v="2022-04-27T00:00:00"/>
        <d v="2021-09-01T00:00:00"/>
        <d v="2022-06-15T00:00:00"/>
        <d v="2021-02-09T00:00:00"/>
        <d v="2022-02-28T00:00:00"/>
        <d v="2021-07-04T00:00:00"/>
        <d v="2022-02-14T00:00:00"/>
        <d v="2022-09-16T00:00:00"/>
        <d v="2021-02-16T00:00:00"/>
        <d v="2020-08-24T00:00:00"/>
        <d v="2022-02-19T00:00:00"/>
        <d v="2021-04-26T00:00:00"/>
        <d v="2021-07-08T00:00:00"/>
        <d v="2022-06-19T00:00:00"/>
        <d v="2021-08-03T00:00:00"/>
      </sharedItems>
      <fieldGroup par="10"/>
    </cacheField>
    <cacheField name="Department" numFmtId="0">
      <sharedItems/>
    </cacheField>
    <cacheField name="Salary" numFmtId="0">
      <sharedItems containsSemiMixedTypes="0" containsString="0" containsNumber="1" containsInteger="1" minValue="33920" maxValue="119110" count="90">
        <n v="112650"/>
        <n v="43840"/>
        <n v="103550"/>
        <n v="45510"/>
        <n v="115440"/>
        <n v="56870"/>
        <n v="92700"/>
        <n v="91310"/>
        <n v="74550"/>
        <n v="109190"/>
        <n v="104410"/>
        <n v="96800"/>
        <n v="48170"/>
        <n v="37920"/>
        <n v="49630"/>
        <n v="118840"/>
        <n v="69710"/>
        <n v="79570"/>
        <n v="76900"/>
        <n v="54970"/>
        <n v="88050"/>
        <n v="36040"/>
        <n v="75000"/>
        <n v="40400"/>
        <n v="100420"/>
        <n v="58100"/>
        <n v="114870"/>
        <n v="41570"/>
        <n v="112570"/>
        <n v="47360"/>
        <n v="65920"/>
        <n v="99970"/>
        <n v="80700"/>
        <n v="52610"/>
        <n v="112110"/>
        <n v="119110"/>
        <n v="112780"/>
        <n v="114890"/>
        <n v="48980"/>
        <n v="75880"/>
        <n v="53240"/>
        <n v="85000"/>
        <n v="33920"/>
        <n v="75280"/>
        <n v="58940"/>
        <n v="104770"/>
        <n v="57090"/>
        <n v="91650"/>
        <n v="70270"/>
        <n v="75970"/>
        <n v="90700"/>
        <n v="60570"/>
        <n v="115920"/>
        <n v="65360"/>
        <n v="64000"/>
        <n v="92450"/>
        <n v="48950"/>
        <n v="83750"/>
        <n v="87620"/>
        <n v="68900"/>
        <n v="53540"/>
        <n v="43510"/>
        <n v="109160"/>
        <n v="99750"/>
        <n v="41980"/>
        <n v="71380"/>
        <n v="113280"/>
        <n v="86570"/>
        <n v="69070"/>
        <n v="67910"/>
        <n v="69120"/>
        <n v="60130"/>
        <n v="106460"/>
        <n v="118100"/>
        <n v="78390"/>
        <n v="114180"/>
        <n v="104120"/>
        <n v="67950"/>
        <n v="34980"/>
        <n v="62780"/>
        <n v="107700"/>
        <n v="65700"/>
        <n v="75480"/>
        <n v="53870"/>
        <n v="78540"/>
        <n v="58960"/>
        <n v="70610"/>
        <n v="59430"/>
        <n v="48530"/>
        <n v="96140"/>
      </sharedItems>
    </cacheField>
    <cacheField name="Country" numFmtId="0">
      <sharedItems count="2">
        <s v="IND"/>
        <s v="NZ"/>
      </sharedItems>
    </cacheField>
    <cacheField name="Months (Date Joined)" numFmtId="0" databaseField="0">
      <fieldGroup base="4">
        <rangePr groupBy="months" startDate="2020-05-07T00:00:00" endDate="2023-04-30T00:00:00"/>
        <groupItems count="14">
          <s v="&lt;07-05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4-2023"/>
        </groupItems>
      </fieldGroup>
    </cacheField>
    <cacheField name="Quarters (Date Joined)" numFmtId="0" databaseField="0">
      <fieldGroup base="4">
        <rangePr groupBy="quarters" startDate="2020-05-07T00:00:00" endDate="2023-04-30T00:00:00"/>
        <groupItems count="6">
          <s v="&lt;07-05-2020"/>
          <s v="Qtr1"/>
          <s v="Qtr2"/>
          <s v="Qtr3"/>
          <s v="Qtr4"/>
          <s v="&gt;30-04-2023"/>
        </groupItems>
      </fieldGroup>
    </cacheField>
    <cacheField name="Years (Date Joined)" numFmtId="0" databaseField="0">
      <fieldGroup base="4">
        <rangePr groupBy="years" startDate="2020-05-07T00:00:00" endDate="2023-04-30T00:00:00"/>
        <groupItems count="6">
          <s v="&lt;07-05-2020"/>
          <s v="2020"/>
          <s v="2021"/>
          <s v="2022"/>
          <s v="2023"/>
          <s v="&gt;30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Deepali Charan"/>
    <x v="0"/>
    <n v="20"/>
    <x v="0"/>
    <x v="0"/>
    <s v="Website"/>
    <x v="0"/>
    <x v="0"/>
  </r>
  <r>
    <s v="Yagna Sujeev"/>
    <x v="1"/>
    <n v="32"/>
    <x v="1"/>
    <x v="1"/>
    <s v="Website"/>
    <x v="1"/>
    <x v="0"/>
  </r>
  <r>
    <s v="Satyendra Venkatadri"/>
    <x v="0"/>
    <n v="31"/>
    <x v="0"/>
    <x v="2"/>
    <s v="Procurement"/>
    <x v="2"/>
    <x v="0"/>
  </r>
  <r>
    <s v="Madhavdas Buhpathi"/>
    <x v="1"/>
    <n v="32"/>
    <x v="0"/>
    <x v="3"/>
    <s v="HR"/>
    <x v="3"/>
    <x v="0"/>
  </r>
  <r>
    <s v="Sahila Chandrasekhar"/>
    <x v="2"/>
    <n v="37"/>
    <x v="2"/>
    <x v="4"/>
    <s v="Finance"/>
    <x v="4"/>
    <x v="0"/>
  </r>
  <r>
    <s v="Mirium Seemantini Shivakumar"/>
    <x v="1"/>
    <n v="38"/>
    <x v="1"/>
    <x v="5"/>
    <s v="Sales"/>
    <x v="5"/>
    <x v="0"/>
  </r>
  <r>
    <s v="Purnendu Vijayarangan"/>
    <x v="1"/>
    <n v="25"/>
    <x v="0"/>
    <x v="6"/>
    <s v="Sales"/>
    <x v="6"/>
    <x v="0"/>
  </r>
  <r>
    <s v="Rukma Vinita"/>
    <x v="2"/>
    <n v="32"/>
    <x v="0"/>
    <x v="7"/>
    <s v="Website"/>
    <x v="7"/>
    <x v="0"/>
  </r>
  <r>
    <s v="Yauvani Tarpa"/>
    <x v="0"/>
    <n v="33"/>
    <x v="0"/>
    <x v="8"/>
    <s v="Sales"/>
    <x v="8"/>
    <x v="0"/>
  </r>
  <r>
    <s v="Damayanti Thangavadivelu"/>
    <x v="0"/>
    <n v="25"/>
    <x v="1"/>
    <x v="9"/>
    <s v="Procurement"/>
    <x v="9"/>
    <x v="0"/>
  </r>
  <r>
    <s v="Manjusri Ruchi"/>
    <x v="1"/>
    <n v="40"/>
    <x v="0"/>
    <x v="10"/>
    <s v="Website"/>
    <x v="10"/>
    <x v="0"/>
  </r>
  <r>
    <s v="Mithil Nadkarni"/>
    <x v="0"/>
    <n v="30"/>
    <x v="0"/>
    <x v="11"/>
    <s v="Finance"/>
    <x v="11"/>
    <x v="0"/>
  </r>
  <r>
    <s v="Ardhendu Abhichandra Jayakar"/>
    <x v="0"/>
    <n v="28"/>
    <x v="1"/>
    <x v="12"/>
    <s v="Finance"/>
    <x v="12"/>
    <x v="0"/>
  </r>
  <r>
    <s v="Akbar Sorabhjee"/>
    <x v="0"/>
    <n v="21"/>
    <x v="0"/>
    <x v="13"/>
    <s v="Procurement"/>
    <x v="13"/>
    <x v="0"/>
  </r>
  <r>
    <s v="Bandhula Sathyanna"/>
    <x v="0"/>
    <n v="34"/>
    <x v="0"/>
    <x v="14"/>
    <s v="Procurement"/>
    <x v="0"/>
    <x v="0"/>
  </r>
  <r>
    <s v="Daruka Ghazali"/>
    <x v="1"/>
    <n v="34"/>
    <x v="2"/>
    <x v="15"/>
    <s v="Sales"/>
    <x v="14"/>
    <x v="0"/>
  </r>
  <r>
    <s v="Heer Pennathur"/>
    <x v="0"/>
    <n v="36"/>
    <x v="0"/>
    <x v="16"/>
    <s v="Website"/>
    <x v="15"/>
    <x v="0"/>
  </r>
  <r>
    <s v="Shekhar Eswara"/>
    <x v="0"/>
    <n v="30"/>
    <x v="0"/>
    <x v="17"/>
    <s v="Website"/>
    <x v="16"/>
    <x v="0"/>
  </r>
  <r>
    <s v="Udyan Lanka"/>
    <x v="0"/>
    <n v="20"/>
    <x v="0"/>
    <x v="18"/>
    <s v="Procurement"/>
    <x v="17"/>
    <x v="0"/>
  </r>
  <r>
    <s v="Shreela Ramasubraman"/>
    <x v="1"/>
    <n v="22"/>
    <x v="1"/>
    <x v="19"/>
    <s v="Procurement"/>
    <x v="18"/>
    <x v="0"/>
  </r>
  <r>
    <s v="Sanchali Shirish"/>
    <x v="0"/>
    <n v="27"/>
    <x v="0"/>
    <x v="20"/>
    <s v="Sales"/>
    <x v="19"/>
    <x v="0"/>
  </r>
  <r>
    <s v="Gangadutt Ragha"/>
    <x v="0"/>
    <n v="37"/>
    <x v="2"/>
    <x v="21"/>
    <s v="Website"/>
    <x v="20"/>
    <x v="0"/>
  </r>
  <r>
    <s v="Waheeda Vasuman"/>
    <x v="0"/>
    <n v="43"/>
    <x v="0"/>
    <x v="22"/>
    <s v="Sales"/>
    <x v="21"/>
    <x v="0"/>
  </r>
  <r>
    <s v="Nanak Sapna"/>
    <x v="1"/>
    <n v="42"/>
    <x v="3"/>
    <x v="23"/>
    <s v="Procurement"/>
    <x v="22"/>
    <x v="0"/>
  </r>
  <r>
    <s v="Shobhana Samuel"/>
    <x v="0"/>
    <n v="35"/>
    <x v="0"/>
    <x v="24"/>
    <s v="Procurement"/>
    <x v="23"/>
    <x v="0"/>
  </r>
  <r>
    <s v="Amlankusum Rajabhushan"/>
    <x v="0"/>
    <n v="24"/>
    <x v="0"/>
    <x v="25"/>
    <s v="Website"/>
    <x v="24"/>
    <x v="0"/>
  </r>
  <r>
    <s v="Pratigya Rema"/>
    <x v="1"/>
    <n v="31"/>
    <x v="0"/>
    <x v="26"/>
    <s v="Website"/>
    <x v="25"/>
    <x v="0"/>
  </r>
  <r>
    <s v="Ramnath Ravuri"/>
    <x v="1"/>
    <n v="44"/>
    <x v="0"/>
    <x v="27"/>
    <s v="Website"/>
    <x v="26"/>
    <x v="0"/>
  </r>
  <r>
    <s v="Prerana Nishita"/>
    <x v="1"/>
    <n v="32"/>
    <x v="0"/>
    <x v="28"/>
    <s v="Procurement"/>
    <x v="27"/>
    <x v="0"/>
  </r>
  <r>
    <s v="Makshi Vinutha"/>
    <x v="1"/>
    <n v="30"/>
    <x v="0"/>
    <x v="29"/>
    <s v="Procurement"/>
    <x v="28"/>
    <x v="0"/>
  </r>
  <r>
    <s v="Shiuli Sapna"/>
    <x v="0"/>
    <n v="26"/>
    <x v="0"/>
    <x v="30"/>
    <s v="Procurement"/>
    <x v="29"/>
    <x v="0"/>
  </r>
  <r>
    <s v="Agrata Rajarama"/>
    <x v="1"/>
    <n v="21"/>
    <x v="0"/>
    <x v="31"/>
    <s v="Finance"/>
    <x v="30"/>
    <x v="0"/>
  </r>
  <r>
    <s v="Vasu Nandin"/>
    <x v="1"/>
    <n v="28"/>
    <x v="0"/>
    <x v="32"/>
    <s v="Procurement"/>
    <x v="31"/>
    <x v="0"/>
  </r>
  <r>
    <s v="Bhuvan Pals"/>
    <x v="1"/>
    <n v="25"/>
    <x v="1"/>
    <x v="33"/>
    <s v="Website"/>
    <x v="32"/>
    <x v="0"/>
  </r>
  <r>
    <s v="Gumwant Veera"/>
    <x v="0"/>
    <n v="24"/>
    <x v="2"/>
    <x v="34"/>
    <s v="Finance"/>
    <x v="33"/>
    <x v="0"/>
  </r>
  <r>
    <s v="Narois Motiwala"/>
    <x v="0"/>
    <n v="29"/>
    <x v="2"/>
    <x v="35"/>
    <s v="Website"/>
    <x v="34"/>
    <x v="0"/>
  </r>
  <r>
    <s v="Anjushri Chandiramani"/>
    <x v="1"/>
    <n v="27"/>
    <x v="0"/>
    <x v="36"/>
    <s v="HR"/>
    <x v="35"/>
    <x v="0"/>
  </r>
  <r>
    <s v="Krishnakanta Vellanki"/>
    <x v="0"/>
    <n v="22"/>
    <x v="1"/>
    <x v="37"/>
    <s v="Sales"/>
    <x v="36"/>
    <x v="0"/>
  </r>
  <r>
    <s v="Dhruv Manjunath"/>
    <x v="1"/>
    <n v="36"/>
    <x v="0"/>
    <x v="38"/>
    <s v="Procurement"/>
    <x v="37"/>
    <x v="0"/>
  </r>
  <r>
    <s v="Vanmala Shriharsha"/>
    <x v="0"/>
    <n v="27"/>
    <x v="0"/>
    <x v="39"/>
    <s v="Finance"/>
    <x v="38"/>
    <x v="0"/>
  </r>
  <r>
    <s v="Sameer Shashank Sapra"/>
    <x v="0"/>
    <n v="21"/>
    <x v="0"/>
    <x v="40"/>
    <s v="HR"/>
    <x v="39"/>
    <x v="0"/>
  </r>
  <r>
    <s v="Anumati Shyamari Meherhomji"/>
    <x v="1"/>
    <n v="28"/>
    <x v="0"/>
    <x v="41"/>
    <s v="Sales"/>
    <x v="40"/>
    <x v="0"/>
  </r>
  <r>
    <s v="Tarala Vishaal"/>
    <x v="1"/>
    <n v="34"/>
    <x v="0"/>
    <x v="42"/>
    <s v="Finance"/>
    <x v="41"/>
    <x v="0"/>
  </r>
  <r>
    <s v="Shubhra Potla"/>
    <x v="1"/>
    <n v="21"/>
    <x v="0"/>
    <x v="43"/>
    <s v="Website"/>
    <x v="42"/>
    <x v="0"/>
  </r>
  <r>
    <s v="Hemavati Muthiah"/>
    <x v="1"/>
    <n v="33"/>
    <x v="0"/>
    <x v="44"/>
    <s v="Website"/>
    <x v="43"/>
    <x v="0"/>
  </r>
  <r>
    <s v="Krittika Gaekwad"/>
    <x v="1"/>
    <n v="34"/>
    <x v="0"/>
    <x v="45"/>
    <s v="Finance"/>
    <x v="44"/>
    <x v="0"/>
  </r>
  <r>
    <s v="Shevantilal Muppala"/>
    <x v="1"/>
    <n v="28"/>
    <x v="0"/>
    <x v="46"/>
    <s v="Procurement"/>
    <x v="45"/>
    <x v="0"/>
  </r>
  <r>
    <s v="Shattesh Utpat"/>
    <x v="0"/>
    <n v="21"/>
    <x v="0"/>
    <x v="47"/>
    <s v="Procurement"/>
    <x v="46"/>
    <x v="0"/>
  </r>
  <r>
    <s v="Kamalakshi Mukundan"/>
    <x v="0"/>
    <n v="27"/>
    <x v="1"/>
    <x v="48"/>
    <s v="Finance"/>
    <x v="47"/>
    <x v="0"/>
  </r>
  <r>
    <s v="Chandana Sannidhi Surnilla"/>
    <x v="0"/>
    <n v="42"/>
    <x v="2"/>
    <x v="49"/>
    <s v="Finance"/>
    <x v="48"/>
    <x v="0"/>
  </r>
  <r>
    <s v="Indu Varada Sumedh"/>
    <x v="1"/>
    <n v="28"/>
    <x v="0"/>
    <x v="50"/>
    <s v="Finance"/>
    <x v="49"/>
    <x v="0"/>
  </r>
  <r>
    <s v="Karuna Pashupathy"/>
    <x v="2"/>
    <n v="27"/>
    <x v="1"/>
    <x v="51"/>
    <s v="Website"/>
    <x v="50"/>
    <x v="0"/>
  </r>
  <r>
    <s v="Mardav Ramaswami"/>
    <x v="0"/>
    <n v="30"/>
    <x v="0"/>
    <x v="52"/>
    <s v="Procurement"/>
    <x v="51"/>
    <x v="0"/>
  </r>
  <r>
    <s v="Sarayu Ragunathan"/>
    <x v="0"/>
    <n v="33"/>
    <x v="0"/>
    <x v="53"/>
    <s v="Procurement"/>
    <x v="52"/>
    <x v="0"/>
  </r>
  <r>
    <s v="Kevalkumar Solanki"/>
    <x v="1"/>
    <n v="33"/>
    <x v="0"/>
    <x v="54"/>
    <s v="Finance"/>
    <x v="53"/>
    <x v="0"/>
  </r>
  <r>
    <s v="Upendra Swati"/>
    <x v="2"/>
    <n v="30"/>
    <x v="0"/>
    <x v="55"/>
    <s v="Finance"/>
    <x v="54"/>
    <x v="0"/>
  </r>
  <r>
    <s v="Deepit Ranjana"/>
    <x v="1"/>
    <n v="34"/>
    <x v="0"/>
    <x v="56"/>
    <s v="Finance"/>
    <x v="55"/>
    <x v="0"/>
  </r>
  <r>
    <s v="Amal Nimesh"/>
    <x v="0"/>
    <n v="31"/>
    <x v="0"/>
    <x v="57"/>
    <s v="Website"/>
    <x v="56"/>
    <x v="0"/>
  </r>
  <r>
    <s v="Kunja Prashanta Vibha"/>
    <x v="1"/>
    <n v="27"/>
    <x v="0"/>
    <x v="25"/>
    <s v="Website"/>
    <x v="57"/>
    <x v="0"/>
  </r>
  <r>
    <s v="Godavari Veena"/>
    <x v="1"/>
    <n v="40"/>
    <x v="0"/>
    <x v="58"/>
    <s v="Website"/>
    <x v="58"/>
    <x v="0"/>
  </r>
  <r>
    <s v="Devasree Fullara Saurin"/>
    <x v="1"/>
    <n v="20"/>
    <x v="2"/>
    <x v="59"/>
    <s v="Sales"/>
    <x v="59"/>
    <x v="0"/>
  </r>
  <r>
    <s v="Geena Raghavanpillai"/>
    <x v="0"/>
    <n v="32"/>
    <x v="0"/>
    <x v="60"/>
    <s v="Sales"/>
    <x v="60"/>
    <x v="0"/>
  </r>
  <r>
    <s v="Rupak Mehra"/>
    <x v="0"/>
    <n v="28"/>
    <x v="4"/>
    <x v="61"/>
    <s v="Sales"/>
    <x v="61"/>
    <x v="0"/>
  </r>
  <r>
    <s v="Sawini Chandan"/>
    <x v="1"/>
    <n v="38"/>
    <x v="3"/>
    <x v="62"/>
    <s v="Sales"/>
    <x v="62"/>
    <x v="0"/>
  </r>
  <r>
    <s v="Baruna Ogale"/>
    <x v="0"/>
    <n v="40"/>
    <x v="0"/>
    <x v="63"/>
    <s v="Procurement"/>
    <x v="63"/>
    <x v="0"/>
  </r>
  <r>
    <s v="Jagajeet Viraj"/>
    <x v="1"/>
    <n v="31"/>
    <x v="0"/>
    <x v="64"/>
    <s v="Website"/>
    <x v="64"/>
    <x v="0"/>
  </r>
  <r>
    <s v="Kulbhushan Moorthy"/>
    <x v="0"/>
    <n v="36"/>
    <x v="0"/>
    <x v="65"/>
    <s v="Finance"/>
    <x v="65"/>
    <x v="0"/>
  </r>
  <r>
    <s v="Ilesh Dasgupta"/>
    <x v="0"/>
    <n v="27"/>
    <x v="4"/>
    <x v="66"/>
    <s v="Procurement"/>
    <x v="66"/>
    <x v="0"/>
  </r>
  <r>
    <s v="Madhumati Gazala Soumitra"/>
    <x v="1"/>
    <n v="33"/>
    <x v="0"/>
    <x v="67"/>
    <s v="Finance"/>
    <x v="67"/>
    <x v="0"/>
  </r>
  <r>
    <s v="Chitrasen Laul"/>
    <x v="0"/>
    <n v="26"/>
    <x v="0"/>
    <x v="68"/>
    <s v="Procurement"/>
    <x v="60"/>
    <x v="0"/>
  </r>
  <r>
    <s v="Jaishree Atasi Yavatkar"/>
    <x v="0"/>
    <n v="37"/>
    <x v="0"/>
    <x v="69"/>
    <s v="Website"/>
    <x v="68"/>
    <x v="0"/>
  </r>
  <r>
    <s v="Kantimoy Pritish"/>
    <x v="1"/>
    <n v="30"/>
    <x v="2"/>
    <x v="70"/>
    <s v="Finance"/>
    <x v="69"/>
    <x v="0"/>
  </r>
  <r>
    <s v="Rameshwari Chikodi"/>
    <x v="0"/>
    <n v="30"/>
    <x v="0"/>
    <x v="71"/>
    <s v="Website"/>
    <x v="70"/>
    <x v="0"/>
  </r>
  <r>
    <s v="Lalit Kothari"/>
    <x v="1"/>
    <n v="34"/>
    <x v="0"/>
    <x v="72"/>
    <s v="Finance"/>
    <x v="71"/>
    <x v="0"/>
  </r>
  <r>
    <s v="Sahas Sanabhi Shrikant"/>
    <x v="0"/>
    <n v="23"/>
    <x v="0"/>
    <x v="73"/>
    <s v="Procurement"/>
    <x v="72"/>
    <x v="0"/>
  </r>
  <r>
    <s v="Kaishori Harathi Kateel"/>
    <x v="1"/>
    <n v="37"/>
    <x v="0"/>
    <x v="74"/>
    <s v="HR"/>
    <x v="73"/>
    <x v="0"/>
  </r>
  <r>
    <s v="Rushil Kripa"/>
    <x v="1"/>
    <n v="36"/>
    <x v="0"/>
    <x v="75"/>
    <s v="Procurement"/>
    <x v="74"/>
    <x v="0"/>
  </r>
  <r>
    <s v="Sarojini Naueshwara"/>
    <x v="1"/>
    <n v="30"/>
    <x v="0"/>
    <x v="17"/>
    <s v="Procurement"/>
    <x v="75"/>
    <x v="0"/>
  </r>
  <r>
    <s v="Sartaj Probal"/>
    <x v="1"/>
    <n v="28"/>
    <x v="0"/>
    <x v="76"/>
    <s v="Procurement"/>
    <x v="76"/>
    <x v="0"/>
  </r>
  <r>
    <s v="Mahindra Sreedharan"/>
    <x v="0"/>
    <n v="30"/>
    <x v="0"/>
    <x v="69"/>
    <s v="Procurement"/>
    <x v="77"/>
    <x v="0"/>
  </r>
  <r>
    <s v="Suchira Bhanupriya Tapti"/>
    <x v="1"/>
    <n v="29"/>
    <x v="0"/>
    <x v="77"/>
    <s v="Website"/>
    <x v="78"/>
    <x v="0"/>
  </r>
  <r>
    <s v="Fullara Sushanti Mokate"/>
    <x v="1"/>
    <n v="24"/>
    <x v="0"/>
    <x v="78"/>
    <s v="Website"/>
    <x v="79"/>
    <x v="0"/>
  </r>
  <r>
    <s v="Hridaynath Tendulkar"/>
    <x v="0"/>
    <n v="20"/>
    <x v="0"/>
    <x v="42"/>
    <s v="Website"/>
    <x v="80"/>
    <x v="0"/>
  </r>
  <r>
    <s v="Abhaya Priyavardhan"/>
    <x v="0"/>
    <n v="25"/>
    <x v="0"/>
    <x v="79"/>
    <s v="Sales"/>
    <x v="81"/>
    <x v="0"/>
  </r>
  <r>
    <s v="Ayog Chakrabarti"/>
    <x v="1"/>
    <n v="33"/>
    <x v="4"/>
    <x v="80"/>
    <s v="Website"/>
    <x v="82"/>
    <x v="0"/>
  </r>
  <r>
    <s v="Pragya Nilufar"/>
    <x v="0"/>
    <n v="33"/>
    <x v="0"/>
    <x v="81"/>
    <s v="Website"/>
    <x v="83"/>
    <x v="0"/>
  </r>
  <r>
    <s v="Shulabh Qutub Sundaramoorthy"/>
    <x v="1"/>
    <n v="36"/>
    <x v="0"/>
    <x v="82"/>
    <s v="Sales"/>
    <x v="84"/>
    <x v="0"/>
  </r>
  <r>
    <s v="Vinanti Choudhari"/>
    <x v="0"/>
    <n v="19"/>
    <x v="0"/>
    <x v="83"/>
    <s v="Procurement"/>
    <x v="85"/>
    <x v="0"/>
  </r>
  <r>
    <s v="Ranajay Kailashnath Richa"/>
    <x v="0"/>
    <n v="46"/>
    <x v="0"/>
    <x v="84"/>
    <s v="Procurement"/>
    <x v="86"/>
    <x v="0"/>
  </r>
  <r>
    <s v="Asija Pothireddy"/>
    <x v="0"/>
    <n v="33"/>
    <x v="0"/>
    <x v="85"/>
    <s v="Finance"/>
    <x v="87"/>
    <x v="0"/>
  </r>
  <r>
    <s v="Piyali Mahanthapa"/>
    <x v="0"/>
    <n v="33"/>
    <x v="1"/>
    <x v="69"/>
    <s v="Procurement"/>
    <x v="88"/>
    <x v="0"/>
  </r>
  <r>
    <s v="Sukhdev Nageshwar"/>
    <x v="1"/>
    <n v="33"/>
    <x v="0"/>
    <x v="86"/>
    <s v="Website"/>
    <x v="89"/>
    <x v="0"/>
  </r>
  <r>
    <s v="Lindy Guillet"/>
    <x v="0"/>
    <n v="22"/>
    <x v="1"/>
    <x v="87"/>
    <s v="Sales"/>
    <x v="36"/>
    <x v="1"/>
  </r>
  <r>
    <s v="Ambros Murthwaite"/>
    <x v="0"/>
    <n v="46"/>
    <x v="0"/>
    <x v="61"/>
    <s v="Procurement"/>
    <x v="86"/>
    <x v="1"/>
  </r>
  <r>
    <s v="Tatum Hush"/>
    <x v="1"/>
    <n v="28"/>
    <x v="0"/>
    <x v="88"/>
    <s v="Sales"/>
    <x v="40"/>
    <x v="1"/>
  </r>
  <r>
    <s v="Benny Karolovsky"/>
    <x v="2"/>
    <n v="37"/>
    <x v="2"/>
    <x v="89"/>
    <s v="Finance"/>
    <x v="4"/>
    <x v="1"/>
  </r>
  <r>
    <s v="Hoyt D'Alesco"/>
    <x v="0"/>
    <n v="32"/>
    <x v="0"/>
    <x v="90"/>
    <s v="Sales"/>
    <x v="60"/>
    <x v="1"/>
  </r>
  <r>
    <s v="Halimeda Kuscha"/>
    <x v="1"/>
    <n v="30"/>
    <x v="0"/>
    <x v="91"/>
    <s v="Procurement"/>
    <x v="28"/>
    <x v="1"/>
  </r>
  <r>
    <s v="Erin Androsik"/>
    <x v="0"/>
    <n v="33"/>
    <x v="1"/>
    <x v="47"/>
    <s v="Procurement"/>
    <x v="88"/>
    <x v="1"/>
  </r>
  <r>
    <s v="Vic Radolf"/>
    <x v="1"/>
    <n v="24"/>
    <x v="0"/>
    <x v="92"/>
    <s v="Website"/>
    <x v="79"/>
    <x v="1"/>
  </r>
  <r>
    <s v="William Reeveley"/>
    <x v="0"/>
    <n v="33"/>
    <x v="0"/>
    <x v="93"/>
    <s v="Website"/>
    <x v="83"/>
    <x v="1"/>
  </r>
  <r>
    <s v="Ewart Laphorn"/>
    <x v="1"/>
    <n v="27"/>
    <x v="0"/>
    <x v="0"/>
    <s v="HR"/>
    <x v="35"/>
    <x v="1"/>
  </r>
  <r>
    <s v="Bev Lashley"/>
    <x v="0"/>
    <n v="29"/>
    <x v="2"/>
    <x v="40"/>
    <s v="Website"/>
    <x v="34"/>
    <x v="1"/>
  </r>
  <r>
    <s v="Kath Bletsoe"/>
    <x v="0"/>
    <n v="25"/>
    <x v="0"/>
    <x v="56"/>
    <s v="Sales"/>
    <x v="81"/>
    <x v="1"/>
  </r>
  <r>
    <s v="Murry Dryburgh"/>
    <x v="0"/>
    <n v="37"/>
    <x v="0"/>
    <x v="47"/>
    <s v="Website"/>
    <x v="68"/>
    <x v="1"/>
  </r>
  <r>
    <s v="Kaine Padly"/>
    <x v="0"/>
    <n v="20"/>
    <x v="0"/>
    <x v="94"/>
    <s v="Website"/>
    <x v="80"/>
    <x v="1"/>
  </r>
  <r>
    <s v="Kassi Jonson"/>
    <x v="1"/>
    <n v="32"/>
    <x v="1"/>
    <x v="95"/>
    <s v="Website"/>
    <x v="1"/>
    <x v="1"/>
  </r>
  <r>
    <s v="Simon Kembery"/>
    <x v="0"/>
    <n v="40"/>
    <x v="0"/>
    <x v="96"/>
    <s v="Procurement"/>
    <x v="63"/>
    <x v="1"/>
  </r>
  <r>
    <s v="Orton Livick"/>
    <x v="0"/>
    <n v="21"/>
    <x v="0"/>
    <x v="97"/>
    <s v="Procurement"/>
    <x v="13"/>
    <x v="1"/>
  </r>
  <r>
    <s v="Kelci Walkden"/>
    <x v="0"/>
    <n v="21"/>
    <x v="0"/>
    <x v="98"/>
    <s v="Procurement"/>
    <x v="46"/>
    <x v="1"/>
  </r>
  <r>
    <s v="Dotty Strutley"/>
    <x v="1"/>
    <n v="31"/>
    <x v="0"/>
    <x v="99"/>
    <s v="Website"/>
    <x v="64"/>
    <x v="1"/>
  </r>
  <r>
    <s v="Shari McNee"/>
    <x v="0"/>
    <n v="21"/>
    <x v="0"/>
    <x v="100"/>
    <s v="HR"/>
    <x v="39"/>
    <x v="1"/>
  </r>
  <r>
    <s v="Oby Sorrel"/>
    <x v="1"/>
    <n v="34"/>
    <x v="0"/>
    <x v="101"/>
    <s v="Finance"/>
    <x v="44"/>
    <x v="1"/>
  </r>
  <r>
    <s v="Husein Augar"/>
    <x v="1"/>
    <n v="30"/>
    <x v="2"/>
    <x v="74"/>
    <s v="Finance"/>
    <x v="69"/>
    <x v="1"/>
  </r>
  <r>
    <s v="Brien Boise"/>
    <x v="1"/>
    <n v="31"/>
    <x v="0"/>
    <x v="2"/>
    <s v="Website"/>
    <x v="25"/>
    <x v="1"/>
  </r>
  <r>
    <s v="Esmaria Denecamp"/>
    <x v="0"/>
    <n v="27"/>
    <x v="0"/>
    <x v="102"/>
    <s v="Finance"/>
    <x v="38"/>
    <x v="1"/>
  </r>
  <r>
    <s v="Curtice Advani"/>
    <x v="2"/>
    <n v="30"/>
    <x v="0"/>
    <x v="103"/>
    <s v="Finance"/>
    <x v="54"/>
    <x v="1"/>
  </r>
  <r>
    <s v="Barr Faughny"/>
    <x v="1"/>
    <n v="42"/>
    <x v="3"/>
    <x v="104"/>
    <s v="Procurement"/>
    <x v="22"/>
    <x v="1"/>
  </r>
  <r>
    <s v="Merrilee Plenty"/>
    <x v="1"/>
    <n v="40"/>
    <x v="0"/>
    <x v="105"/>
    <s v="Website"/>
    <x v="58"/>
    <x v="1"/>
  </r>
  <r>
    <s v="Niall Selesnick"/>
    <x v="1"/>
    <n v="29"/>
    <x v="0"/>
    <x v="38"/>
    <s v="Website"/>
    <x v="78"/>
    <x v="1"/>
  </r>
  <r>
    <s v="Beverie Moffet"/>
    <x v="1"/>
    <n v="28"/>
    <x v="0"/>
    <x v="106"/>
    <s v="Finance"/>
    <x v="49"/>
    <x v="1"/>
  </r>
  <r>
    <s v="Jehu Rudeforth"/>
    <x v="1"/>
    <n v="34"/>
    <x v="0"/>
    <x v="107"/>
    <s v="Finance"/>
    <x v="71"/>
    <x v="1"/>
  </r>
  <r>
    <s v="Camilla Castle"/>
    <x v="1"/>
    <n v="33"/>
    <x v="4"/>
    <x v="108"/>
    <s v="Website"/>
    <x v="82"/>
    <x v="1"/>
  </r>
  <r>
    <s v="Roddy Speechley"/>
    <x v="0"/>
    <n v="33"/>
    <x v="0"/>
    <x v="30"/>
    <s v="Procurement"/>
    <x v="52"/>
    <x v="1"/>
  </r>
  <r>
    <s v="Gray Seamon"/>
    <x v="1"/>
    <n v="36"/>
    <x v="0"/>
    <x v="109"/>
    <s v="Sales"/>
    <x v="84"/>
    <x v="1"/>
  </r>
  <r>
    <s v="Madelene Upcott"/>
    <x v="0"/>
    <n v="25"/>
    <x v="1"/>
    <x v="110"/>
    <s v="Procurement"/>
    <x v="9"/>
    <x v="1"/>
  </r>
  <r>
    <s v="Violante Courtonne"/>
    <x v="1"/>
    <n v="34"/>
    <x v="2"/>
    <x v="111"/>
    <s v="Sales"/>
    <x v="14"/>
    <x v="1"/>
  </r>
  <r>
    <s v="Bernie Gorges"/>
    <x v="1"/>
    <n v="28"/>
    <x v="0"/>
    <x v="112"/>
    <s v="Procurement"/>
    <x v="31"/>
    <x v="1"/>
  </r>
  <r>
    <s v="Torrance Collier"/>
    <x v="1"/>
    <n v="33"/>
    <x v="0"/>
    <x v="113"/>
    <s v="Website"/>
    <x v="89"/>
    <x v="1"/>
  </r>
  <r>
    <s v="Dyna Doucette"/>
    <x v="0"/>
    <n v="31"/>
    <x v="0"/>
    <x v="114"/>
    <s v="Procurement"/>
    <x v="2"/>
    <x v="1"/>
  </r>
  <r>
    <s v="Gunar Cockshoot"/>
    <x v="0"/>
    <n v="31"/>
    <x v="0"/>
    <x v="115"/>
    <s v="Website"/>
    <x v="56"/>
    <x v="1"/>
  </r>
  <r>
    <s v="Kaye Crocroft"/>
    <x v="0"/>
    <n v="24"/>
    <x v="2"/>
    <x v="116"/>
    <s v="Finance"/>
    <x v="33"/>
    <x v="1"/>
  </r>
  <r>
    <s v="Allene Gobbet"/>
    <x v="1"/>
    <n v="36"/>
    <x v="0"/>
    <x v="117"/>
    <s v="Procurement"/>
    <x v="74"/>
    <x v="1"/>
  </r>
  <r>
    <s v="Sibyl Dunkirk"/>
    <x v="1"/>
    <n v="33"/>
    <x v="0"/>
    <x v="118"/>
    <s v="Finance"/>
    <x v="67"/>
    <x v="1"/>
  </r>
  <r>
    <s v="Agnes Collicott"/>
    <x v="1"/>
    <n v="27"/>
    <x v="0"/>
    <x v="119"/>
    <s v="Website"/>
    <x v="57"/>
    <x v="1"/>
  </r>
  <r>
    <s v="Leilah Yesinin"/>
    <x v="1"/>
    <n v="34"/>
    <x v="0"/>
    <x v="120"/>
    <s v="Finance"/>
    <x v="55"/>
    <x v="1"/>
  </r>
  <r>
    <s v="Mollie Hanway"/>
    <x v="0"/>
    <n v="20"/>
    <x v="0"/>
    <x v="121"/>
    <s v="Website"/>
    <x v="0"/>
    <x v="1"/>
  </r>
  <r>
    <s v="Kellsie Waby"/>
    <x v="0"/>
    <n v="20"/>
    <x v="0"/>
    <x v="122"/>
    <s v="Procurement"/>
    <x v="17"/>
    <x v="1"/>
  </r>
  <r>
    <s v="Hyacinthie Braybrooke"/>
    <x v="1"/>
    <n v="20"/>
    <x v="2"/>
    <x v="123"/>
    <s v="Sales"/>
    <x v="59"/>
    <x v="1"/>
  </r>
  <r>
    <s v="Van Tuxwell"/>
    <x v="1"/>
    <n v="25"/>
    <x v="1"/>
    <x v="124"/>
    <s v="Website"/>
    <x v="32"/>
    <x v="1"/>
  </r>
  <r>
    <s v="Lilyan Klimpt"/>
    <x v="0"/>
    <n v="19"/>
    <x v="0"/>
    <x v="21"/>
    <s v="Procurement"/>
    <x v="85"/>
    <x v="1"/>
  </r>
  <r>
    <s v="Tawnya Tickel"/>
    <x v="0"/>
    <n v="36"/>
    <x v="0"/>
    <x v="125"/>
    <s v="Website"/>
    <x v="15"/>
    <x v="1"/>
  </r>
  <r>
    <s v="Jan Morforth"/>
    <x v="0"/>
    <n v="28"/>
    <x v="1"/>
    <x v="126"/>
    <s v="Finance"/>
    <x v="12"/>
    <x v="1"/>
  </r>
  <r>
    <s v="Florinda Crace"/>
    <x v="1"/>
    <n v="32"/>
    <x v="0"/>
    <x v="127"/>
    <s v="HR"/>
    <x v="3"/>
    <x v="1"/>
  </r>
  <r>
    <s v="Tracy Renad"/>
    <x v="1"/>
    <n v="36"/>
    <x v="0"/>
    <x v="4"/>
    <s v="Procurement"/>
    <x v="37"/>
    <x v="1"/>
  </r>
  <r>
    <s v="Myer McCory"/>
    <x v="0"/>
    <n v="30"/>
    <x v="0"/>
    <x v="128"/>
    <s v="Website"/>
    <x v="16"/>
    <x v="1"/>
  </r>
  <r>
    <s v="Bennie Pepis"/>
    <x v="0"/>
    <n v="36"/>
    <x v="0"/>
    <x v="129"/>
    <s v="Finance"/>
    <x v="65"/>
    <x v="1"/>
  </r>
  <r>
    <s v="Rafaelita Blaksland"/>
    <x v="1"/>
    <n v="38"/>
    <x v="3"/>
    <x v="130"/>
    <s v="Sales"/>
    <x v="62"/>
    <x v="1"/>
  </r>
  <r>
    <s v="Mahalia Larcher"/>
    <x v="0"/>
    <n v="27"/>
    <x v="4"/>
    <x v="131"/>
    <s v="Procurement"/>
    <x v="66"/>
    <x v="1"/>
  </r>
  <r>
    <s v="Andria Kimpton"/>
    <x v="0"/>
    <n v="30"/>
    <x v="0"/>
    <x v="132"/>
    <s v="Website"/>
    <x v="70"/>
    <x v="1"/>
  </r>
  <r>
    <s v="Valentia Etteridge"/>
    <x v="1"/>
    <n v="37"/>
    <x v="0"/>
    <x v="133"/>
    <s v="HR"/>
    <x v="73"/>
    <x v="1"/>
  </r>
  <r>
    <s v="Virginia McConville"/>
    <x v="1"/>
    <n v="22"/>
    <x v="1"/>
    <x v="57"/>
    <s v="Procurement"/>
    <x v="18"/>
    <x v="1"/>
  </r>
  <r>
    <s v="Wilone O'Kielt"/>
    <x v="1"/>
    <n v="43"/>
    <x v="0"/>
    <x v="134"/>
    <s v="Website"/>
    <x v="26"/>
    <x v="1"/>
  </r>
  <r>
    <s v="Madge McCloughen"/>
    <x v="2"/>
    <n v="32"/>
    <x v="0"/>
    <x v="135"/>
    <s v="Website"/>
    <x v="7"/>
    <x v="1"/>
  </r>
  <r>
    <s v="Janene Hairsine"/>
    <x v="1"/>
    <n v="28"/>
    <x v="0"/>
    <x v="136"/>
    <s v="Procurement"/>
    <x v="45"/>
    <x v="1"/>
  </r>
  <r>
    <s v="Alta Kaszper"/>
    <x v="0"/>
    <n v="27"/>
    <x v="0"/>
    <x v="137"/>
    <s v="Sales"/>
    <x v="19"/>
    <x v="1"/>
  </r>
  <r>
    <s v="Dennison Crosswaite"/>
    <x v="2"/>
    <n v="26"/>
    <x v="1"/>
    <x v="138"/>
    <s v="Website"/>
    <x v="50"/>
    <x v="1"/>
  </r>
  <r>
    <s v="Oran Buxcy"/>
    <x v="1"/>
    <n v="38"/>
    <x v="1"/>
    <x v="139"/>
    <s v="Sales"/>
    <x v="5"/>
    <x v="1"/>
  </r>
  <r>
    <s v="Hinda Label"/>
    <x v="1"/>
    <n v="25"/>
    <x v="0"/>
    <x v="140"/>
    <s v="Sales"/>
    <x v="6"/>
    <x v="1"/>
  </r>
  <r>
    <s v="Marney O'Breen"/>
    <x v="1"/>
    <n v="21"/>
    <x v="0"/>
    <x v="141"/>
    <s v="Finance"/>
    <x v="30"/>
    <x v="1"/>
  </r>
  <r>
    <s v="Dell Molloy"/>
    <x v="0"/>
    <n v="26"/>
    <x v="0"/>
    <x v="142"/>
    <s v="Procurement"/>
    <x v="29"/>
    <x v="1"/>
  </r>
  <r>
    <s v="Mallorie Waber"/>
    <x v="0"/>
    <n v="30"/>
    <x v="0"/>
    <x v="24"/>
    <s v="Procurement"/>
    <x v="51"/>
    <x v="1"/>
  </r>
  <r>
    <s v="Cherlyn Barter"/>
    <x v="1"/>
    <n v="28"/>
    <x v="0"/>
    <x v="143"/>
    <s v="Procurement"/>
    <x v="76"/>
    <x v="1"/>
  </r>
  <r>
    <s v="Ches Bonnell"/>
    <x v="0"/>
    <n v="37"/>
    <x v="2"/>
    <x v="144"/>
    <s v="Website"/>
    <x v="20"/>
    <x v="1"/>
  </r>
  <r>
    <s v="Collin Jagson"/>
    <x v="0"/>
    <n v="24"/>
    <x v="0"/>
    <x v="119"/>
    <s v="Website"/>
    <x v="24"/>
    <x v="1"/>
  </r>
  <r>
    <s v="Hogan Iles"/>
    <x v="1"/>
    <n v="30"/>
    <x v="0"/>
    <x v="128"/>
    <s v="Procurement"/>
    <x v="75"/>
    <x v="1"/>
  </r>
  <r>
    <s v="Gretchen Callow"/>
    <x v="1"/>
    <n v="21"/>
    <x v="0"/>
    <x v="145"/>
    <s v="Website"/>
    <x v="42"/>
    <x v="1"/>
  </r>
  <r>
    <s v="Kissiah Maydway"/>
    <x v="0"/>
    <n v="23"/>
    <x v="0"/>
    <x v="146"/>
    <s v="Procurement"/>
    <x v="72"/>
    <x v="1"/>
  </r>
  <r>
    <s v="Archibald Filliskirk"/>
    <x v="0"/>
    <n v="35"/>
    <x v="0"/>
    <x v="147"/>
    <s v="Procurement"/>
    <x v="23"/>
    <x v="1"/>
  </r>
  <r>
    <s v="Enoch Dowrey"/>
    <x v="0"/>
    <n v="27"/>
    <x v="1"/>
    <x v="148"/>
    <s v="Finance"/>
    <x v="47"/>
    <x v="1"/>
  </r>
  <r>
    <s v="Bili Sizey"/>
    <x v="0"/>
    <n v="43"/>
    <x v="0"/>
    <x v="149"/>
    <s v="Sales"/>
    <x v="21"/>
    <x v="1"/>
  </r>
  <r>
    <s v="Caro Chappel"/>
    <x v="1"/>
    <n v="40"/>
    <x v="0"/>
    <x v="150"/>
    <s v="Website"/>
    <x v="10"/>
    <x v="1"/>
  </r>
  <r>
    <s v="Constantino Espley"/>
    <x v="0"/>
    <n v="30"/>
    <x v="0"/>
    <x v="151"/>
    <s v="Finance"/>
    <x v="11"/>
    <x v="1"/>
  </r>
  <r>
    <s v="Karlen McCaffrey"/>
    <x v="1"/>
    <n v="34"/>
    <x v="0"/>
    <x v="94"/>
    <s v="Finance"/>
    <x v="41"/>
    <x v="1"/>
  </r>
  <r>
    <s v="Drusy MacCombe"/>
    <x v="0"/>
    <n v="28"/>
    <x v="4"/>
    <x v="152"/>
    <s v="Sales"/>
    <x v="61"/>
    <x v="1"/>
  </r>
  <r>
    <s v="My Hanscome"/>
    <x v="0"/>
    <n v="33"/>
    <x v="0"/>
    <x v="153"/>
    <s v="Finance"/>
    <x v="87"/>
    <x v="1"/>
  </r>
  <r>
    <s v="Teressa Udden"/>
    <x v="1"/>
    <n v="33"/>
    <x v="0"/>
    <x v="154"/>
    <s v="Finance"/>
    <x v="53"/>
    <x v="1"/>
  </r>
  <r>
    <s v="Crissie Cordel"/>
    <x v="1"/>
    <n v="32"/>
    <x v="0"/>
    <x v="155"/>
    <s v="Procurement"/>
    <x v="27"/>
    <x v="1"/>
  </r>
  <r>
    <s v="Elia Cockton"/>
    <x v="1"/>
    <n v="33"/>
    <x v="0"/>
    <x v="156"/>
    <s v="Website"/>
    <x v="43"/>
    <x v="1"/>
  </r>
  <r>
    <s v="Gigi Bohling"/>
    <x v="0"/>
    <n v="33"/>
    <x v="0"/>
    <x v="157"/>
    <s v="Sales"/>
    <x v="8"/>
    <x v="1"/>
  </r>
  <r>
    <s v="Ebonee Roxburgh"/>
    <x v="0"/>
    <n v="30"/>
    <x v="0"/>
    <x v="47"/>
    <s v="Procurement"/>
    <x v="77"/>
    <x v="1"/>
  </r>
  <r>
    <s v="Shayne Stegel"/>
    <x v="0"/>
    <n v="42"/>
    <x v="2"/>
    <x v="158"/>
    <s v="Finance"/>
    <x v="48"/>
    <x v="1"/>
  </r>
  <r>
    <s v="Zach Polon"/>
    <x v="0"/>
    <n v="26"/>
    <x v="0"/>
    <x v="159"/>
    <s v="Procurement"/>
    <x v="6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C5FDF-A36F-4749-A899-0166FCB4DBE0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G19" firstHeaderRow="1" firstDataRow="1" firstDataCol="1"/>
  <pivotFields count="11"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numFmtId="22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showAll="0"/>
    <pivotField dataField="1" showAll="0">
      <items count="91">
        <item x="42"/>
        <item x="78"/>
        <item x="21"/>
        <item x="13"/>
        <item x="23"/>
        <item x="27"/>
        <item x="64"/>
        <item x="61"/>
        <item x="1"/>
        <item x="3"/>
        <item x="29"/>
        <item x="12"/>
        <item x="88"/>
        <item x="56"/>
        <item x="38"/>
        <item x="14"/>
        <item x="33"/>
        <item x="40"/>
        <item x="60"/>
        <item x="83"/>
        <item x="19"/>
        <item x="5"/>
        <item x="46"/>
        <item x="25"/>
        <item x="44"/>
        <item x="85"/>
        <item x="87"/>
        <item x="71"/>
        <item x="51"/>
        <item x="79"/>
        <item x="54"/>
        <item x="53"/>
        <item x="81"/>
        <item x="30"/>
        <item x="69"/>
        <item x="77"/>
        <item x="59"/>
        <item x="68"/>
        <item x="70"/>
        <item x="16"/>
        <item x="48"/>
        <item x="86"/>
        <item x="65"/>
        <item x="8"/>
        <item x="22"/>
        <item x="43"/>
        <item x="82"/>
        <item x="39"/>
        <item x="49"/>
        <item x="18"/>
        <item x="74"/>
        <item x="84"/>
        <item x="17"/>
        <item x="32"/>
        <item x="57"/>
        <item x="41"/>
        <item x="67"/>
        <item x="58"/>
        <item x="20"/>
        <item x="50"/>
        <item x="7"/>
        <item x="47"/>
        <item x="55"/>
        <item x="6"/>
        <item x="89"/>
        <item x="11"/>
        <item x="63"/>
        <item x="31"/>
        <item x="24"/>
        <item x="2"/>
        <item x="76"/>
        <item x="10"/>
        <item x="45"/>
        <item x="72"/>
        <item x="80"/>
        <item x="62"/>
        <item x="9"/>
        <item x="34"/>
        <item x="28"/>
        <item x="0"/>
        <item x="36"/>
        <item x="66"/>
        <item x="75"/>
        <item x="26"/>
        <item x="37"/>
        <item x="4"/>
        <item x="52"/>
        <item x="73"/>
        <item x="15"/>
        <item x="35"/>
        <item t="default"/>
      </items>
    </pivotField>
    <pivotField showAll="0">
      <items count="3">
        <item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2">
    <field x="10"/>
    <field x="3"/>
  </rowFields>
  <rowItems count="18">
    <i>
      <x v="1"/>
    </i>
    <i r="1">
      <x/>
    </i>
    <i r="1">
      <x v="1"/>
    </i>
    <i r="1">
      <x v="3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t="grand">
      <x/>
    </i>
  </rowItems>
  <colItems count="1">
    <i/>
  </colItems>
  <dataFields count="1">
    <dataField name="Sum of Salar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247D7F-ADA0-48A9-B96E-9C2169910BB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1" firstHeaderRow="1" firstDataRow="1" firstDataCol="1"/>
  <pivotFields count="11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numFmtId="22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showAll="0"/>
    <pivotField dataField="1" showAll="0">
      <items count="91">
        <item x="42"/>
        <item x="78"/>
        <item x="21"/>
        <item x="13"/>
        <item x="23"/>
        <item x="27"/>
        <item x="64"/>
        <item x="61"/>
        <item x="1"/>
        <item x="3"/>
        <item x="29"/>
        <item x="12"/>
        <item x="88"/>
        <item x="56"/>
        <item x="38"/>
        <item x="14"/>
        <item x="33"/>
        <item x="40"/>
        <item x="60"/>
        <item x="83"/>
        <item x="19"/>
        <item x="5"/>
        <item x="46"/>
        <item x="25"/>
        <item x="44"/>
        <item x="85"/>
        <item x="87"/>
        <item x="71"/>
        <item x="51"/>
        <item x="79"/>
        <item x="54"/>
        <item x="53"/>
        <item x="81"/>
        <item x="30"/>
        <item x="69"/>
        <item x="77"/>
        <item x="59"/>
        <item x="68"/>
        <item x="70"/>
        <item x="16"/>
        <item x="48"/>
        <item x="86"/>
        <item x="65"/>
        <item x="8"/>
        <item x="22"/>
        <item x="43"/>
        <item x="82"/>
        <item x="39"/>
        <item x="49"/>
        <item x="18"/>
        <item x="74"/>
        <item x="84"/>
        <item x="17"/>
        <item x="32"/>
        <item x="57"/>
        <item x="41"/>
        <item x="67"/>
        <item x="58"/>
        <item x="20"/>
        <item x="50"/>
        <item x="7"/>
        <item x="47"/>
        <item x="55"/>
        <item x="6"/>
        <item x="89"/>
        <item x="11"/>
        <item x="63"/>
        <item x="31"/>
        <item x="24"/>
        <item x="2"/>
        <item x="76"/>
        <item x="10"/>
        <item x="45"/>
        <item x="72"/>
        <item x="80"/>
        <item x="62"/>
        <item x="9"/>
        <item x="34"/>
        <item x="28"/>
        <item x="0"/>
        <item x="36"/>
        <item x="66"/>
        <item x="75"/>
        <item x="26"/>
        <item x="37"/>
        <item x="4"/>
        <item x="52"/>
        <item x="73"/>
        <item x="15"/>
        <item x="35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Sum of Salar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788CB3-510F-4E9F-A6E4-33DB4B91994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6BDF3-436A-4FA6-B3AF-F5655BDD4991}" name="nz_staff" displayName="nz_staff" ref="C5:I106" totalsRowCount="1">
  <autoFilter ref="C5:I105" xr:uid="{ED76BDF3-436A-4FA6-B3AF-F5655BDD4991}"/>
  <tableColumns count="7">
    <tableColumn id="1" xr3:uid="{C9F5631E-C811-4B20-9B59-5DB351927327}" name="Name" totalsRowLabel="Total"/>
    <tableColumn id="2" xr3:uid="{123D65F0-3C8C-4904-8388-E0D5A20A0CB9}" name="Gender"/>
    <tableColumn id="3" xr3:uid="{20CD26FB-4F3F-4A6D-BEF4-46FF31657882}" name="Department"/>
    <tableColumn id="4" xr3:uid="{DBBE595E-C605-4723-B66F-952E10A317F2}" name="Age" totalsRowFunction="average"/>
    <tableColumn id="5" xr3:uid="{0D7062D6-067F-4AD4-A70D-3D5DB987B45E}" name="Date Joined"/>
    <tableColumn id="6" xr3:uid="{77ACAA16-0A27-4F21-85F6-7A8E638D302D}" name="Salary" totalsRowFunction="average" dataDxfId="7" totalsRowDxfId="6"/>
    <tableColumn id="7" xr3:uid="{977EA7A3-EFB5-4A79-BD4F-92076D3147D5}" name="Rating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EA128-49E8-46A5-9AEB-2C815D5402B7}" name="ind_staff" displayName="ind_staff" ref="B2:H115" totalsRowCount="1">
  <autoFilter ref="B2:H114" xr:uid="{3CEEA128-49E8-46A5-9AEB-2C815D5402B7}"/>
  <tableColumns count="7">
    <tableColumn id="1" xr3:uid="{A2402A6E-CBCA-41AA-99D8-D37DCE7FA193}" name="Name" totalsRowLabel="Total"/>
    <tableColumn id="2" xr3:uid="{3163C684-C0DD-45A5-8A42-7373AFF56D53}" name="Gender"/>
    <tableColumn id="3" xr3:uid="{D09A8CF7-963D-42CA-B7D3-28FAF55DD455}" name="Age"/>
    <tableColumn id="4" xr3:uid="{AB41B80F-6486-4FAC-B1BC-7FB6FF4CF74A}" name="Rating"/>
    <tableColumn id="5" xr3:uid="{5751FAED-CDB2-4974-97E5-DE34A17649DA}" name="Date Joined" dataDxfId="5"/>
    <tableColumn id="6" xr3:uid="{0F72AD0B-03C7-4B46-A14D-07B8931E3B40}" name="Department"/>
    <tableColumn id="7" xr3:uid="{A705C6B2-1954-4EAE-92D8-C81755504C61}" name="Salary" totalsRowFunction="sum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D3775-52CB-4E16-A88D-1904151CBA16}" name="all_staff" displayName="all_staff" ref="A1:H184" tableType="queryTable" totalsRowShown="0">
  <autoFilter ref="A1:H184" xr:uid="{302D3775-52CB-4E16-A88D-1904151CBA16}"/>
  <tableColumns count="8">
    <tableColumn id="1" xr3:uid="{26A78E34-481E-4E38-936C-EF8A95288DB3}" uniqueName="1" name="Name" queryTableFieldId="1" dataDxfId="4"/>
    <tableColumn id="2" xr3:uid="{8A278A82-9923-443B-A063-D693F9AC92A0}" uniqueName="2" name="Gender" queryTableFieldId="2" dataDxfId="3"/>
    <tableColumn id="3" xr3:uid="{3E980128-146F-476A-8CA5-D38FF409AB6C}" uniqueName="3" name="Age" queryTableFieldId="3"/>
    <tableColumn id="4" xr3:uid="{64BEED10-407C-487D-9DC1-3C2378ADAB7A}" uniqueName="4" name="Rating" queryTableFieldId="4"/>
    <tableColumn id="5" xr3:uid="{412EE3BE-BA7F-403C-80F9-D3CC4780B864}" uniqueName="5" name="Date Joined" queryTableFieldId="5" dataDxfId="2"/>
    <tableColumn id="6" xr3:uid="{003D840C-AFB3-411E-891A-B159E6D881B0}" uniqueName="6" name="Department" queryTableFieldId="6" dataDxfId="1"/>
    <tableColumn id="7" xr3:uid="{170CEDC5-9AA7-4609-AA51-B078DF296881}" uniqueName="7" name="Salary" queryTableFieldId="7"/>
    <tableColumn id="8" xr3:uid="{FDB95628-4933-4600-AF1B-13E075B8C4C0}" uniqueName="8" name="Country" queryTableFieldId="8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S106"/>
  <sheetViews>
    <sheetView topLeftCell="A91" workbookViewId="0">
      <selection activeCell="L104" sqref="L104"/>
    </sheetView>
  </sheetViews>
  <sheetFormatPr defaultRowHeight="14.4" x14ac:dyDescent="0.3"/>
  <cols>
    <col min="1" max="1" width="1.6640625" customWidth="1"/>
    <col min="2" max="2" width="3.6640625" customWidth="1"/>
    <col min="4" max="4" width="9" customWidth="1"/>
    <col min="5" max="5" width="13" customWidth="1"/>
    <col min="7" max="7" width="12.6640625" customWidth="1"/>
    <col min="8" max="8" width="12.5546875" style="6" bestFit="1" customWidth="1"/>
    <col min="9" max="9" width="13.109375" bestFit="1" customWidth="1"/>
  </cols>
  <sheetData>
    <row r="1" spans="1:19" s="2" customFormat="1" ht="52.5" customHeight="1" x14ac:dyDescent="0.3">
      <c r="A1" s="1"/>
      <c r="C1" s="3" t="s">
        <v>110</v>
      </c>
      <c r="H1" s="5"/>
    </row>
    <row r="5" spans="1:19" x14ac:dyDescent="0.3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s="6" t="s">
        <v>5</v>
      </c>
      <c r="I5" t="s">
        <v>6</v>
      </c>
    </row>
    <row r="6" spans="1:19" x14ac:dyDescent="0.3">
      <c r="C6" t="s">
        <v>58</v>
      </c>
      <c r="D6" t="s">
        <v>15</v>
      </c>
      <c r="E6" t="s">
        <v>19</v>
      </c>
      <c r="F6">
        <v>22</v>
      </c>
      <c r="G6" s="4">
        <v>44446</v>
      </c>
      <c r="H6" s="7">
        <v>112780</v>
      </c>
      <c r="I6" t="s">
        <v>13</v>
      </c>
      <c r="P6" t="s">
        <v>203</v>
      </c>
    </row>
    <row r="7" spans="1:19" x14ac:dyDescent="0.3">
      <c r="C7" t="s">
        <v>70</v>
      </c>
      <c r="D7" t="s">
        <v>15</v>
      </c>
      <c r="E7" t="s">
        <v>9</v>
      </c>
      <c r="F7">
        <v>46</v>
      </c>
      <c r="G7" s="4">
        <v>44758</v>
      </c>
      <c r="H7" s="7">
        <v>70610</v>
      </c>
      <c r="I7" t="s">
        <v>16</v>
      </c>
      <c r="P7" t="s">
        <v>204</v>
      </c>
      <c r="S7" t="s">
        <v>205</v>
      </c>
    </row>
    <row r="8" spans="1:19" x14ac:dyDescent="0.3">
      <c r="C8" t="s">
        <v>75</v>
      </c>
      <c r="D8" t="s">
        <v>8</v>
      </c>
      <c r="E8" t="s">
        <v>19</v>
      </c>
      <c r="F8">
        <v>28</v>
      </c>
      <c r="G8" s="4">
        <v>44357</v>
      </c>
      <c r="H8" s="7">
        <v>53240</v>
      </c>
      <c r="I8" t="s">
        <v>16</v>
      </c>
      <c r="P8" t="s">
        <v>206</v>
      </c>
    </row>
    <row r="9" spans="1:19" x14ac:dyDescent="0.3">
      <c r="C9" t="s">
        <v>49</v>
      </c>
      <c r="E9" t="s">
        <v>21</v>
      </c>
      <c r="F9">
        <v>37</v>
      </c>
      <c r="G9" s="4">
        <v>44146</v>
      </c>
      <c r="H9" s="7">
        <v>115440</v>
      </c>
      <c r="I9" t="s">
        <v>24</v>
      </c>
    </row>
    <row r="10" spans="1:19" x14ac:dyDescent="0.3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 s="7">
        <v>53540</v>
      </c>
      <c r="I10" t="s">
        <v>16</v>
      </c>
    </row>
    <row r="11" spans="1:19" x14ac:dyDescent="0.3">
      <c r="C11" t="s">
        <v>81</v>
      </c>
      <c r="D11" t="s">
        <v>8</v>
      </c>
      <c r="E11" t="s">
        <v>9</v>
      </c>
      <c r="F11">
        <v>30</v>
      </c>
      <c r="G11" s="4">
        <v>44861</v>
      </c>
      <c r="H11" s="7">
        <v>112570</v>
      </c>
      <c r="I11" t="s">
        <v>16</v>
      </c>
    </row>
    <row r="12" spans="1:19" x14ac:dyDescent="0.3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 s="7">
        <v>48530</v>
      </c>
      <c r="I12" t="s">
        <v>13</v>
      </c>
    </row>
    <row r="13" spans="1:19" x14ac:dyDescent="0.3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 s="7">
        <v>62780</v>
      </c>
      <c r="I13" t="s">
        <v>16</v>
      </c>
    </row>
    <row r="14" spans="1:19" x14ac:dyDescent="0.3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 s="7">
        <v>53870</v>
      </c>
      <c r="I14" t="s">
        <v>16</v>
      </c>
    </row>
    <row r="15" spans="1:19" x14ac:dyDescent="0.3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 s="7">
        <v>119110</v>
      </c>
      <c r="I15" t="s">
        <v>16</v>
      </c>
    </row>
    <row r="16" spans="1:19" x14ac:dyDescent="0.3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 s="7">
        <v>112110</v>
      </c>
      <c r="I16" t="s">
        <v>24</v>
      </c>
    </row>
    <row r="17" spans="3:9" x14ac:dyDescent="0.3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 s="7">
        <v>65700</v>
      </c>
      <c r="I17" t="s">
        <v>16</v>
      </c>
    </row>
    <row r="18" spans="3:9" x14ac:dyDescent="0.3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 s="7">
        <v>69070</v>
      </c>
      <c r="I18" t="s">
        <v>16</v>
      </c>
    </row>
    <row r="19" spans="3:9" x14ac:dyDescent="0.3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 s="7">
        <v>107700</v>
      </c>
      <c r="I19" t="s">
        <v>16</v>
      </c>
    </row>
    <row r="20" spans="3:9" x14ac:dyDescent="0.3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 s="7">
        <v>43840</v>
      </c>
      <c r="I20" t="s">
        <v>13</v>
      </c>
    </row>
    <row r="21" spans="3:9" x14ac:dyDescent="0.3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 s="7">
        <v>99750</v>
      </c>
      <c r="I21" t="s">
        <v>16</v>
      </c>
    </row>
    <row r="22" spans="3:9" x14ac:dyDescent="0.3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 s="7">
        <v>37920</v>
      </c>
      <c r="I22" t="s">
        <v>16</v>
      </c>
    </row>
    <row r="23" spans="3:9" x14ac:dyDescent="0.3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 s="7">
        <v>57090</v>
      </c>
      <c r="I23" t="s">
        <v>16</v>
      </c>
    </row>
    <row r="24" spans="3:9" x14ac:dyDescent="0.3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 s="7">
        <v>41980</v>
      </c>
      <c r="I24" t="s">
        <v>16</v>
      </c>
    </row>
    <row r="25" spans="3:9" x14ac:dyDescent="0.3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 s="7">
        <v>75880</v>
      </c>
      <c r="I25" t="s">
        <v>16</v>
      </c>
    </row>
    <row r="26" spans="3:9" x14ac:dyDescent="0.3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 s="7">
        <v>58940</v>
      </c>
      <c r="I26" t="s">
        <v>16</v>
      </c>
    </row>
    <row r="27" spans="3:9" x14ac:dyDescent="0.3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 s="7">
        <v>67910</v>
      </c>
      <c r="I27" t="s">
        <v>24</v>
      </c>
    </row>
    <row r="28" spans="3:9" x14ac:dyDescent="0.3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 s="7">
        <v>58100</v>
      </c>
      <c r="I28" t="s">
        <v>16</v>
      </c>
    </row>
    <row r="29" spans="3:9" x14ac:dyDescent="0.3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 s="7">
        <v>48980</v>
      </c>
      <c r="I29" t="s">
        <v>16</v>
      </c>
    </row>
    <row r="30" spans="3:9" x14ac:dyDescent="0.3">
      <c r="C30" t="s">
        <v>20</v>
      </c>
      <c r="E30" t="s">
        <v>21</v>
      </c>
      <c r="F30">
        <v>30</v>
      </c>
      <c r="G30" s="4">
        <v>44597</v>
      </c>
      <c r="H30" s="7">
        <v>64000</v>
      </c>
      <c r="I30" t="s">
        <v>16</v>
      </c>
    </row>
    <row r="31" spans="3:9" x14ac:dyDescent="0.3">
      <c r="C31" t="s">
        <v>7</v>
      </c>
      <c r="D31" t="s">
        <v>8</v>
      </c>
      <c r="E31" t="s">
        <v>9</v>
      </c>
      <c r="F31">
        <v>42</v>
      </c>
      <c r="G31" s="4">
        <v>44779</v>
      </c>
      <c r="H31" s="7">
        <v>75000</v>
      </c>
      <c r="I31" t="s">
        <v>10</v>
      </c>
    </row>
    <row r="32" spans="3:9" x14ac:dyDescent="0.3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 s="7">
        <v>87620</v>
      </c>
      <c r="I32" t="s">
        <v>16</v>
      </c>
    </row>
    <row r="33" spans="3:9" x14ac:dyDescent="0.3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 s="7">
        <v>34980</v>
      </c>
      <c r="I33" t="s">
        <v>16</v>
      </c>
    </row>
    <row r="34" spans="3:9" x14ac:dyDescent="0.3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 s="7">
        <v>75970</v>
      </c>
      <c r="I34" t="s">
        <v>16</v>
      </c>
    </row>
    <row r="35" spans="3:9" x14ac:dyDescent="0.3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 s="7">
        <v>60130</v>
      </c>
      <c r="I35" t="s">
        <v>16</v>
      </c>
    </row>
    <row r="36" spans="3:9" x14ac:dyDescent="0.3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 s="7">
        <v>75480</v>
      </c>
      <c r="I36" t="s">
        <v>42</v>
      </c>
    </row>
    <row r="37" spans="3:9" x14ac:dyDescent="0.3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 s="7">
        <v>115920</v>
      </c>
      <c r="I37" t="s">
        <v>16</v>
      </c>
    </row>
    <row r="38" spans="3:9" x14ac:dyDescent="0.3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 s="7">
        <v>78540</v>
      </c>
      <c r="I38" t="s">
        <v>16</v>
      </c>
    </row>
    <row r="39" spans="3:9" x14ac:dyDescent="0.3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 s="7">
        <v>109190</v>
      </c>
      <c r="I39" t="s">
        <v>13</v>
      </c>
    </row>
    <row r="40" spans="3:9" x14ac:dyDescent="0.3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 s="7">
        <v>49630</v>
      </c>
      <c r="I40" t="s">
        <v>24</v>
      </c>
    </row>
    <row r="41" spans="3:9" x14ac:dyDescent="0.3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 s="7">
        <v>99970</v>
      </c>
      <c r="I41" t="s">
        <v>16</v>
      </c>
    </row>
    <row r="42" spans="3:9" x14ac:dyDescent="0.3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 s="7">
        <v>96140</v>
      </c>
      <c r="I42" t="s">
        <v>16</v>
      </c>
    </row>
    <row r="43" spans="3:9" x14ac:dyDescent="0.3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 s="7">
        <v>103550</v>
      </c>
      <c r="I43" t="s">
        <v>16</v>
      </c>
    </row>
    <row r="44" spans="3:9" x14ac:dyDescent="0.3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 s="7">
        <v>48950</v>
      </c>
      <c r="I44" t="s">
        <v>16</v>
      </c>
    </row>
    <row r="45" spans="3:9" x14ac:dyDescent="0.3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 s="7">
        <v>52610</v>
      </c>
      <c r="I45" t="s">
        <v>24</v>
      </c>
    </row>
    <row r="46" spans="3:9" x14ac:dyDescent="0.3">
      <c r="C46" t="s">
        <v>72</v>
      </c>
      <c r="D46" t="s">
        <v>8</v>
      </c>
      <c r="E46" t="s">
        <v>9</v>
      </c>
      <c r="F46">
        <v>36</v>
      </c>
      <c r="G46" s="4">
        <v>44529</v>
      </c>
      <c r="H46" s="7">
        <v>78390</v>
      </c>
      <c r="I46" t="s">
        <v>16</v>
      </c>
    </row>
    <row r="47" spans="3:9" x14ac:dyDescent="0.3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 s="7">
        <v>86570</v>
      </c>
      <c r="I47" t="s">
        <v>16</v>
      </c>
    </row>
    <row r="48" spans="3:9" x14ac:dyDescent="0.3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 s="7">
        <v>83750</v>
      </c>
      <c r="I48" t="s">
        <v>16</v>
      </c>
    </row>
    <row r="49" spans="3:9" x14ac:dyDescent="0.3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 s="7">
        <v>92450</v>
      </c>
      <c r="I49" t="s">
        <v>16</v>
      </c>
    </row>
    <row r="50" spans="3:9" x14ac:dyDescent="0.3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 s="7">
        <v>112650</v>
      </c>
      <c r="I50" t="s">
        <v>16</v>
      </c>
    </row>
    <row r="51" spans="3:9" x14ac:dyDescent="0.3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 s="7">
        <v>79570</v>
      </c>
      <c r="I51" t="s">
        <v>16</v>
      </c>
    </row>
    <row r="52" spans="3:9" x14ac:dyDescent="0.3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 s="7">
        <v>68900</v>
      </c>
      <c r="I52" t="s">
        <v>24</v>
      </c>
    </row>
    <row r="53" spans="3:9" x14ac:dyDescent="0.3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 s="7">
        <v>80700</v>
      </c>
      <c r="I53" t="s">
        <v>13</v>
      </c>
    </row>
    <row r="54" spans="3:9" x14ac:dyDescent="0.3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 s="7">
        <v>58960</v>
      </c>
      <c r="I54" t="s">
        <v>16</v>
      </c>
    </row>
    <row r="55" spans="3:9" x14ac:dyDescent="0.3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 s="7">
        <v>118840</v>
      </c>
      <c r="I55" t="s">
        <v>16</v>
      </c>
    </row>
    <row r="56" spans="3:9" x14ac:dyDescent="0.3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 s="7">
        <v>48170</v>
      </c>
      <c r="I56" t="s">
        <v>13</v>
      </c>
    </row>
    <row r="57" spans="3:9" x14ac:dyDescent="0.3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 s="7">
        <v>45510</v>
      </c>
      <c r="I57" t="s">
        <v>16</v>
      </c>
    </row>
    <row r="58" spans="3:9" x14ac:dyDescent="0.3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 s="7">
        <v>112650</v>
      </c>
      <c r="I58" t="s">
        <v>16</v>
      </c>
    </row>
    <row r="59" spans="3:9" x14ac:dyDescent="0.3">
      <c r="C59" t="s">
        <v>83</v>
      </c>
      <c r="D59" t="s">
        <v>8</v>
      </c>
      <c r="E59" t="s">
        <v>9</v>
      </c>
      <c r="F59">
        <v>36</v>
      </c>
      <c r="G59" s="4">
        <v>44085</v>
      </c>
      <c r="H59" s="7">
        <v>114890</v>
      </c>
      <c r="I59" t="s">
        <v>16</v>
      </c>
    </row>
    <row r="60" spans="3:9" x14ac:dyDescent="0.3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 s="7">
        <v>69710</v>
      </c>
      <c r="I60" t="s">
        <v>16</v>
      </c>
    </row>
    <row r="61" spans="3:9" x14ac:dyDescent="0.3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 s="7">
        <v>71380</v>
      </c>
      <c r="I61" t="s">
        <v>16</v>
      </c>
    </row>
    <row r="62" spans="3:9" x14ac:dyDescent="0.3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 s="7">
        <v>109160</v>
      </c>
      <c r="I62" t="s">
        <v>10</v>
      </c>
    </row>
    <row r="63" spans="3:9" x14ac:dyDescent="0.3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 s="7">
        <v>113280</v>
      </c>
      <c r="I63" t="s">
        <v>42</v>
      </c>
    </row>
    <row r="64" spans="3:9" x14ac:dyDescent="0.3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 s="7">
        <v>69120</v>
      </c>
      <c r="I64" t="s">
        <v>16</v>
      </c>
    </row>
    <row r="65" spans="3:9" x14ac:dyDescent="0.3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 s="7">
        <v>118100</v>
      </c>
      <c r="I65" t="s">
        <v>16</v>
      </c>
    </row>
    <row r="66" spans="3:9" x14ac:dyDescent="0.3">
      <c r="C66" t="s">
        <v>62</v>
      </c>
      <c r="D66" t="s">
        <v>8</v>
      </c>
      <c r="E66" t="s">
        <v>9</v>
      </c>
      <c r="F66">
        <v>22</v>
      </c>
      <c r="G66" s="4">
        <v>44450</v>
      </c>
      <c r="H66" s="7">
        <v>76900</v>
      </c>
      <c r="I66" t="s">
        <v>13</v>
      </c>
    </row>
    <row r="67" spans="3:9" x14ac:dyDescent="0.3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 s="7">
        <v>114870</v>
      </c>
      <c r="I67" t="s">
        <v>16</v>
      </c>
    </row>
    <row r="68" spans="3:9" x14ac:dyDescent="0.3">
      <c r="C68" t="s">
        <v>52</v>
      </c>
      <c r="E68" t="s">
        <v>12</v>
      </c>
      <c r="F68">
        <v>32</v>
      </c>
      <c r="G68" s="4">
        <v>44774</v>
      </c>
      <c r="H68" s="7">
        <v>91310</v>
      </c>
      <c r="I68" t="s">
        <v>16</v>
      </c>
    </row>
    <row r="69" spans="3:9" x14ac:dyDescent="0.3">
      <c r="C69" t="s">
        <v>43</v>
      </c>
      <c r="D69" t="s">
        <v>8</v>
      </c>
      <c r="E69" t="s">
        <v>9</v>
      </c>
      <c r="F69">
        <v>28</v>
      </c>
      <c r="G69" s="4">
        <v>44486</v>
      </c>
      <c r="H69" s="7">
        <v>104770</v>
      </c>
      <c r="I69" t="s">
        <v>16</v>
      </c>
    </row>
    <row r="70" spans="3:9" x14ac:dyDescent="0.3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 s="7">
        <v>54970</v>
      </c>
      <c r="I70" t="s">
        <v>16</v>
      </c>
    </row>
    <row r="71" spans="3:9" x14ac:dyDescent="0.3">
      <c r="C71" t="s">
        <v>11</v>
      </c>
      <c r="E71" t="s">
        <v>12</v>
      </c>
      <c r="F71">
        <v>26</v>
      </c>
      <c r="G71" s="4">
        <v>44271</v>
      </c>
      <c r="H71" s="7">
        <v>90700</v>
      </c>
      <c r="I71" t="s">
        <v>13</v>
      </c>
    </row>
    <row r="72" spans="3:9" x14ac:dyDescent="0.3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 s="7">
        <v>56870</v>
      </c>
      <c r="I72" t="s">
        <v>13</v>
      </c>
    </row>
    <row r="73" spans="3:9" x14ac:dyDescent="0.3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 s="7">
        <v>92700</v>
      </c>
      <c r="I73" t="s">
        <v>16</v>
      </c>
    </row>
    <row r="74" spans="3:9" x14ac:dyDescent="0.3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 s="7">
        <v>65920</v>
      </c>
      <c r="I74" t="s">
        <v>16</v>
      </c>
    </row>
    <row r="75" spans="3:9" x14ac:dyDescent="0.3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 s="7">
        <v>47360</v>
      </c>
      <c r="I75" t="s">
        <v>16</v>
      </c>
    </row>
    <row r="76" spans="3:9" x14ac:dyDescent="0.3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 s="7">
        <v>60570</v>
      </c>
      <c r="I76" t="s">
        <v>16</v>
      </c>
    </row>
    <row r="77" spans="3:9" x14ac:dyDescent="0.3">
      <c r="C77" t="s">
        <v>96</v>
      </c>
      <c r="D77" t="s">
        <v>8</v>
      </c>
      <c r="E77" t="s">
        <v>9</v>
      </c>
      <c r="F77">
        <v>28</v>
      </c>
      <c r="G77" s="4">
        <v>44649</v>
      </c>
      <c r="H77" s="7">
        <v>104120</v>
      </c>
      <c r="I77" t="s">
        <v>16</v>
      </c>
    </row>
    <row r="78" spans="3:9" x14ac:dyDescent="0.3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 s="7">
        <v>88050</v>
      </c>
      <c r="I78" t="s">
        <v>24</v>
      </c>
    </row>
    <row r="79" spans="3:9" x14ac:dyDescent="0.3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 s="7">
        <v>100420</v>
      </c>
      <c r="I79" t="s">
        <v>16</v>
      </c>
    </row>
    <row r="80" spans="3:9" x14ac:dyDescent="0.3">
      <c r="C80" t="s">
        <v>54</v>
      </c>
      <c r="D80" t="s">
        <v>8</v>
      </c>
      <c r="E80" t="s">
        <v>9</v>
      </c>
      <c r="F80">
        <v>30</v>
      </c>
      <c r="G80" s="4">
        <v>44850</v>
      </c>
      <c r="H80" s="7">
        <v>114180</v>
      </c>
      <c r="I80" t="s">
        <v>16</v>
      </c>
    </row>
    <row r="81" spans="3:9" x14ac:dyDescent="0.3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 s="7">
        <v>33920</v>
      </c>
      <c r="I81" t="s">
        <v>16</v>
      </c>
    </row>
    <row r="82" spans="3:9" x14ac:dyDescent="0.3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 s="7">
        <v>106460</v>
      </c>
      <c r="I82" t="s">
        <v>16</v>
      </c>
    </row>
    <row r="83" spans="3:9" x14ac:dyDescent="0.3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 s="7">
        <v>40400</v>
      </c>
      <c r="I83" t="s">
        <v>16</v>
      </c>
    </row>
    <row r="84" spans="3:9" x14ac:dyDescent="0.3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 s="7">
        <v>91650</v>
      </c>
      <c r="I84" t="s">
        <v>13</v>
      </c>
    </row>
    <row r="85" spans="3:9" x14ac:dyDescent="0.3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 s="7">
        <v>36040</v>
      </c>
      <c r="I85" t="s">
        <v>16</v>
      </c>
    </row>
    <row r="86" spans="3:9" x14ac:dyDescent="0.3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 s="7">
        <v>104410</v>
      </c>
      <c r="I86" t="s">
        <v>16</v>
      </c>
    </row>
    <row r="87" spans="3:9" x14ac:dyDescent="0.3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 s="7">
        <v>96800</v>
      </c>
      <c r="I87" t="s">
        <v>16</v>
      </c>
    </row>
    <row r="88" spans="3:9" x14ac:dyDescent="0.3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 s="7">
        <v>85000</v>
      </c>
      <c r="I88" t="s">
        <v>16</v>
      </c>
    </row>
    <row r="89" spans="3:9" x14ac:dyDescent="0.3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 s="7">
        <v>43510</v>
      </c>
      <c r="I89" t="s">
        <v>42</v>
      </c>
    </row>
    <row r="90" spans="3:9" x14ac:dyDescent="0.3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 s="7">
        <v>59430</v>
      </c>
      <c r="I90" t="s">
        <v>16</v>
      </c>
    </row>
    <row r="91" spans="3:9" x14ac:dyDescent="0.3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 s="7">
        <v>65360</v>
      </c>
      <c r="I91" t="s">
        <v>16</v>
      </c>
    </row>
    <row r="92" spans="3:9" x14ac:dyDescent="0.3">
      <c r="C92" t="s">
        <v>66</v>
      </c>
      <c r="D92" t="s">
        <v>8</v>
      </c>
      <c r="E92" t="s">
        <v>9</v>
      </c>
      <c r="F92">
        <v>32</v>
      </c>
      <c r="G92" s="4">
        <v>44611</v>
      </c>
      <c r="H92" s="7">
        <v>41570</v>
      </c>
      <c r="I92" t="s">
        <v>16</v>
      </c>
    </row>
    <row r="93" spans="3:9" x14ac:dyDescent="0.3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 s="7">
        <v>75280</v>
      </c>
      <c r="I93" t="s">
        <v>16</v>
      </c>
    </row>
    <row r="94" spans="3:9" x14ac:dyDescent="0.3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 s="7">
        <v>74550</v>
      </c>
      <c r="I94" t="s">
        <v>16</v>
      </c>
    </row>
    <row r="95" spans="3:9" x14ac:dyDescent="0.3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 s="7">
        <v>67950</v>
      </c>
      <c r="I95" t="s">
        <v>16</v>
      </c>
    </row>
    <row r="96" spans="3:9" x14ac:dyDescent="0.3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 s="7">
        <v>70270</v>
      </c>
      <c r="I96" t="s">
        <v>24</v>
      </c>
    </row>
    <row r="97" spans="3:9" x14ac:dyDescent="0.3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 s="7">
        <v>53540</v>
      </c>
      <c r="I97" t="s">
        <v>16</v>
      </c>
    </row>
    <row r="98" spans="3:9" x14ac:dyDescent="0.3">
      <c r="C98" t="s">
        <v>58</v>
      </c>
      <c r="D98" t="s">
        <v>15</v>
      </c>
      <c r="E98" t="s">
        <v>19</v>
      </c>
      <c r="F98">
        <v>22</v>
      </c>
      <c r="G98" s="4">
        <v>44446</v>
      </c>
      <c r="H98" s="7">
        <v>112780</v>
      </c>
      <c r="I98" t="s">
        <v>13</v>
      </c>
    </row>
    <row r="99" spans="3:9" x14ac:dyDescent="0.3">
      <c r="C99" t="s">
        <v>70</v>
      </c>
      <c r="D99" t="s">
        <v>15</v>
      </c>
      <c r="E99" t="s">
        <v>9</v>
      </c>
      <c r="F99">
        <v>46</v>
      </c>
      <c r="G99" s="4">
        <v>44758</v>
      </c>
      <c r="H99" s="7">
        <v>70610</v>
      </c>
      <c r="I99" t="s">
        <v>16</v>
      </c>
    </row>
    <row r="100" spans="3:9" x14ac:dyDescent="0.3">
      <c r="C100" t="s">
        <v>75</v>
      </c>
      <c r="D100" t="s">
        <v>8</v>
      </c>
      <c r="E100" t="s">
        <v>19</v>
      </c>
      <c r="F100">
        <v>28</v>
      </c>
      <c r="G100" s="4">
        <v>44357</v>
      </c>
      <c r="H100" s="7">
        <v>53240</v>
      </c>
      <c r="I100" t="s">
        <v>16</v>
      </c>
    </row>
    <row r="101" spans="3:9" x14ac:dyDescent="0.3">
      <c r="C101" t="s">
        <v>49</v>
      </c>
      <c r="E101" t="s">
        <v>21</v>
      </c>
      <c r="F101">
        <v>37</v>
      </c>
      <c r="G101" s="4">
        <v>44146</v>
      </c>
      <c r="H101" s="7">
        <v>115440</v>
      </c>
      <c r="I101" t="s">
        <v>24</v>
      </c>
    </row>
    <row r="102" spans="3:9" x14ac:dyDescent="0.3">
      <c r="C102" t="s">
        <v>65</v>
      </c>
      <c r="D102" t="s">
        <v>15</v>
      </c>
      <c r="E102" t="s">
        <v>19</v>
      </c>
      <c r="F102">
        <v>32</v>
      </c>
      <c r="G102" s="4">
        <v>44465</v>
      </c>
      <c r="H102" s="7">
        <v>53540</v>
      </c>
      <c r="I102" t="s">
        <v>16</v>
      </c>
    </row>
    <row r="103" spans="3:9" x14ac:dyDescent="0.3">
      <c r="C103" t="s">
        <v>81</v>
      </c>
      <c r="D103" t="s">
        <v>8</v>
      </c>
      <c r="E103" t="s">
        <v>9</v>
      </c>
      <c r="F103">
        <v>30</v>
      </c>
      <c r="G103" s="4">
        <v>44861</v>
      </c>
      <c r="H103" s="7">
        <v>112570</v>
      </c>
      <c r="I103" t="s">
        <v>16</v>
      </c>
    </row>
    <row r="104" spans="3:9" x14ac:dyDescent="0.3">
      <c r="C104" t="s">
        <v>51</v>
      </c>
      <c r="D104" t="s">
        <v>15</v>
      </c>
      <c r="E104" t="s">
        <v>9</v>
      </c>
      <c r="F104">
        <v>33</v>
      </c>
      <c r="G104" s="4">
        <v>44701</v>
      </c>
      <c r="H104" s="7">
        <v>48530</v>
      </c>
      <c r="I104" t="s">
        <v>13</v>
      </c>
    </row>
    <row r="105" spans="3:9" x14ac:dyDescent="0.3">
      <c r="C105" t="s">
        <v>61</v>
      </c>
      <c r="D105" t="s">
        <v>8</v>
      </c>
      <c r="E105" t="s">
        <v>12</v>
      </c>
      <c r="F105">
        <v>24</v>
      </c>
      <c r="G105" s="4">
        <v>44148</v>
      </c>
      <c r="H105" s="7">
        <v>62780</v>
      </c>
      <c r="I105" t="s">
        <v>16</v>
      </c>
    </row>
    <row r="106" spans="3:9" x14ac:dyDescent="0.3">
      <c r="C106" t="s">
        <v>207</v>
      </c>
      <c r="F106">
        <f>SUBTOTAL(101,nz_staff[Age])</f>
        <v>30.52</v>
      </c>
      <c r="H106" s="7">
        <f>SUBTOTAL(101,nz_staff[Salary])</f>
        <v>77472.100000000006</v>
      </c>
      <c r="I106">
        <f>SUBTOTAL(103,nz_staff[Rating])</f>
        <v>100</v>
      </c>
    </row>
  </sheetData>
  <conditionalFormatting sqref="C6:C10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5"/>
  <sheetViews>
    <sheetView topLeftCell="A77" workbookViewId="0">
      <selection activeCell="C109" sqref="C109"/>
    </sheetView>
  </sheetViews>
  <sheetFormatPr defaultRowHeight="14.4" x14ac:dyDescent="0.3"/>
  <cols>
    <col min="2" max="2" width="27.21875" bestFit="1" customWidth="1"/>
    <col min="3" max="3" width="9" customWidth="1"/>
    <col min="4" max="4" width="6.109375" customWidth="1"/>
    <col min="5" max="5" width="13.109375" bestFit="1" customWidth="1"/>
    <col min="6" max="6" width="12.6640625" customWidth="1"/>
    <col min="7" max="7" width="13" customWidth="1"/>
    <col min="8" max="8" width="9.44140625" customWidth="1"/>
  </cols>
  <sheetData>
    <row r="2" spans="2:8" x14ac:dyDescent="0.3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3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3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3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3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3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3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3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3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3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3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3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3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3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3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3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3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3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3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3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3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3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3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3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3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3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3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3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3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3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3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3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3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3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3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3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3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3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3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3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3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3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3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3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3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3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3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3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3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3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3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3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3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3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3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3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3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3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3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3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3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3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3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3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3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3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3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3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3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3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3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3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3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3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3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3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3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3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3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3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3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3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3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3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3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3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3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3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3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3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3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3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3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3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3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3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3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3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3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3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3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3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3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3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3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3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3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3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3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3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3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3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  <row r="115" spans="2:8" x14ac:dyDescent="0.3">
      <c r="B115" t="s">
        <v>207</v>
      </c>
      <c r="H115">
        <f>SUBTOTAL(109,ind_staff[Salary])</f>
        <v>8757930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66B7-E66B-4860-8232-75473DB66099}">
  <dimension ref="A1:M184"/>
  <sheetViews>
    <sheetView topLeftCell="A157" zoomScale="96" zoomScaleNormal="96" workbookViewId="0">
      <selection activeCell="O21" sqref="O21"/>
    </sheetView>
  </sheetViews>
  <sheetFormatPr defaultRowHeight="14.4" x14ac:dyDescent="0.3"/>
  <cols>
    <col min="1" max="1" width="27.21875" bestFit="1" customWidth="1"/>
    <col min="2" max="2" width="9.33203125" bestFit="1" customWidth="1"/>
    <col min="3" max="3" width="6.44140625" bestFit="1" customWidth="1"/>
    <col min="4" max="4" width="13.109375" bestFit="1" customWidth="1"/>
    <col min="5" max="5" width="18.33203125" customWidth="1"/>
    <col min="6" max="6" width="13.33203125" bestFit="1" customWidth="1"/>
    <col min="7" max="7" width="8.33203125" bestFit="1" customWidth="1"/>
    <col min="8" max="8" width="10" bestFit="1" customWidth="1"/>
    <col min="12" max="12" width="18.109375" customWidth="1"/>
    <col min="13" max="13" width="20.21875" customWidth="1"/>
    <col min="15" max="15" width="10.88671875" bestFit="1" customWidth="1"/>
    <col min="16" max="16" width="6.21875" bestFit="1" customWidth="1"/>
    <col min="17" max="17" width="12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  <c r="H1" t="s">
        <v>208</v>
      </c>
    </row>
    <row r="2" spans="1:13" x14ac:dyDescent="0.3">
      <c r="A2" t="s">
        <v>156</v>
      </c>
      <c r="B2" t="s">
        <v>15</v>
      </c>
      <c r="C2">
        <v>20</v>
      </c>
      <c r="D2" t="s">
        <v>16</v>
      </c>
      <c r="E2" s="8">
        <v>44122</v>
      </c>
      <c r="F2" t="s">
        <v>12</v>
      </c>
      <c r="G2">
        <v>112650</v>
      </c>
      <c r="H2" t="s">
        <v>209</v>
      </c>
    </row>
    <row r="3" spans="1:13" x14ac:dyDescent="0.3">
      <c r="A3" t="s">
        <v>176</v>
      </c>
      <c r="B3" t="s">
        <v>8</v>
      </c>
      <c r="C3">
        <v>32</v>
      </c>
      <c r="D3" t="s">
        <v>13</v>
      </c>
      <c r="E3" s="8">
        <v>44293</v>
      </c>
      <c r="F3" t="s">
        <v>12</v>
      </c>
      <c r="G3">
        <v>43840</v>
      </c>
      <c r="H3" t="s">
        <v>209</v>
      </c>
      <c r="L3" t="s">
        <v>212</v>
      </c>
      <c r="M3">
        <f>COUNTA(all_staff[Name])</f>
        <v>183</v>
      </c>
    </row>
    <row r="4" spans="1:13" x14ac:dyDescent="0.3">
      <c r="A4" t="s">
        <v>143</v>
      </c>
      <c r="B4" t="s">
        <v>15</v>
      </c>
      <c r="C4">
        <v>31</v>
      </c>
      <c r="D4" t="s">
        <v>16</v>
      </c>
      <c r="E4" s="8">
        <v>44663</v>
      </c>
      <c r="F4" t="s">
        <v>9</v>
      </c>
      <c r="G4">
        <v>103550</v>
      </c>
      <c r="H4" t="s">
        <v>209</v>
      </c>
      <c r="L4" t="s">
        <v>213</v>
      </c>
      <c r="M4">
        <f>AVERAGE(all_staff[Salary])</f>
        <v>77173.715846994543</v>
      </c>
    </row>
    <row r="5" spans="1:13" x14ac:dyDescent="0.3">
      <c r="A5" t="s">
        <v>201</v>
      </c>
      <c r="B5" t="s">
        <v>8</v>
      </c>
      <c r="C5">
        <v>32</v>
      </c>
      <c r="D5" t="s">
        <v>16</v>
      </c>
      <c r="E5" s="8">
        <v>44339</v>
      </c>
      <c r="F5" t="s">
        <v>56</v>
      </c>
      <c r="G5">
        <v>45510</v>
      </c>
      <c r="H5" t="s">
        <v>209</v>
      </c>
      <c r="L5" t="s">
        <v>214</v>
      </c>
      <c r="M5">
        <f>AVERAGE(all_staff[Age])</f>
        <v>30.42622950819672</v>
      </c>
    </row>
    <row r="6" spans="1:13" x14ac:dyDescent="0.3">
      <c r="A6" t="s">
        <v>142</v>
      </c>
      <c r="B6" t="s">
        <v>210</v>
      </c>
      <c r="C6">
        <v>37</v>
      </c>
      <c r="D6" t="s">
        <v>24</v>
      </c>
      <c r="E6" s="8">
        <v>44085</v>
      </c>
      <c r="F6" t="s">
        <v>21</v>
      </c>
      <c r="G6">
        <v>115440</v>
      </c>
      <c r="H6" t="s">
        <v>209</v>
      </c>
      <c r="L6" t="s">
        <v>216</v>
      </c>
      <c r="M6" s="9">
        <f>M7/M3</f>
        <v>0.46994535519125685</v>
      </c>
    </row>
    <row r="7" spans="1:13" x14ac:dyDescent="0.3">
      <c r="A7" t="s">
        <v>202</v>
      </c>
      <c r="B7" t="s">
        <v>8</v>
      </c>
      <c r="C7">
        <v>38</v>
      </c>
      <c r="D7" t="s">
        <v>13</v>
      </c>
      <c r="E7" s="8">
        <v>44268</v>
      </c>
      <c r="F7" t="s">
        <v>19</v>
      </c>
      <c r="G7">
        <v>56870</v>
      </c>
      <c r="H7" t="s">
        <v>209</v>
      </c>
      <c r="L7" t="s">
        <v>215</v>
      </c>
      <c r="M7">
        <f>COUNTIFS(all_staff[Gender],"Female")</f>
        <v>86</v>
      </c>
    </row>
    <row r="8" spans="1:13" x14ac:dyDescent="0.3">
      <c r="A8" t="s">
        <v>169</v>
      </c>
      <c r="B8" t="s">
        <v>8</v>
      </c>
      <c r="C8">
        <v>25</v>
      </c>
      <c r="D8" t="s">
        <v>16</v>
      </c>
      <c r="E8" s="8">
        <v>44144</v>
      </c>
      <c r="F8" t="s">
        <v>19</v>
      </c>
      <c r="G8">
        <v>92700</v>
      </c>
      <c r="H8" t="s">
        <v>209</v>
      </c>
      <c r="L8" t="s">
        <v>218</v>
      </c>
    </row>
    <row r="9" spans="1:13" x14ac:dyDescent="0.3">
      <c r="A9" t="s">
        <v>145</v>
      </c>
      <c r="B9" t="s">
        <v>210</v>
      </c>
      <c r="C9">
        <v>32</v>
      </c>
      <c r="D9" t="s">
        <v>16</v>
      </c>
      <c r="E9" s="8">
        <v>44713</v>
      </c>
      <c r="F9" t="s">
        <v>12</v>
      </c>
      <c r="G9">
        <v>91310</v>
      </c>
      <c r="H9" t="s">
        <v>209</v>
      </c>
      <c r="M9" t="s">
        <v>217</v>
      </c>
    </row>
    <row r="10" spans="1:13" x14ac:dyDescent="0.3">
      <c r="A10" t="s">
        <v>115</v>
      </c>
      <c r="B10" t="s">
        <v>15</v>
      </c>
      <c r="C10">
        <v>33</v>
      </c>
      <c r="D10" t="s">
        <v>16</v>
      </c>
      <c r="E10" s="8">
        <v>44324</v>
      </c>
      <c r="F10" t="s">
        <v>19</v>
      </c>
      <c r="G10">
        <v>74550</v>
      </c>
      <c r="H10" t="s">
        <v>209</v>
      </c>
    </row>
    <row r="11" spans="1:13" x14ac:dyDescent="0.3">
      <c r="A11" t="s">
        <v>128</v>
      </c>
      <c r="B11" t="s">
        <v>15</v>
      </c>
      <c r="C11">
        <v>25</v>
      </c>
      <c r="D11" t="s">
        <v>13</v>
      </c>
      <c r="E11" s="8">
        <v>44665</v>
      </c>
      <c r="F11" t="s">
        <v>9</v>
      </c>
      <c r="G11">
        <v>109190</v>
      </c>
      <c r="H11" t="s">
        <v>209</v>
      </c>
      <c r="L11" s="10" t="s">
        <v>221</v>
      </c>
    </row>
    <row r="12" spans="1:13" x14ac:dyDescent="0.3">
      <c r="A12" t="s">
        <v>194</v>
      </c>
      <c r="B12" t="s">
        <v>8</v>
      </c>
      <c r="C12">
        <v>40</v>
      </c>
      <c r="D12" t="s">
        <v>16</v>
      </c>
      <c r="E12" s="8">
        <v>44320</v>
      </c>
      <c r="F12" t="s">
        <v>12</v>
      </c>
      <c r="G12">
        <v>104410</v>
      </c>
      <c r="H12" t="s">
        <v>209</v>
      </c>
    </row>
    <row r="13" spans="1:13" x14ac:dyDescent="0.3">
      <c r="A13" t="s">
        <v>177</v>
      </c>
      <c r="B13" t="s">
        <v>15</v>
      </c>
      <c r="C13">
        <v>30</v>
      </c>
      <c r="D13" t="s">
        <v>16</v>
      </c>
      <c r="E13" s="8">
        <v>44544</v>
      </c>
      <c r="F13" t="s">
        <v>21</v>
      </c>
      <c r="G13">
        <v>96800</v>
      </c>
      <c r="H13" t="s">
        <v>209</v>
      </c>
    </row>
    <row r="14" spans="1:13" x14ac:dyDescent="0.3">
      <c r="A14" t="s">
        <v>123</v>
      </c>
      <c r="B14" t="s">
        <v>15</v>
      </c>
      <c r="C14">
        <v>28</v>
      </c>
      <c r="D14" t="s">
        <v>13</v>
      </c>
      <c r="E14" s="8">
        <v>43980</v>
      </c>
      <c r="F14" t="s">
        <v>21</v>
      </c>
      <c r="G14">
        <v>48170</v>
      </c>
      <c r="H14" t="s">
        <v>209</v>
      </c>
    </row>
    <row r="15" spans="1:13" x14ac:dyDescent="0.3">
      <c r="A15" t="s">
        <v>140</v>
      </c>
      <c r="B15" t="s">
        <v>15</v>
      </c>
      <c r="C15">
        <v>21</v>
      </c>
      <c r="D15" t="s">
        <v>16</v>
      </c>
      <c r="E15" s="8">
        <v>44042</v>
      </c>
      <c r="F15" t="s">
        <v>9</v>
      </c>
      <c r="G15">
        <v>37920</v>
      </c>
      <c r="H15" t="s">
        <v>209</v>
      </c>
    </row>
    <row r="16" spans="1:13" x14ac:dyDescent="0.3">
      <c r="A16" t="s">
        <v>178</v>
      </c>
      <c r="B16" t="s">
        <v>15</v>
      </c>
      <c r="C16">
        <v>34</v>
      </c>
      <c r="D16" t="s">
        <v>16</v>
      </c>
      <c r="E16" s="8">
        <v>44642</v>
      </c>
      <c r="F16" t="s">
        <v>9</v>
      </c>
      <c r="G16">
        <v>112650</v>
      </c>
      <c r="H16" t="s">
        <v>209</v>
      </c>
      <c r="L16" t="s">
        <v>219</v>
      </c>
      <c r="M16" t="s">
        <v>7</v>
      </c>
    </row>
    <row r="17" spans="1:13" x14ac:dyDescent="0.3">
      <c r="A17" t="s">
        <v>165</v>
      </c>
      <c r="B17" t="s">
        <v>8</v>
      </c>
      <c r="C17">
        <v>34</v>
      </c>
      <c r="D17" t="s">
        <v>24</v>
      </c>
      <c r="E17" s="8">
        <v>44660</v>
      </c>
      <c r="F17" t="s">
        <v>19</v>
      </c>
      <c r="G17">
        <v>49630</v>
      </c>
      <c r="H17" t="s">
        <v>209</v>
      </c>
    </row>
    <row r="18" spans="1:13" x14ac:dyDescent="0.3">
      <c r="A18" t="s">
        <v>199</v>
      </c>
      <c r="B18" t="s">
        <v>15</v>
      </c>
      <c r="C18">
        <v>36</v>
      </c>
      <c r="D18" t="s">
        <v>16</v>
      </c>
      <c r="E18" s="8">
        <v>43958</v>
      </c>
      <c r="F18" t="s">
        <v>12</v>
      </c>
      <c r="G18">
        <v>118840</v>
      </c>
      <c r="H18" t="s">
        <v>209</v>
      </c>
    </row>
    <row r="19" spans="1:13" x14ac:dyDescent="0.3">
      <c r="A19" t="s">
        <v>159</v>
      </c>
      <c r="B19" t="s">
        <v>15</v>
      </c>
      <c r="C19">
        <v>30</v>
      </c>
      <c r="D19" t="s">
        <v>16</v>
      </c>
      <c r="E19" s="8">
        <v>44789</v>
      </c>
      <c r="F19" t="s">
        <v>12</v>
      </c>
      <c r="G19">
        <v>69710</v>
      </c>
      <c r="H19" t="s">
        <v>209</v>
      </c>
      <c r="L19" s="11" t="s">
        <v>1</v>
      </c>
      <c r="M19" s="11" t="str" cm="1">
        <f t="array" ref="M19:M25">TRANSPOSE(_xlfn.XLOOKUP(M16,all_staff[Name],all_staff[[Gender]:[Country]],"data incorrect"))</f>
        <v>Female</v>
      </c>
    </row>
    <row r="20" spans="1:13" x14ac:dyDescent="0.3">
      <c r="A20" t="s">
        <v>197</v>
      </c>
      <c r="B20" t="s">
        <v>15</v>
      </c>
      <c r="C20">
        <v>20</v>
      </c>
      <c r="D20" t="s">
        <v>16</v>
      </c>
      <c r="E20" s="8">
        <v>44683</v>
      </c>
      <c r="F20" t="s">
        <v>9</v>
      </c>
      <c r="G20">
        <v>79570</v>
      </c>
      <c r="H20" t="s">
        <v>209</v>
      </c>
      <c r="L20" s="11" t="s">
        <v>3</v>
      </c>
      <c r="M20" s="11">
        <v>42</v>
      </c>
    </row>
    <row r="21" spans="1:13" x14ac:dyDescent="0.3">
      <c r="A21" t="s">
        <v>154</v>
      </c>
      <c r="B21" t="s">
        <v>8</v>
      </c>
      <c r="C21">
        <v>22</v>
      </c>
      <c r="D21" t="s">
        <v>13</v>
      </c>
      <c r="E21" s="8">
        <v>44388</v>
      </c>
      <c r="F21" t="s">
        <v>9</v>
      </c>
      <c r="G21">
        <v>76900</v>
      </c>
      <c r="H21" t="s">
        <v>209</v>
      </c>
      <c r="L21" s="11" t="s">
        <v>6</v>
      </c>
      <c r="M21" s="11" t="str">
        <v>Exceptional</v>
      </c>
    </row>
    <row r="22" spans="1:13" x14ac:dyDescent="0.3">
      <c r="A22" t="s">
        <v>182</v>
      </c>
      <c r="B22" t="s">
        <v>15</v>
      </c>
      <c r="C22">
        <v>27</v>
      </c>
      <c r="D22" t="s">
        <v>16</v>
      </c>
      <c r="E22" s="8">
        <v>44073</v>
      </c>
      <c r="F22" t="s">
        <v>19</v>
      </c>
      <c r="G22">
        <v>54970</v>
      </c>
      <c r="H22" t="s">
        <v>209</v>
      </c>
      <c r="L22" s="11" t="s">
        <v>220</v>
      </c>
      <c r="M22" s="11">
        <v>44779</v>
      </c>
    </row>
    <row r="23" spans="1:13" x14ac:dyDescent="0.3">
      <c r="A23" t="s">
        <v>118</v>
      </c>
      <c r="B23" t="s">
        <v>15</v>
      </c>
      <c r="C23">
        <v>37</v>
      </c>
      <c r="D23" t="s">
        <v>24</v>
      </c>
      <c r="E23" s="8">
        <v>44277</v>
      </c>
      <c r="F23" t="s">
        <v>12</v>
      </c>
      <c r="G23">
        <v>88050</v>
      </c>
      <c r="H23" t="s">
        <v>209</v>
      </c>
      <c r="L23" s="11" t="s">
        <v>2</v>
      </c>
      <c r="M23" s="11" t="str">
        <v>Procurement</v>
      </c>
    </row>
    <row r="24" spans="1:13" x14ac:dyDescent="0.3">
      <c r="A24" t="s">
        <v>192</v>
      </c>
      <c r="B24" t="s">
        <v>15</v>
      </c>
      <c r="C24">
        <v>43</v>
      </c>
      <c r="D24" t="s">
        <v>16</v>
      </c>
      <c r="E24" s="8">
        <v>44558</v>
      </c>
      <c r="F24" t="s">
        <v>19</v>
      </c>
      <c r="G24">
        <v>36040</v>
      </c>
      <c r="H24" t="s">
        <v>209</v>
      </c>
      <c r="L24" s="11" t="s">
        <v>5</v>
      </c>
      <c r="M24" s="11">
        <v>75000</v>
      </c>
    </row>
    <row r="25" spans="1:13" x14ac:dyDescent="0.3">
      <c r="A25" t="s">
        <v>111</v>
      </c>
      <c r="B25" t="s">
        <v>8</v>
      </c>
      <c r="C25">
        <v>42</v>
      </c>
      <c r="D25" t="s">
        <v>10</v>
      </c>
      <c r="E25" s="8">
        <v>44718</v>
      </c>
      <c r="F25" t="s">
        <v>9</v>
      </c>
      <c r="G25">
        <v>75000</v>
      </c>
      <c r="H25" t="s">
        <v>209</v>
      </c>
      <c r="L25" s="12" t="s">
        <v>208</v>
      </c>
      <c r="M25" s="12" t="str">
        <v>NZ</v>
      </c>
    </row>
    <row r="26" spans="1:13" x14ac:dyDescent="0.3">
      <c r="A26" t="s">
        <v>149</v>
      </c>
      <c r="B26" t="s">
        <v>15</v>
      </c>
      <c r="C26">
        <v>35</v>
      </c>
      <c r="D26" t="s">
        <v>16</v>
      </c>
      <c r="E26" s="8">
        <v>44666</v>
      </c>
      <c r="F26" t="s">
        <v>9</v>
      </c>
      <c r="G26">
        <v>40400</v>
      </c>
      <c r="H26" t="s">
        <v>209</v>
      </c>
    </row>
    <row r="27" spans="1:13" x14ac:dyDescent="0.3">
      <c r="A27" t="s">
        <v>196</v>
      </c>
      <c r="B27" t="s">
        <v>15</v>
      </c>
      <c r="C27">
        <v>24</v>
      </c>
      <c r="D27" t="s">
        <v>16</v>
      </c>
      <c r="E27" s="8">
        <v>44625</v>
      </c>
      <c r="F27" t="s">
        <v>12</v>
      </c>
      <c r="G27">
        <v>100420</v>
      </c>
      <c r="H27" t="s">
        <v>209</v>
      </c>
    </row>
    <row r="28" spans="1:13" x14ac:dyDescent="0.3">
      <c r="A28" t="s">
        <v>120</v>
      </c>
      <c r="B28" t="s">
        <v>8</v>
      </c>
      <c r="C28">
        <v>31</v>
      </c>
      <c r="D28" t="s">
        <v>16</v>
      </c>
      <c r="E28" s="8">
        <v>44604</v>
      </c>
      <c r="F28" t="s">
        <v>12</v>
      </c>
      <c r="G28">
        <v>58100</v>
      </c>
      <c r="H28" t="s">
        <v>209</v>
      </c>
    </row>
    <row r="29" spans="1:13" x14ac:dyDescent="0.3">
      <c r="A29" t="s">
        <v>114</v>
      </c>
      <c r="B29" t="s">
        <v>8</v>
      </c>
      <c r="C29">
        <v>44</v>
      </c>
      <c r="D29" t="s">
        <v>16</v>
      </c>
      <c r="E29" s="8">
        <v>44985</v>
      </c>
      <c r="F29" t="s">
        <v>12</v>
      </c>
      <c r="G29">
        <v>114870</v>
      </c>
      <c r="H29" t="s">
        <v>209</v>
      </c>
    </row>
    <row r="30" spans="1:13" x14ac:dyDescent="0.3">
      <c r="A30" t="s">
        <v>158</v>
      </c>
      <c r="B30" t="s">
        <v>8</v>
      </c>
      <c r="C30">
        <v>32</v>
      </c>
      <c r="D30" t="s">
        <v>16</v>
      </c>
      <c r="E30" s="8">
        <v>44549</v>
      </c>
      <c r="F30" t="s">
        <v>9</v>
      </c>
      <c r="G30">
        <v>41570</v>
      </c>
      <c r="H30" t="s">
        <v>209</v>
      </c>
    </row>
    <row r="31" spans="1:13" x14ac:dyDescent="0.3">
      <c r="A31" t="s">
        <v>173</v>
      </c>
      <c r="B31" t="s">
        <v>8</v>
      </c>
      <c r="C31">
        <v>30</v>
      </c>
      <c r="D31" t="s">
        <v>16</v>
      </c>
      <c r="E31" s="8">
        <v>44800</v>
      </c>
      <c r="F31" t="s">
        <v>9</v>
      </c>
      <c r="G31">
        <v>112570</v>
      </c>
      <c r="H31" t="s">
        <v>209</v>
      </c>
    </row>
    <row r="32" spans="1:13" x14ac:dyDescent="0.3">
      <c r="A32" t="s">
        <v>151</v>
      </c>
      <c r="B32" t="s">
        <v>15</v>
      </c>
      <c r="C32">
        <v>26</v>
      </c>
      <c r="D32" t="s">
        <v>16</v>
      </c>
      <c r="E32" s="8">
        <v>44164</v>
      </c>
      <c r="F32" t="s">
        <v>9</v>
      </c>
      <c r="G32">
        <v>47360</v>
      </c>
      <c r="H32" t="s">
        <v>209</v>
      </c>
    </row>
    <row r="33" spans="1:8" x14ac:dyDescent="0.3">
      <c r="A33" t="s">
        <v>126</v>
      </c>
      <c r="B33" t="s">
        <v>8</v>
      </c>
      <c r="C33">
        <v>21</v>
      </c>
      <c r="D33" t="s">
        <v>16</v>
      </c>
      <c r="E33" s="8">
        <v>44256</v>
      </c>
      <c r="F33" t="s">
        <v>21</v>
      </c>
      <c r="G33">
        <v>65920</v>
      </c>
      <c r="H33" t="s">
        <v>209</v>
      </c>
    </row>
    <row r="34" spans="1:8" x14ac:dyDescent="0.3">
      <c r="A34" t="s">
        <v>200</v>
      </c>
      <c r="B34" t="s">
        <v>8</v>
      </c>
      <c r="C34">
        <v>28</v>
      </c>
      <c r="D34" t="s">
        <v>16</v>
      </c>
      <c r="E34" s="8">
        <v>44571</v>
      </c>
      <c r="F34" t="s">
        <v>9</v>
      </c>
      <c r="G34">
        <v>99970</v>
      </c>
      <c r="H34" t="s">
        <v>209</v>
      </c>
    </row>
    <row r="35" spans="1:8" x14ac:dyDescent="0.3">
      <c r="A35" t="s">
        <v>133</v>
      </c>
      <c r="B35" t="s">
        <v>8</v>
      </c>
      <c r="C35">
        <v>25</v>
      </c>
      <c r="D35" t="s">
        <v>13</v>
      </c>
      <c r="E35" s="8">
        <v>44633</v>
      </c>
      <c r="F35" t="s">
        <v>12</v>
      </c>
      <c r="G35">
        <v>80700</v>
      </c>
      <c r="H35" t="s">
        <v>209</v>
      </c>
    </row>
    <row r="36" spans="1:8" x14ac:dyDescent="0.3">
      <c r="A36" t="s">
        <v>155</v>
      </c>
      <c r="B36" t="s">
        <v>15</v>
      </c>
      <c r="C36">
        <v>24</v>
      </c>
      <c r="D36" t="s">
        <v>24</v>
      </c>
      <c r="E36" s="8">
        <v>44375</v>
      </c>
      <c r="F36" t="s">
        <v>21</v>
      </c>
      <c r="G36">
        <v>52610</v>
      </c>
      <c r="H36" t="s">
        <v>209</v>
      </c>
    </row>
    <row r="37" spans="1:8" x14ac:dyDescent="0.3">
      <c r="A37" t="s">
        <v>180</v>
      </c>
      <c r="B37" t="s">
        <v>15</v>
      </c>
      <c r="C37">
        <v>29</v>
      </c>
      <c r="D37" t="s">
        <v>24</v>
      </c>
      <c r="E37" s="8">
        <v>44119</v>
      </c>
      <c r="F37" t="s">
        <v>12</v>
      </c>
      <c r="G37">
        <v>112110</v>
      </c>
      <c r="H37" t="s">
        <v>209</v>
      </c>
    </row>
    <row r="38" spans="1:8" x14ac:dyDescent="0.3">
      <c r="A38" t="s">
        <v>152</v>
      </c>
      <c r="B38" t="s">
        <v>8</v>
      </c>
      <c r="C38">
        <v>27</v>
      </c>
      <c r="D38" t="s">
        <v>16</v>
      </c>
      <c r="E38" s="8">
        <v>44061</v>
      </c>
      <c r="F38" t="s">
        <v>56</v>
      </c>
      <c r="G38">
        <v>119110</v>
      </c>
      <c r="H38" t="s">
        <v>209</v>
      </c>
    </row>
    <row r="39" spans="1:8" x14ac:dyDescent="0.3">
      <c r="A39" t="s">
        <v>150</v>
      </c>
      <c r="B39" t="s">
        <v>15</v>
      </c>
      <c r="C39">
        <v>22</v>
      </c>
      <c r="D39" t="s">
        <v>13</v>
      </c>
      <c r="E39" s="8">
        <v>44384</v>
      </c>
      <c r="F39" t="s">
        <v>19</v>
      </c>
      <c r="G39">
        <v>112780</v>
      </c>
      <c r="H39" t="s">
        <v>209</v>
      </c>
    </row>
    <row r="40" spans="1:8" x14ac:dyDescent="0.3">
      <c r="A40" t="s">
        <v>175</v>
      </c>
      <c r="B40" t="s">
        <v>8</v>
      </c>
      <c r="C40">
        <v>36</v>
      </c>
      <c r="D40" t="s">
        <v>16</v>
      </c>
      <c r="E40" s="8">
        <v>44023</v>
      </c>
      <c r="F40" t="s">
        <v>9</v>
      </c>
      <c r="G40">
        <v>114890</v>
      </c>
      <c r="H40" t="s">
        <v>209</v>
      </c>
    </row>
    <row r="41" spans="1:8" x14ac:dyDescent="0.3">
      <c r="A41" t="s">
        <v>146</v>
      </c>
      <c r="B41" t="s">
        <v>15</v>
      </c>
      <c r="C41">
        <v>27</v>
      </c>
      <c r="D41" t="s">
        <v>16</v>
      </c>
      <c r="E41" s="8">
        <v>44506</v>
      </c>
      <c r="F41" t="s">
        <v>21</v>
      </c>
      <c r="G41">
        <v>48980</v>
      </c>
      <c r="H41" t="s">
        <v>209</v>
      </c>
    </row>
    <row r="42" spans="1:8" x14ac:dyDescent="0.3">
      <c r="A42" t="s">
        <v>170</v>
      </c>
      <c r="B42" t="s">
        <v>15</v>
      </c>
      <c r="C42">
        <v>21</v>
      </c>
      <c r="D42" t="s">
        <v>16</v>
      </c>
      <c r="E42" s="8">
        <v>44180</v>
      </c>
      <c r="F42" t="s">
        <v>56</v>
      </c>
      <c r="G42">
        <v>75880</v>
      </c>
      <c r="H42" t="s">
        <v>209</v>
      </c>
    </row>
    <row r="43" spans="1:8" x14ac:dyDescent="0.3">
      <c r="A43" t="s">
        <v>167</v>
      </c>
      <c r="B43" t="s">
        <v>8</v>
      </c>
      <c r="C43">
        <v>28</v>
      </c>
      <c r="D43" t="s">
        <v>16</v>
      </c>
      <c r="E43" s="8">
        <v>44296</v>
      </c>
      <c r="F43" t="s">
        <v>19</v>
      </c>
      <c r="G43">
        <v>53240</v>
      </c>
      <c r="H43" t="s">
        <v>209</v>
      </c>
    </row>
    <row r="44" spans="1:8" x14ac:dyDescent="0.3">
      <c r="A44" t="s">
        <v>122</v>
      </c>
      <c r="B44" t="s">
        <v>8</v>
      </c>
      <c r="C44">
        <v>34</v>
      </c>
      <c r="D44" t="s">
        <v>16</v>
      </c>
      <c r="E44" s="8">
        <v>44397</v>
      </c>
      <c r="F44" t="s">
        <v>21</v>
      </c>
      <c r="G44">
        <v>85000</v>
      </c>
      <c r="H44" t="s">
        <v>209</v>
      </c>
    </row>
    <row r="45" spans="1:8" x14ac:dyDescent="0.3">
      <c r="A45" t="s">
        <v>179</v>
      </c>
      <c r="B45" t="s">
        <v>8</v>
      </c>
      <c r="C45">
        <v>21</v>
      </c>
      <c r="D45" t="s">
        <v>16</v>
      </c>
      <c r="E45" s="8">
        <v>44619</v>
      </c>
      <c r="F45" t="s">
        <v>12</v>
      </c>
      <c r="G45">
        <v>33920</v>
      </c>
      <c r="H45" t="s">
        <v>209</v>
      </c>
    </row>
    <row r="46" spans="1:8" x14ac:dyDescent="0.3">
      <c r="A46" t="s">
        <v>188</v>
      </c>
      <c r="B46" t="s">
        <v>8</v>
      </c>
      <c r="C46">
        <v>33</v>
      </c>
      <c r="D46" t="s">
        <v>16</v>
      </c>
      <c r="E46" s="8">
        <v>44253</v>
      </c>
      <c r="F46" t="s">
        <v>12</v>
      </c>
      <c r="G46">
        <v>75280</v>
      </c>
      <c r="H46" t="s">
        <v>209</v>
      </c>
    </row>
    <row r="47" spans="1:8" x14ac:dyDescent="0.3">
      <c r="A47" t="s">
        <v>130</v>
      </c>
      <c r="B47" t="s">
        <v>8</v>
      </c>
      <c r="C47">
        <v>34</v>
      </c>
      <c r="D47" t="s">
        <v>16</v>
      </c>
      <c r="E47" s="8">
        <v>44594</v>
      </c>
      <c r="F47" t="s">
        <v>21</v>
      </c>
      <c r="G47">
        <v>58940</v>
      </c>
      <c r="H47" t="s">
        <v>209</v>
      </c>
    </row>
    <row r="48" spans="1:8" x14ac:dyDescent="0.3">
      <c r="A48" t="s">
        <v>136</v>
      </c>
      <c r="B48" t="s">
        <v>8</v>
      </c>
      <c r="C48">
        <v>28</v>
      </c>
      <c r="D48" t="s">
        <v>16</v>
      </c>
      <c r="E48" s="8">
        <v>44425</v>
      </c>
      <c r="F48" t="s">
        <v>9</v>
      </c>
      <c r="G48">
        <v>104770</v>
      </c>
      <c r="H48" t="s">
        <v>209</v>
      </c>
    </row>
    <row r="49" spans="1:8" x14ac:dyDescent="0.3">
      <c r="A49" t="s">
        <v>125</v>
      </c>
      <c r="B49" t="s">
        <v>15</v>
      </c>
      <c r="C49">
        <v>21</v>
      </c>
      <c r="D49" t="s">
        <v>16</v>
      </c>
      <c r="E49" s="8">
        <v>44701</v>
      </c>
      <c r="F49" t="s">
        <v>9</v>
      </c>
      <c r="G49">
        <v>57090</v>
      </c>
      <c r="H49" t="s">
        <v>209</v>
      </c>
    </row>
    <row r="50" spans="1:8" x14ac:dyDescent="0.3">
      <c r="A50" t="s">
        <v>160</v>
      </c>
      <c r="B50" t="s">
        <v>15</v>
      </c>
      <c r="C50">
        <v>27</v>
      </c>
      <c r="D50" t="s">
        <v>13</v>
      </c>
      <c r="E50" s="8">
        <v>44174</v>
      </c>
      <c r="F50" t="s">
        <v>21</v>
      </c>
      <c r="G50">
        <v>91650</v>
      </c>
      <c r="H50" t="s">
        <v>209</v>
      </c>
    </row>
    <row r="51" spans="1:8" x14ac:dyDescent="0.3">
      <c r="A51" t="s">
        <v>183</v>
      </c>
      <c r="B51" t="s">
        <v>15</v>
      </c>
      <c r="C51">
        <v>42</v>
      </c>
      <c r="D51" t="s">
        <v>24</v>
      </c>
      <c r="E51" s="8">
        <v>44670</v>
      </c>
      <c r="F51" t="s">
        <v>21</v>
      </c>
      <c r="G51">
        <v>70270</v>
      </c>
      <c r="H51" t="s">
        <v>209</v>
      </c>
    </row>
    <row r="52" spans="1:8" x14ac:dyDescent="0.3">
      <c r="A52" t="s">
        <v>129</v>
      </c>
      <c r="B52" t="s">
        <v>8</v>
      </c>
      <c r="C52">
        <v>28</v>
      </c>
      <c r="D52" t="s">
        <v>16</v>
      </c>
      <c r="E52" s="8">
        <v>44124</v>
      </c>
      <c r="F52" t="s">
        <v>21</v>
      </c>
      <c r="G52">
        <v>75970</v>
      </c>
      <c r="H52" t="s">
        <v>209</v>
      </c>
    </row>
    <row r="53" spans="1:8" x14ac:dyDescent="0.3">
      <c r="A53" t="s">
        <v>112</v>
      </c>
      <c r="B53" t="s">
        <v>210</v>
      </c>
      <c r="C53">
        <v>27</v>
      </c>
      <c r="D53" t="s">
        <v>13</v>
      </c>
      <c r="E53" s="8">
        <v>44212</v>
      </c>
      <c r="F53" t="s">
        <v>12</v>
      </c>
      <c r="G53">
        <v>90700</v>
      </c>
      <c r="H53" t="s">
        <v>209</v>
      </c>
    </row>
    <row r="54" spans="1:8" x14ac:dyDescent="0.3">
      <c r="A54" t="s">
        <v>131</v>
      </c>
      <c r="B54" t="s">
        <v>15</v>
      </c>
      <c r="C54">
        <v>30</v>
      </c>
      <c r="D54" t="s">
        <v>16</v>
      </c>
      <c r="E54" s="8">
        <v>44607</v>
      </c>
      <c r="F54" t="s">
        <v>9</v>
      </c>
      <c r="G54">
        <v>60570</v>
      </c>
      <c r="H54" t="s">
        <v>209</v>
      </c>
    </row>
    <row r="55" spans="1:8" x14ac:dyDescent="0.3">
      <c r="A55" t="s">
        <v>134</v>
      </c>
      <c r="B55" t="s">
        <v>15</v>
      </c>
      <c r="C55">
        <v>33</v>
      </c>
      <c r="D55" t="s">
        <v>16</v>
      </c>
      <c r="E55" s="8">
        <v>44103</v>
      </c>
      <c r="F55" t="s">
        <v>9</v>
      </c>
      <c r="G55">
        <v>115920</v>
      </c>
      <c r="H55" t="s">
        <v>209</v>
      </c>
    </row>
    <row r="56" spans="1:8" x14ac:dyDescent="0.3">
      <c r="A56" t="s">
        <v>186</v>
      </c>
      <c r="B56" t="s">
        <v>8</v>
      </c>
      <c r="C56">
        <v>33</v>
      </c>
      <c r="D56" t="s">
        <v>16</v>
      </c>
      <c r="E56" s="8">
        <v>44006</v>
      </c>
      <c r="F56" t="s">
        <v>21</v>
      </c>
      <c r="G56">
        <v>65360</v>
      </c>
      <c r="H56" t="s">
        <v>209</v>
      </c>
    </row>
    <row r="57" spans="1:8" x14ac:dyDescent="0.3">
      <c r="A57" t="s">
        <v>116</v>
      </c>
      <c r="B57" t="s">
        <v>210</v>
      </c>
      <c r="C57">
        <v>30</v>
      </c>
      <c r="D57" t="s">
        <v>16</v>
      </c>
      <c r="E57" s="8">
        <v>44535</v>
      </c>
      <c r="F57" t="s">
        <v>21</v>
      </c>
      <c r="G57">
        <v>64000</v>
      </c>
      <c r="H57" t="s">
        <v>209</v>
      </c>
    </row>
    <row r="58" spans="1:8" x14ac:dyDescent="0.3">
      <c r="A58" t="s">
        <v>195</v>
      </c>
      <c r="B58" t="s">
        <v>8</v>
      </c>
      <c r="C58">
        <v>34</v>
      </c>
      <c r="D58" t="s">
        <v>16</v>
      </c>
      <c r="E58" s="8">
        <v>44383</v>
      </c>
      <c r="F58" t="s">
        <v>21</v>
      </c>
      <c r="G58">
        <v>92450</v>
      </c>
      <c r="H58" t="s">
        <v>209</v>
      </c>
    </row>
    <row r="59" spans="1:8" x14ac:dyDescent="0.3">
      <c r="A59" t="s">
        <v>113</v>
      </c>
      <c r="B59" t="s">
        <v>15</v>
      </c>
      <c r="C59">
        <v>31</v>
      </c>
      <c r="D59" t="s">
        <v>16</v>
      </c>
      <c r="E59" s="8">
        <v>44450</v>
      </c>
      <c r="F59" t="s">
        <v>12</v>
      </c>
      <c r="G59">
        <v>48950</v>
      </c>
      <c r="H59" t="s">
        <v>209</v>
      </c>
    </row>
    <row r="60" spans="1:8" x14ac:dyDescent="0.3">
      <c r="A60" t="s">
        <v>185</v>
      </c>
      <c r="B60" t="s">
        <v>8</v>
      </c>
      <c r="C60">
        <v>27</v>
      </c>
      <c r="D60" t="s">
        <v>16</v>
      </c>
      <c r="E60" s="8">
        <v>44625</v>
      </c>
      <c r="F60" t="s">
        <v>12</v>
      </c>
      <c r="G60">
        <v>83750</v>
      </c>
      <c r="H60" t="s">
        <v>209</v>
      </c>
    </row>
    <row r="61" spans="1:8" x14ac:dyDescent="0.3">
      <c r="A61" t="s">
        <v>166</v>
      </c>
      <c r="B61" t="s">
        <v>8</v>
      </c>
      <c r="C61">
        <v>40</v>
      </c>
      <c r="D61" t="s">
        <v>16</v>
      </c>
      <c r="E61" s="8">
        <v>44276</v>
      </c>
      <c r="F61" t="s">
        <v>12</v>
      </c>
      <c r="G61">
        <v>87620</v>
      </c>
      <c r="H61" t="s">
        <v>209</v>
      </c>
    </row>
    <row r="62" spans="1:8" x14ac:dyDescent="0.3">
      <c r="A62" t="s">
        <v>184</v>
      </c>
      <c r="B62" t="s">
        <v>8</v>
      </c>
      <c r="C62">
        <v>20</v>
      </c>
      <c r="D62" t="s">
        <v>24</v>
      </c>
      <c r="E62" s="8">
        <v>44476</v>
      </c>
      <c r="F62" t="s">
        <v>19</v>
      </c>
      <c r="G62">
        <v>68900</v>
      </c>
      <c r="H62" t="s">
        <v>209</v>
      </c>
    </row>
    <row r="63" spans="1:8" x14ac:dyDescent="0.3">
      <c r="A63" t="s">
        <v>157</v>
      </c>
      <c r="B63" t="s">
        <v>15</v>
      </c>
      <c r="C63">
        <v>32</v>
      </c>
      <c r="D63" t="s">
        <v>16</v>
      </c>
      <c r="E63" s="8">
        <v>44403</v>
      </c>
      <c r="F63" t="s">
        <v>19</v>
      </c>
      <c r="G63">
        <v>53540</v>
      </c>
      <c r="H63" t="s">
        <v>209</v>
      </c>
    </row>
    <row r="64" spans="1:8" x14ac:dyDescent="0.3">
      <c r="A64" t="s">
        <v>172</v>
      </c>
      <c r="B64" t="s">
        <v>15</v>
      </c>
      <c r="C64">
        <v>28</v>
      </c>
      <c r="D64" t="s">
        <v>42</v>
      </c>
      <c r="E64" s="8">
        <v>44758</v>
      </c>
      <c r="F64" t="s">
        <v>19</v>
      </c>
      <c r="G64">
        <v>43510</v>
      </c>
      <c r="H64" t="s">
        <v>209</v>
      </c>
    </row>
    <row r="65" spans="1:8" x14ac:dyDescent="0.3">
      <c r="A65" t="s">
        <v>127</v>
      </c>
      <c r="B65" t="s">
        <v>8</v>
      </c>
      <c r="C65">
        <v>38</v>
      </c>
      <c r="D65" t="s">
        <v>10</v>
      </c>
      <c r="E65" s="8">
        <v>44316</v>
      </c>
      <c r="F65" t="s">
        <v>19</v>
      </c>
      <c r="G65">
        <v>109160</v>
      </c>
      <c r="H65" t="s">
        <v>209</v>
      </c>
    </row>
    <row r="66" spans="1:8" x14ac:dyDescent="0.3">
      <c r="A66" t="s">
        <v>198</v>
      </c>
      <c r="B66" t="s">
        <v>15</v>
      </c>
      <c r="C66">
        <v>40</v>
      </c>
      <c r="D66" t="s">
        <v>16</v>
      </c>
      <c r="E66" s="8">
        <v>44204</v>
      </c>
      <c r="F66" t="s">
        <v>9</v>
      </c>
      <c r="G66">
        <v>99750</v>
      </c>
      <c r="H66" t="s">
        <v>209</v>
      </c>
    </row>
    <row r="67" spans="1:8" x14ac:dyDescent="0.3">
      <c r="A67" t="s">
        <v>124</v>
      </c>
      <c r="B67" t="s">
        <v>8</v>
      </c>
      <c r="C67">
        <v>31</v>
      </c>
      <c r="D67" t="s">
        <v>16</v>
      </c>
      <c r="E67" s="8">
        <v>44084</v>
      </c>
      <c r="F67" t="s">
        <v>12</v>
      </c>
      <c r="G67">
        <v>41980</v>
      </c>
      <c r="H67" t="s">
        <v>209</v>
      </c>
    </row>
    <row r="68" spans="1:8" x14ac:dyDescent="0.3">
      <c r="A68" t="s">
        <v>187</v>
      </c>
      <c r="B68" t="s">
        <v>15</v>
      </c>
      <c r="C68">
        <v>36</v>
      </c>
      <c r="D68" t="s">
        <v>16</v>
      </c>
      <c r="E68" s="8">
        <v>44272</v>
      </c>
      <c r="F68" t="s">
        <v>21</v>
      </c>
      <c r="G68">
        <v>71380</v>
      </c>
      <c r="H68" t="s">
        <v>209</v>
      </c>
    </row>
    <row r="69" spans="1:8" x14ac:dyDescent="0.3">
      <c r="A69" t="s">
        <v>191</v>
      </c>
      <c r="B69" t="s">
        <v>15</v>
      </c>
      <c r="C69">
        <v>27</v>
      </c>
      <c r="D69" t="s">
        <v>42</v>
      </c>
      <c r="E69" s="8">
        <v>44547</v>
      </c>
      <c r="F69" t="s">
        <v>9</v>
      </c>
      <c r="G69">
        <v>113280</v>
      </c>
      <c r="H69" t="s">
        <v>209</v>
      </c>
    </row>
    <row r="70" spans="1:8" x14ac:dyDescent="0.3">
      <c r="A70" t="s">
        <v>181</v>
      </c>
      <c r="B70" t="s">
        <v>8</v>
      </c>
      <c r="C70">
        <v>33</v>
      </c>
      <c r="D70" t="s">
        <v>16</v>
      </c>
      <c r="E70" s="8">
        <v>44747</v>
      </c>
      <c r="F70" t="s">
        <v>21</v>
      </c>
      <c r="G70">
        <v>86570</v>
      </c>
      <c r="H70" t="s">
        <v>209</v>
      </c>
    </row>
    <row r="71" spans="1:8" x14ac:dyDescent="0.3">
      <c r="A71" t="s">
        <v>139</v>
      </c>
      <c r="B71" t="s">
        <v>15</v>
      </c>
      <c r="C71">
        <v>26</v>
      </c>
      <c r="D71" t="s">
        <v>16</v>
      </c>
      <c r="E71" s="8">
        <v>44350</v>
      </c>
      <c r="F71" t="s">
        <v>9</v>
      </c>
      <c r="G71">
        <v>53540</v>
      </c>
      <c r="H71" t="s">
        <v>209</v>
      </c>
    </row>
    <row r="72" spans="1:8" x14ac:dyDescent="0.3">
      <c r="A72" t="s">
        <v>190</v>
      </c>
      <c r="B72" t="s">
        <v>15</v>
      </c>
      <c r="C72">
        <v>37</v>
      </c>
      <c r="D72" t="s">
        <v>16</v>
      </c>
      <c r="E72" s="8">
        <v>44640</v>
      </c>
      <c r="F72" t="s">
        <v>12</v>
      </c>
      <c r="G72">
        <v>69070</v>
      </c>
      <c r="H72" t="s">
        <v>209</v>
      </c>
    </row>
    <row r="73" spans="1:8" x14ac:dyDescent="0.3">
      <c r="A73" t="s">
        <v>121</v>
      </c>
      <c r="B73" t="s">
        <v>8</v>
      </c>
      <c r="C73">
        <v>30</v>
      </c>
      <c r="D73" t="s">
        <v>24</v>
      </c>
      <c r="E73" s="8">
        <v>44328</v>
      </c>
      <c r="F73" t="s">
        <v>21</v>
      </c>
      <c r="G73">
        <v>67910</v>
      </c>
      <c r="H73" t="s">
        <v>209</v>
      </c>
    </row>
    <row r="74" spans="1:8" x14ac:dyDescent="0.3">
      <c r="A74" t="s">
        <v>119</v>
      </c>
      <c r="B74" t="s">
        <v>15</v>
      </c>
      <c r="C74">
        <v>30</v>
      </c>
      <c r="D74" t="s">
        <v>16</v>
      </c>
      <c r="E74" s="8">
        <v>44214</v>
      </c>
      <c r="F74" t="s">
        <v>12</v>
      </c>
      <c r="G74">
        <v>69120</v>
      </c>
      <c r="H74" t="s">
        <v>209</v>
      </c>
    </row>
    <row r="75" spans="1:8" x14ac:dyDescent="0.3">
      <c r="A75" t="s">
        <v>132</v>
      </c>
      <c r="B75" t="s">
        <v>8</v>
      </c>
      <c r="C75">
        <v>34</v>
      </c>
      <c r="D75" t="s">
        <v>16</v>
      </c>
      <c r="E75" s="8">
        <v>44550</v>
      </c>
      <c r="F75" t="s">
        <v>21</v>
      </c>
      <c r="G75">
        <v>60130</v>
      </c>
      <c r="H75" t="s">
        <v>209</v>
      </c>
    </row>
    <row r="76" spans="1:8" x14ac:dyDescent="0.3">
      <c r="A76" t="s">
        <v>161</v>
      </c>
      <c r="B76" t="s">
        <v>15</v>
      </c>
      <c r="C76">
        <v>23</v>
      </c>
      <c r="D76" t="s">
        <v>16</v>
      </c>
      <c r="E76" s="8">
        <v>44378</v>
      </c>
      <c r="F76" t="s">
        <v>9</v>
      </c>
      <c r="G76">
        <v>106460</v>
      </c>
      <c r="H76" t="s">
        <v>209</v>
      </c>
    </row>
    <row r="77" spans="1:8" x14ac:dyDescent="0.3">
      <c r="A77" t="s">
        <v>148</v>
      </c>
      <c r="B77" t="s">
        <v>8</v>
      </c>
      <c r="C77">
        <v>37</v>
      </c>
      <c r="D77" t="s">
        <v>16</v>
      </c>
      <c r="E77" s="8">
        <v>44389</v>
      </c>
      <c r="F77" t="s">
        <v>56</v>
      </c>
      <c r="G77">
        <v>118100</v>
      </c>
      <c r="H77" t="s">
        <v>209</v>
      </c>
    </row>
    <row r="78" spans="1:8" x14ac:dyDescent="0.3">
      <c r="A78" t="s">
        <v>164</v>
      </c>
      <c r="B78" t="s">
        <v>8</v>
      </c>
      <c r="C78">
        <v>36</v>
      </c>
      <c r="D78" t="s">
        <v>16</v>
      </c>
      <c r="E78" s="8">
        <v>44468</v>
      </c>
      <c r="F78" t="s">
        <v>9</v>
      </c>
      <c r="G78">
        <v>78390</v>
      </c>
      <c r="H78" t="s">
        <v>209</v>
      </c>
    </row>
    <row r="79" spans="1:8" x14ac:dyDescent="0.3">
      <c r="A79" t="s">
        <v>147</v>
      </c>
      <c r="B79" t="s">
        <v>8</v>
      </c>
      <c r="C79">
        <v>30</v>
      </c>
      <c r="D79" t="s">
        <v>16</v>
      </c>
      <c r="E79" s="8">
        <v>44789</v>
      </c>
      <c r="F79" t="s">
        <v>9</v>
      </c>
      <c r="G79">
        <v>114180</v>
      </c>
      <c r="H79" t="s">
        <v>209</v>
      </c>
    </row>
    <row r="80" spans="1:8" x14ac:dyDescent="0.3">
      <c r="A80" t="s">
        <v>189</v>
      </c>
      <c r="B80" t="s">
        <v>8</v>
      </c>
      <c r="C80">
        <v>28</v>
      </c>
      <c r="D80" t="s">
        <v>16</v>
      </c>
      <c r="E80" s="8">
        <v>44590</v>
      </c>
      <c r="F80" t="s">
        <v>9</v>
      </c>
      <c r="G80">
        <v>104120</v>
      </c>
      <c r="H80" t="s">
        <v>209</v>
      </c>
    </row>
    <row r="81" spans="1:8" x14ac:dyDescent="0.3">
      <c r="A81" t="s">
        <v>138</v>
      </c>
      <c r="B81" t="s">
        <v>15</v>
      </c>
      <c r="C81">
        <v>30</v>
      </c>
      <c r="D81" t="s">
        <v>16</v>
      </c>
      <c r="E81" s="8">
        <v>44640</v>
      </c>
      <c r="F81" t="s">
        <v>9</v>
      </c>
      <c r="G81">
        <v>67950</v>
      </c>
      <c r="H81" t="s">
        <v>209</v>
      </c>
    </row>
    <row r="82" spans="1:8" x14ac:dyDescent="0.3">
      <c r="A82" t="s">
        <v>137</v>
      </c>
      <c r="B82" t="s">
        <v>8</v>
      </c>
      <c r="C82">
        <v>29</v>
      </c>
      <c r="D82" t="s">
        <v>16</v>
      </c>
      <c r="E82" s="8">
        <v>43962</v>
      </c>
      <c r="F82" t="s">
        <v>12</v>
      </c>
      <c r="G82">
        <v>34980</v>
      </c>
      <c r="H82" t="s">
        <v>209</v>
      </c>
    </row>
    <row r="83" spans="1:8" x14ac:dyDescent="0.3">
      <c r="A83" t="s">
        <v>153</v>
      </c>
      <c r="B83" t="s">
        <v>8</v>
      </c>
      <c r="C83">
        <v>24</v>
      </c>
      <c r="D83" t="s">
        <v>16</v>
      </c>
      <c r="E83" s="8">
        <v>44087</v>
      </c>
      <c r="F83" t="s">
        <v>12</v>
      </c>
      <c r="G83">
        <v>62780</v>
      </c>
      <c r="H83" t="s">
        <v>209</v>
      </c>
    </row>
    <row r="84" spans="1:8" x14ac:dyDescent="0.3">
      <c r="A84" t="s">
        <v>117</v>
      </c>
      <c r="B84" t="s">
        <v>15</v>
      </c>
      <c r="C84">
        <v>20</v>
      </c>
      <c r="D84" t="s">
        <v>16</v>
      </c>
      <c r="E84" s="8">
        <v>44397</v>
      </c>
      <c r="F84" t="s">
        <v>12</v>
      </c>
      <c r="G84">
        <v>107700</v>
      </c>
      <c r="H84" t="s">
        <v>209</v>
      </c>
    </row>
    <row r="85" spans="1:8" x14ac:dyDescent="0.3">
      <c r="A85" t="s">
        <v>168</v>
      </c>
      <c r="B85" t="s">
        <v>15</v>
      </c>
      <c r="C85">
        <v>25</v>
      </c>
      <c r="D85" t="s">
        <v>16</v>
      </c>
      <c r="E85" s="8">
        <v>44322</v>
      </c>
      <c r="F85" t="s">
        <v>19</v>
      </c>
      <c r="G85">
        <v>65700</v>
      </c>
      <c r="H85" t="s">
        <v>209</v>
      </c>
    </row>
    <row r="86" spans="1:8" x14ac:dyDescent="0.3">
      <c r="A86" t="s">
        <v>135</v>
      </c>
      <c r="B86" t="s">
        <v>8</v>
      </c>
      <c r="C86">
        <v>33</v>
      </c>
      <c r="D86" t="s">
        <v>42</v>
      </c>
      <c r="E86" s="8">
        <v>44313</v>
      </c>
      <c r="F86" t="s">
        <v>12</v>
      </c>
      <c r="G86">
        <v>75480</v>
      </c>
      <c r="H86" t="s">
        <v>209</v>
      </c>
    </row>
    <row r="87" spans="1:8" x14ac:dyDescent="0.3">
      <c r="A87" t="s">
        <v>174</v>
      </c>
      <c r="B87" t="s">
        <v>15</v>
      </c>
      <c r="C87">
        <v>33</v>
      </c>
      <c r="D87" t="s">
        <v>16</v>
      </c>
      <c r="E87" s="8">
        <v>44448</v>
      </c>
      <c r="F87" t="s">
        <v>12</v>
      </c>
      <c r="G87">
        <v>53870</v>
      </c>
      <c r="H87" t="s">
        <v>209</v>
      </c>
    </row>
    <row r="88" spans="1:8" x14ac:dyDescent="0.3">
      <c r="A88" t="s">
        <v>141</v>
      </c>
      <c r="B88" t="s">
        <v>8</v>
      </c>
      <c r="C88">
        <v>36</v>
      </c>
      <c r="D88" t="s">
        <v>16</v>
      </c>
      <c r="E88" s="8">
        <v>44433</v>
      </c>
      <c r="F88" t="s">
        <v>19</v>
      </c>
      <c r="G88">
        <v>78540</v>
      </c>
      <c r="H88" t="s">
        <v>209</v>
      </c>
    </row>
    <row r="89" spans="1:8" x14ac:dyDescent="0.3">
      <c r="A89" t="s">
        <v>193</v>
      </c>
      <c r="B89" t="s">
        <v>15</v>
      </c>
      <c r="C89">
        <v>19</v>
      </c>
      <c r="D89" t="s">
        <v>16</v>
      </c>
      <c r="E89" s="8">
        <v>44218</v>
      </c>
      <c r="F89" t="s">
        <v>9</v>
      </c>
      <c r="G89">
        <v>58960</v>
      </c>
      <c r="H89" t="s">
        <v>209</v>
      </c>
    </row>
    <row r="90" spans="1:8" x14ac:dyDescent="0.3">
      <c r="A90" t="s">
        <v>162</v>
      </c>
      <c r="B90" t="s">
        <v>15</v>
      </c>
      <c r="C90">
        <v>46</v>
      </c>
      <c r="D90" t="s">
        <v>16</v>
      </c>
      <c r="E90" s="8">
        <v>44697</v>
      </c>
      <c r="F90" t="s">
        <v>9</v>
      </c>
      <c r="G90">
        <v>70610</v>
      </c>
      <c r="H90" t="s">
        <v>209</v>
      </c>
    </row>
    <row r="91" spans="1:8" x14ac:dyDescent="0.3">
      <c r="A91" t="s">
        <v>171</v>
      </c>
      <c r="B91" t="s">
        <v>15</v>
      </c>
      <c r="C91">
        <v>33</v>
      </c>
      <c r="D91" t="s">
        <v>16</v>
      </c>
      <c r="E91" s="8">
        <v>44181</v>
      </c>
      <c r="F91" t="s">
        <v>21</v>
      </c>
      <c r="G91">
        <v>59430</v>
      </c>
      <c r="H91" t="s">
        <v>209</v>
      </c>
    </row>
    <row r="92" spans="1:8" x14ac:dyDescent="0.3">
      <c r="A92" t="s">
        <v>144</v>
      </c>
      <c r="B92" t="s">
        <v>15</v>
      </c>
      <c r="C92">
        <v>33</v>
      </c>
      <c r="D92" t="s">
        <v>13</v>
      </c>
      <c r="E92" s="8">
        <v>44640</v>
      </c>
      <c r="F92" t="s">
        <v>9</v>
      </c>
      <c r="G92">
        <v>48530</v>
      </c>
      <c r="H92" t="s">
        <v>209</v>
      </c>
    </row>
    <row r="93" spans="1:8" x14ac:dyDescent="0.3">
      <c r="A93" t="s">
        <v>163</v>
      </c>
      <c r="B93" t="s">
        <v>8</v>
      </c>
      <c r="C93">
        <v>33</v>
      </c>
      <c r="D93" t="s">
        <v>16</v>
      </c>
      <c r="E93" s="8">
        <v>44129</v>
      </c>
      <c r="F93" t="s">
        <v>12</v>
      </c>
      <c r="G93">
        <v>96140</v>
      </c>
      <c r="H93" t="s">
        <v>209</v>
      </c>
    </row>
    <row r="94" spans="1:8" x14ac:dyDescent="0.3">
      <c r="A94" t="s">
        <v>58</v>
      </c>
      <c r="B94" t="s">
        <v>15</v>
      </c>
      <c r="C94">
        <v>22</v>
      </c>
      <c r="D94" t="s">
        <v>13</v>
      </c>
      <c r="E94" s="8">
        <v>44446</v>
      </c>
      <c r="F94" t="s">
        <v>19</v>
      </c>
      <c r="G94">
        <v>112780</v>
      </c>
      <c r="H94" t="s">
        <v>211</v>
      </c>
    </row>
    <row r="95" spans="1:8" x14ac:dyDescent="0.3">
      <c r="A95" t="s">
        <v>70</v>
      </c>
      <c r="B95" t="s">
        <v>15</v>
      </c>
      <c r="C95">
        <v>46</v>
      </c>
      <c r="D95" t="s">
        <v>16</v>
      </c>
      <c r="E95" s="8">
        <v>44758</v>
      </c>
      <c r="F95" t="s">
        <v>9</v>
      </c>
      <c r="G95">
        <v>70610</v>
      </c>
      <c r="H95" t="s">
        <v>211</v>
      </c>
    </row>
    <row r="96" spans="1:8" x14ac:dyDescent="0.3">
      <c r="A96" t="s">
        <v>75</v>
      </c>
      <c r="B96" t="s">
        <v>8</v>
      </c>
      <c r="C96">
        <v>28</v>
      </c>
      <c r="D96" t="s">
        <v>16</v>
      </c>
      <c r="E96" s="8">
        <v>44357</v>
      </c>
      <c r="F96" t="s">
        <v>19</v>
      </c>
      <c r="G96">
        <v>53240</v>
      </c>
      <c r="H96" t="s">
        <v>211</v>
      </c>
    </row>
    <row r="97" spans="1:8" x14ac:dyDescent="0.3">
      <c r="A97" t="s">
        <v>49</v>
      </c>
      <c r="B97" t="s">
        <v>210</v>
      </c>
      <c r="C97">
        <v>37</v>
      </c>
      <c r="D97" t="s">
        <v>24</v>
      </c>
      <c r="E97" s="8">
        <v>44146</v>
      </c>
      <c r="F97" t="s">
        <v>21</v>
      </c>
      <c r="G97">
        <v>115440</v>
      </c>
      <c r="H97" t="s">
        <v>211</v>
      </c>
    </row>
    <row r="98" spans="1:8" x14ac:dyDescent="0.3">
      <c r="A98" t="s">
        <v>65</v>
      </c>
      <c r="B98" t="s">
        <v>15</v>
      </c>
      <c r="C98">
        <v>32</v>
      </c>
      <c r="D98" t="s">
        <v>16</v>
      </c>
      <c r="E98" s="8">
        <v>44465</v>
      </c>
      <c r="F98" t="s">
        <v>19</v>
      </c>
      <c r="G98">
        <v>53540</v>
      </c>
      <c r="H98" t="s">
        <v>211</v>
      </c>
    </row>
    <row r="99" spans="1:8" x14ac:dyDescent="0.3">
      <c r="A99" t="s">
        <v>81</v>
      </c>
      <c r="B99" t="s">
        <v>8</v>
      </c>
      <c r="C99">
        <v>30</v>
      </c>
      <c r="D99" t="s">
        <v>16</v>
      </c>
      <c r="E99" s="8">
        <v>44861</v>
      </c>
      <c r="F99" t="s">
        <v>9</v>
      </c>
      <c r="G99">
        <v>112570</v>
      </c>
      <c r="H99" t="s">
        <v>211</v>
      </c>
    </row>
    <row r="100" spans="1:8" x14ac:dyDescent="0.3">
      <c r="A100" t="s">
        <v>51</v>
      </c>
      <c r="B100" t="s">
        <v>15</v>
      </c>
      <c r="C100">
        <v>33</v>
      </c>
      <c r="D100" t="s">
        <v>13</v>
      </c>
      <c r="E100" s="8">
        <v>44701</v>
      </c>
      <c r="F100" t="s">
        <v>9</v>
      </c>
      <c r="G100">
        <v>48530</v>
      </c>
      <c r="H100" t="s">
        <v>211</v>
      </c>
    </row>
    <row r="101" spans="1:8" x14ac:dyDescent="0.3">
      <c r="A101" t="s">
        <v>61</v>
      </c>
      <c r="B101" t="s">
        <v>8</v>
      </c>
      <c r="C101">
        <v>24</v>
      </c>
      <c r="D101" t="s">
        <v>16</v>
      </c>
      <c r="E101" s="8">
        <v>44148</v>
      </c>
      <c r="F101" t="s">
        <v>12</v>
      </c>
      <c r="G101">
        <v>62780</v>
      </c>
      <c r="H101" t="s">
        <v>211</v>
      </c>
    </row>
    <row r="102" spans="1:8" x14ac:dyDescent="0.3">
      <c r="A102" t="s">
        <v>82</v>
      </c>
      <c r="B102" t="s">
        <v>15</v>
      </c>
      <c r="C102">
        <v>33</v>
      </c>
      <c r="D102" t="s">
        <v>16</v>
      </c>
      <c r="E102" s="8">
        <v>44509</v>
      </c>
      <c r="F102" t="s">
        <v>12</v>
      </c>
      <c r="G102">
        <v>53870</v>
      </c>
      <c r="H102" t="s">
        <v>211</v>
      </c>
    </row>
    <row r="103" spans="1:8" x14ac:dyDescent="0.3">
      <c r="A103" t="s">
        <v>60</v>
      </c>
      <c r="B103" t="s">
        <v>8</v>
      </c>
      <c r="C103">
        <v>27</v>
      </c>
      <c r="D103" t="s">
        <v>16</v>
      </c>
      <c r="E103" s="8">
        <v>44122</v>
      </c>
      <c r="F103" t="s">
        <v>56</v>
      </c>
      <c r="G103">
        <v>119110</v>
      </c>
      <c r="H103" t="s">
        <v>211</v>
      </c>
    </row>
    <row r="104" spans="1:8" x14ac:dyDescent="0.3">
      <c r="A104" t="s">
        <v>87</v>
      </c>
      <c r="B104" t="s">
        <v>15</v>
      </c>
      <c r="C104">
        <v>29</v>
      </c>
      <c r="D104" t="s">
        <v>24</v>
      </c>
      <c r="E104" s="8">
        <v>44180</v>
      </c>
      <c r="F104" t="s">
        <v>12</v>
      </c>
      <c r="G104">
        <v>112110</v>
      </c>
      <c r="H104" t="s">
        <v>211</v>
      </c>
    </row>
    <row r="105" spans="1:8" x14ac:dyDescent="0.3">
      <c r="A105" t="s">
        <v>76</v>
      </c>
      <c r="B105" t="s">
        <v>15</v>
      </c>
      <c r="C105">
        <v>25</v>
      </c>
      <c r="D105" t="s">
        <v>16</v>
      </c>
      <c r="E105" s="8">
        <v>44383</v>
      </c>
      <c r="F105" t="s">
        <v>19</v>
      </c>
      <c r="G105">
        <v>65700</v>
      </c>
      <c r="H105" t="s">
        <v>211</v>
      </c>
    </row>
    <row r="106" spans="1:8" x14ac:dyDescent="0.3">
      <c r="A106" t="s">
        <v>97</v>
      </c>
      <c r="B106" t="s">
        <v>15</v>
      </c>
      <c r="C106">
        <v>37</v>
      </c>
      <c r="D106" t="s">
        <v>16</v>
      </c>
      <c r="E106" s="8">
        <v>44701</v>
      </c>
      <c r="F106" t="s">
        <v>12</v>
      </c>
      <c r="G106">
        <v>69070</v>
      </c>
      <c r="H106" t="s">
        <v>211</v>
      </c>
    </row>
    <row r="107" spans="1:8" x14ac:dyDescent="0.3">
      <c r="A107" t="s">
        <v>22</v>
      </c>
      <c r="B107" t="s">
        <v>15</v>
      </c>
      <c r="C107">
        <v>20</v>
      </c>
      <c r="D107" t="s">
        <v>16</v>
      </c>
      <c r="E107" s="8">
        <v>44459</v>
      </c>
      <c r="F107" t="s">
        <v>12</v>
      </c>
      <c r="G107">
        <v>107700</v>
      </c>
      <c r="H107" t="s">
        <v>211</v>
      </c>
    </row>
    <row r="108" spans="1:8" x14ac:dyDescent="0.3">
      <c r="A108" t="s">
        <v>84</v>
      </c>
      <c r="B108" t="s">
        <v>8</v>
      </c>
      <c r="C108">
        <v>32</v>
      </c>
      <c r="D108" t="s">
        <v>13</v>
      </c>
      <c r="E108" s="8">
        <v>44354</v>
      </c>
      <c r="F108" t="s">
        <v>12</v>
      </c>
      <c r="G108">
        <v>43840</v>
      </c>
      <c r="H108" t="s">
        <v>211</v>
      </c>
    </row>
    <row r="109" spans="1:8" x14ac:dyDescent="0.3">
      <c r="A109" t="s">
        <v>105</v>
      </c>
      <c r="B109" t="s">
        <v>15</v>
      </c>
      <c r="C109">
        <v>40</v>
      </c>
      <c r="D109" t="s">
        <v>16</v>
      </c>
      <c r="E109" s="8">
        <v>44263</v>
      </c>
      <c r="F109" t="s">
        <v>9</v>
      </c>
      <c r="G109">
        <v>99750</v>
      </c>
      <c r="H109" t="s">
        <v>211</v>
      </c>
    </row>
    <row r="110" spans="1:8" x14ac:dyDescent="0.3">
      <c r="A110" t="s">
        <v>47</v>
      </c>
      <c r="B110" t="s">
        <v>15</v>
      </c>
      <c r="C110">
        <v>21</v>
      </c>
      <c r="D110" t="s">
        <v>16</v>
      </c>
      <c r="E110" s="8">
        <v>44104</v>
      </c>
      <c r="F110" t="s">
        <v>9</v>
      </c>
      <c r="G110">
        <v>37920</v>
      </c>
      <c r="H110" t="s">
        <v>211</v>
      </c>
    </row>
    <row r="111" spans="1:8" x14ac:dyDescent="0.3">
      <c r="A111" t="s">
        <v>31</v>
      </c>
      <c r="B111" t="s">
        <v>15</v>
      </c>
      <c r="C111">
        <v>21</v>
      </c>
      <c r="D111" t="s">
        <v>16</v>
      </c>
      <c r="E111" s="8">
        <v>44762</v>
      </c>
      <c r="F111" t="s">
        <v>9</v>
      </c>
      <c r="G111">
        <v>57090</v>
      </c>
      <c r="H111" t="s">
        <v>211</v>
      </c>
    </row>
    <row r="112" spans="1:8" x14ac:dyDescent="0.3">
      <c r="A112" t="s">
        <v>30</v>
      </c>
      <c r="B112" t="s">
        <v>8</v>
      </c>
      <c r="C112">
        <v>31</v>
      </c>
      <c r="D112" t="s">
        <v>16</v>
      </c>
      <c r="E112" s="8">
        <v>44145</v>
      </c>
      <c r="F112" t="s">
        <v>12</v>
      </c>
      <c r="G112">
        <v>41980</v>
      </c>
      <c r="H112" t="s">
        <v>211</v>
      </c>
    </row>
    <row r="113" spans="1:8" x14ac:dyDescent="0.3">
      <c r="A113" t="s">
        <v>78</v>
      </c>
      <c r="B113" t="s">
        <v>15</v>
      </c>
      <c r="C113">
        <v>21</v>
      </c>
      <c r="D113" t="s">
        <v>16</v>
      </c>
      <c r="E113" s="8">
        <v>44242</v>
      </c>
      <c r="F113" t="s">
        <v>56</v>
      </c>
      <c r="G113">
        <v>75880</v>
      </c>
      <c r="H113" t="s">
        <v>211</v>
      </c>
    </row>
    <row r="114" spans="1:8" x14ac:dyDescent="0.3">
      <c r="A114" t="s">
        <v>36</v>
      </c>
      <c r="B114" t="s">
        <v>8</v>
      </c>
      <c r="C114">
        <v>34</v>
      </c>
      <c r="D114" t="s">
        <v>16</v>
      </c>
      <c r="E114" s="8">
        <v>44653</v>
      </c>
      <c r="F114" t="s">
        <v>21</v>
      </c>
      <c r="G114">
        <v>58940</v>
      </c>
      <c r="H114" t="s">
        <v>211</v>
      </c>
    </row>
    <row r="115" spans="1:8" x14ac:dyDescent="0.3">
      <c r="A115" t="s">
        <v>27</v>
      </c>
      <c r="B115" t="s">
        <v>8</v>
      </c>
      <c r="C115">
        <v>30</v>
      </c>
      <c r="D115" t="s">
        <v>24</v>
      </c>
      <c r="E115" s="8">
        <v>44389</v>
      </c>
      <c r="F115" t="s">
        <v>21</v>
      </c>
      <c r="G115">
        <v>67910</v>
      </c>
      <c r="H115" t="s">
        <v>211</v>
      </c>
    </row>
    <row r="116" spans="1:8" x14ac:dyDescent="0.3">
      <c r="A116" t="s">
        <v>26</v>
      </c>
      <c r="B116" t="s">
        <v>8</v>
      </c>
      <c r="C116">
        <v>31</v>
      </c>
      <c r="D116" t="s">
        <v>16</v>
      </c>
      <c r="E116" s="8">
        <v>44663</v>
      </c>
      <c r="F116" t="s">
        <v>12</v>
      </c>
      <c r="G116">
        <v>58100</v>
      </c>
      <c r="H116" t="s">
        <v>211</v>
      </c>
    </row>
    <row r="117" spans="1:8" x14ac:dyDescent="0.3">
      <c r="A117" t="s">
        <v>53</v>
      </c>
      <c r="B117" t="s">
        <v>15</v>
      </c>
      <c r="C117">
        <v>27</v>
      </c>
      <c r="D117" t="s">
        <v>16</v>
      </c>
      <c r="E117" s="8">
        <v>44567</v>
      </c>
      <c r="F117" t="s">
        <v>21</v>
      </c>
      <c r="G117">
        <v>48980</v>
      </c>
      <c r="H117" t="s">
        <v>211</v>
      </c>
    </row>
    <row r="118" spans="1:8" x14ac:dyDescent="0.3">
      <c r="A118" t="s">
        <v>20</v>
      </c>
      <c r="B118" t="s">
        <v>210</v>
      </c>
      <c r="C118">
        <v>30</v>
      </c>
      <c r="D118" t="s">
        <v>16</v>
      </c>
      <c r="E118" s="8">
        <v>44597</v>
      </c>
      <c r="F118" t="s">
        <v>21</v>
      </c>
      <c r="G118">
        <v>64000</v>
      </c>
      <c r="H118" t="s">
        <v>211</v>
      </c>
    </row>
    <row r="119" spans="1:8" x14ac:dyDescent="0.3">
      <c r="A119" t="s">
        <v>7</v>
      </c>
      <c r="B119" t="s">
        <v>8</v>
      </c>
      <c r="C119">
        <v>42</v>
      </c>
      <c r="D119" t="s">
        <v>10</v>
      </c>
      <c r="E119" s="8">
        <v>44779</v>
      </c>
      <c r="F119" t="s">
        <v>9</v>
      </c>
      <c r="G119">
        <v>75000</v>
      </c>
      <c r="H119" t="s">
        <v>211</v>
      </c>
    </row>
    <row r="120" spans="1:8" x14ac:dyDescent="0.3">
      <c r="A120" t="s">
        <v>74</v>
      </c>
      <c r="B120" t="s">
        <v>8</v>
      </c>
      <c r="C120">
        <v>40</v>
      </c>
      <c r="D120" t="s">
        <v>16</v>
      </c>
      <c r="E120" s="8">
        <v>44337</v>
      </c>
      <c r="F120" t="s">
        <v>12</v>
      </c>
      <c r="G120">
        <v>87620</v>
      </c>
      <c r="H120" t="s">
        <v>211</v>
      </c>
    </row>
    <row r="121" spans="1:8" x14ac:dyDescent="0.3">
      <c r="A121" t="s">
        <v>44</v>
      </c>
      <c r="B121" t="s">
        <v>8</v>
      </c>
      <c r="C121">
        <v>29</v>
      </c>
      <c r="D121" t="s">
        <v>16</v>
      </c>
      <c r="E121" s="8">
        <v>44023</v>
      </c>
      <c r="F121" t="s">
        <v>12</v>
      </c>
      <c r="G121">
        <v>34980</v>
      </c>
      <c r="H121" t="s">
        <v>211</v>
      </c>
    </row>
    <row r="122" spans="1:8" x14ac:dyDescent="0.3">
      <c r="A122" t="s">
        <v>35</v>
      </c>
      <c r="B122" t="s">
        <v>8</v>
      </c>
      <c r="C122">
        <v>28</v>
      </c>
      <c r="D122" t="s">
        <v>16</v>
      </c>
      <c r="E122" s="8">
        <v>44185</v>
      </c>
      <c r="F122" t="s">
        <v>21</v>
      </c>
      <c r="G122">
        <v>75970</v>
      </c>
      <c r="H122" t="s">
        <v>211</v>
      </c>
    </row>
    <row r="123" spans="1:8" x14ac:dyDescent="0.3">
      <c r="A123" t="s">
        <v>38</v>
      </c>
      <c r="B123" t="s">
        <v>8</v>
      </c>
      <c r="C123">
        <v>34</v>
      </c>
      <c r="D123" t="s">
        <v>16</v>
      </c>
      <c r="E123" s="8">
        <v>44612</v>
      </c>
      <c r="F123" t="s">
        <v>21</v>
      </c>
      <c r="G123">
        <v>60130</v>
      </c>
      <c r="H123" t="s">
        <v>211</v>
      </c>
    </row>
    <row r="124" spans="1:8" x14ac:dyDescent="0.3">
      <c r="A124" t="s">
        <v>41</v>
      </c>
      <c r="B124" t="s">
        <v>8</v>
      </c>
      <c r="C124">
        <v>33</v>
      </c>
      <c r="D124" t="s">
        <v>42</v>
      </c>
      <c r="E124" s="8">
        <v>44374</v>
      </c>
      <c r="F124" t="s">
        <v>12</v>
      </c>
      <c r="G124">
        <v>75480</v>
      </c>
      <c r="H124" t="s">
        <v>211</v>
      </c>
    </row>
    <row r="125" spans="1:8" x14ac:dyDescent="0.3">
      <c r="A125" t="s">
        <v>40</v>
      </c>
      <c r="B125" t="s">
        <v>15</v>
      </c>
      <c r="C125">
        <v>33</v>
      </c>
      <c r="D125" t="s">
        <v>16</v>
      </c>
      <c r="E125" s="8">
        <v>44164</v>
      </c>
      <c r="F125" t="s">
        <v>9</v>
      </c>
      <c r="G125">
        <v>115920</v>
      </c>
      <c r="H125" t="s">
        <v>211</v>
      </c>
    </row>
    <row r="126" spans="1:8" x14ac:dyDescent="0.3">
      <c r="A126" t="s">
        <v>48</v>
      </c>
      <c r="B126" t="s">
        <v>8</v>
      </c>
      <c r="C126">
        <v>36</v>
      </c>
      <c r="D126" t="s">
        <v>16</v>
      </c>
      <c r="E126" s="8">
        <v>44494</v>
      </c>
      <c r="F126" t="s">
        <v>19</v>
      </c>
      <c r="G126">
        <v>78540</v>
      </c>
      <c r="H126" t="s">
        <v>211</v>
      </c>
    </row>
    <row r="127" spans="1:8" x14ac:dyDescent="0.3">
      <c r="A127" t="s">
        <v>34</v>
      </c>
      <c r="B127" t="s">
        <v>15</v>
      </c>
      <c r="C127">
        <v>25</v>
      </c>
      <c r="D127" t="s">
        <v>13</v>
      </c>
      <c r="E127" s="8">
        <v>44726</v>
      </c>
      <c r="F127" t="s">
        <v>9</v>
      </c>
      <c r="G127">
        <v>109190</v>
      </c>
      <c r="H127" t="s">
        <v>211</v>
      </c>
    </row>
    <row r="128" spans="1:8" x14ac:dyDescent="0.3">
      <c r="A128" t="s">
        <v>73</v>
      </c>
      <c r="B128" t="s">
        <v>8</v>
      </c>
      <c r="C128">
        <v>34</v>
      </c>
      <c r="D128" t="s">
        <v>24</v>
      </c>
      <c r="E128" s="8">
        <v>44721</v>
      </c>
      <c r="F128" t="s">
        <v>19</v>
      </c>
      <c r="G128">
        <v>49630</v>
      </c>
      <c r="H128" t="s">
        <v>211</v>
      </c>
    </row>
    <row r="129" spans="1:8" x14ac:dyDescent="0.3">
      <c r="A129" t="s">
        <v>107</v>
      </c>
      <c r="B129" t="s">
        <v>8</v>
      </c>
      <c r="C129">
        <v>28</v>
      </c>
      <c r="D129" t="s">
        <v>16</v>
      </c>
      <c r="E129" s="8">
        <v>44630</v>
      </c>
      <c r="F129" t="s">
        <v>9</v>
      </c>
      <c r="G129">
        <v>99970</v>
      </c>
      <c r="H129" t="s">
        <v>211</v>
      </c>
    </row>
    <row r="130" spans="1:8" x14ac:dyDescent="0.3">
      <c r="A130" t="s">
        <v>71</v>
      </c>
      <c r="B130" t="s">
        <v>8</v>
      </c>
      <c r="C130">
        <v>33</v>
      </c>
      <c r="D130" t="s">
        <v>16</v>
      </c>
      <c r="E130" s="8">
        <v>44190</v>
      </c>
      <c r="F130" t="s">
        <v>12</v>
      </c>
      <c r="G130">
        <v>96140</v>
      </c>
      <c r="H130" t="s">
        <v>211</v>
      </c>
    </row>
    <row r="131" spans="1:8" x14ac:dyDescent="0.3">
      <c r="A131" t="s">
        <v>50</v>
      </c>
      <c r="B131" t="s">
        <v>15</v>
      </c>
      <c r="C131">
        <v>31</v>
      </c>
      <c r="D131" t="s">
        <v>16</v>
      </c>
      <c r="E131" s="8">
        <v>44724</v>
      </c>
      <c r="F131" t="s">
        <v>9</v>
      </c>
      <c r="G131">
        <v>103550</v>
      </c>
      <c r="H131" t="s">
        <v>211</v>
      </c>
    </row>
    <row r="132" spans="1:8" x14ac:dyDescent="0.3">
      <c r="A132" t="s">
        <v>14</v>
      </c>
      <c r="B132" t="s">
        <v>15</v>
      </c>
      <c r="C132">
        <v>31</v>
      </c>
      <c r="D132" t="s">
        <v>16</v>
      </c>
      <c r="E132" s="8">
        <v>44511</v>
      </c>
      <c r="F132" t="s">
        <v>12</v>
      </c>
      <c r="G132">
        <v>48950</v>
      </c>
      <c r="H132" t="s">
        <v>211</v>
      </c>
    </row>
    <row r="133" spans="1:8" x14ac:dyDescent="0.3">
      <c r="A133" t="s">
        <v>63</v>
      </c>
      <c r="B133" t="s">
        <v>15</v>
      </c>
      <c r="C133">
        <v>24</v>
      </c>
      <c r="D133" t="s">
        <v>24</v>
      </c>
      <c r="E133" s="8">
        <v>44436</v>
      </c>
      <c r="F133" t="s">
        <v>21</v>
      </c>
      <c r="G133">
        <v>52610</v>
      </c>
      <c r="H133" t="s">
        <v>211</v>
      </c>
    </row>
    <row r="134" spans="1:8" x14ac:dyDescent="0.3">
      <c r="A134" t="s">
        <v>72</v>
      </c>
      <c r="B134" t="s">
        <v>8</v>
      </c>
      <c r="C134">
        <v>36</v>
      </c>
      <c r="D134" t="s">
        <v>16</v>
      </c>
      <c r="E134" s="8">
        <v>44529</v>
      </c>
      <c r="F134" t="s">
        <v>9</v>
      </c>
      <c r="G134">
        <v>78390</v>
      </c>
      <c r="H134" t="s">
        <v>211</v>
      </c>
    </row>
    <row r="135" spans="1:8" x14ac:dyDescent="0.3">
      <c r="A135" t="s">
        <v>88</v>
      </c>
      <c r="B135" t="s">
        <v>8</v>
      </c>
      <c r="C135">
        <v>33</v>
      </c>
      <c r="D135" t="s">
        <v>16</v>
      </c>
      <c r="E135" s="8">
        <v>44809</v>
      </c>
      <c r="F135" t="s">
        <v>21</v>
      </c>
      <c r="G135">
        <v>86570</v>
      </c>
      <c r="H135" t="s">
        <v>211</v>
      </c>
    </row>
    <row r="136" spans="1:8" x14ac:dyDescent="0.3">
      <c r="A136" t="s">
        <v>92</v>
      </c>
      <c r="B136" t="s">
        <v>8</v>
      </c>
      <c r="C136">
        <v>27</v>
      </c>
      <c r="D136" t="s">
        <v>16</v>
      </c>
      <c r="E136" s="8">
        <v>44686</v>
      </c>
      <c r="F136" t="s">
        <v>12</v>
      </c>
      <c r="G136">
        <v>83750</v>
      </c>
      <c r="H136" t="s">
        <v>211</v>
      </c>
    </row>
    <row r="137" spans="1:8" x14ac:dyDescent="0.3">
      <c r="A137" t="s">
        <v>102</v>
      </c>
      <c r="B137" t="s">
        <v>8</v>
      </c>
      <c r="C137">
        <v>34</v>
      </c>
      <c r="D137" t="s">
        <v>16</v>
      </c>
      <c r="E137" s="8">
        <v>44445</v>
      </c>
      <c r="F137" t="s">
        <v>21</v>
      </c>
      <c r="G137">
        <v>92450</v>
      </c>
      <c r="H137" t="s">
        <v>211</v>
      </c>
    </row>
    <row r="138" spans="1:8" x14ac:dyDescent="0.3">
      <c r="A138" t="s">
        <v>64</v>
      </c>
      <c r="B138" t="s">
        <v>15</v>
      </c>
      <c r="C138">
        <v>20</v>
      </c>
      <c r="D138" t="s">
        <v>16</v>
      </c>
      <c r="E138" s="8">
        <v>44183</v>
      </c>
      <c r="F138" t="s">
        <v>12</v>
      </c>
      <c r="G138">
        <v>112650</v>
      </c>
      <c r="H138" t="s">
        <v>211</v>
      </c>
    </row>
    <row r="139" spans="1:8" x14ac:dyDescent="0.3">
      <c r="A139" t="s">
        <v>104</v>
      </c>
      <c r="B139" t="s">
        <v>15</v>
      </c>
      <c r="C139">
        <v>20</v>
      </c>
      <c r="D139" t="s">
        <v>16</v>
      </c>
      <c r="E139" s="8">
        <v>44744</v>
      </c>
      <c r="F139" t="s">
        <v>9</v>
      </c>
      <c r="G139">
        <v>79570</v>
      </c>
      <c r="H139" t="s">
        <v>211</v>
      </c>
    </row>
    <row r="140" spans="1:8" x14ac:dyDescent="0.3">
      <c r="A140" t="s">
        <v>91</v>
      </c>
      <c r="B140" t="s">
        <v>8</v>
      </c>
      <c r="C140">
        <v>20</v>
      </c>
      <c r="D140" t="s">
        <v>24</v>
      </c>
      <c r="E140" s="8">
        <v>44537</v>
      </c>
      <c r="F140" t="s">
        <v>19</v>
      </c>
      <c r="G140">
        <v>68900</v>
      </c>
      <c r="H140" t="s">
        <v>211</v>
      </c>
    </row>
    <row r="141" spans="1:8" x14ac:dyDescent="0.3">
      <c r="A141" t="s">
        <v>39</v>
      </c>
      <c r="B141" t="s">
        <v>8</v>
      </c>
      <c r="C141">
        <v>25</v>
      </c>
      <c r="D141" t="s">
        <v>13</v>
      </c>
      <c r="E141" s="8">
        <v>44694</v>
      </c>
      <c r="F141" t="s">
        <v>12</v>
      </c>
      <c r="G141">
        <v>80700</v>
      </c>
      <c r="H141" t="s">
        <v>211</v>
      </c>
    </row>
    <row r="142" spans="1:8" x14ac:dyDescent="0.3">
      <c r="A142" t="s">
        <v>100</v>
      </c>
      <c r="B142" t="s">
        <v>15</v>
      </c>
      <c r="C142">
        <v>19</v>
      </c>
      <c r="D142" t="s">
        <v>16</v>
      </c>
      <c r="E142" s="8">
        <v>44277</v>
      </c>
      <c r="F142" t="s">
        <v>9</v>
      </c>
      <c r="G142">
        <v>58960</v>
      </c>
      <c r="H142" t="s">
        <v>211</v>
      </c>
    </row>
    <row r="143" spans="1:8" x14ac:dyDescent="0.3">
      <c r="A143" t="s">
        <v>106</v>
      </c>
      <c r="B143" t="s">
        <v>15</v>
      </c>
      <c r="C143">
        <v>36</v>
      </c>
      <c r="D143" t="s">
        <v>16</v>
      </c>
      <c r="E143" s="8">
        <v>44019</v>
      </c>
      <c r="F143" t="s">
        <v>12</v>
      </c>
      <c r="G143">
        <v>118840</v>
      </c>
      <c r="H143" t="s">
        <v>211</v>
      </c>
    </row>
    <row r="144" spans="1:8" x14ac:dyDescent="0.3">
      <c r="A144" t="s">
        <v>29</v>
      </c>
      <c r="B144" t="s">
        <v>15</v>
      </c>
      <c r="C144">
        <v>28</v>
      </c>
      <c r="D144" t="s">
        <v>13</v>
      </c>
      <c r="E144" s="8">
        <v>44041</v>
      </c>
      <c r="F144" t="s">
        <v>21</v>
      </c>
      <c r="G144">
        <v>48170</v>
      </c>
      <c r="H144" t="s">
        <v>211</v>
      </c>
    </row>
    <row r="145" spans="1:8" x14ac:dyDescent="0.3">
      <c r="A145" t="s">
        <v>108</v>
      </c>
      <c r="B145" t="s">
        <v>8</v>
      </c>
      <c r="C145">
        <v>32</v>
      </c>
      <c r="D145" t="s">
        <v>16</v>
      </c>
      <c r="E145" s="8">
        <v>44400</v>
      </c>
      <c r="F145" t="s">
        <v>56</v>
      </c>
      <c r="G145">
        <v>45510</v>
      </c>
      <c r="H145" t="s">
        <v>211</v>
      </c>
    </row>
    <row r="146" spans="1:8" x14ac:dyDescent="0.3">
      <c r="A146" t="s">
        <v>83</v>
      </c>
      <c r="B146" t="s">
        <v>8</v>
      </c>
      <c r="C146">
        <v>36</v>
      </c>
      <c r="D146" t="s">
        <v>16</v>
      </c>
      <c r="E146" s="8">
        <v>44085</v>
      </c>
      <c r="F146" t="s">
        <v>9</v>
      </c>
      <c r="G146">
        <v>114890</v>
      </c>
      <c r="H146" t="s">
        <v>211</v>
      </c>
    </row>
    <row r="147" spans="1:8" x14ac:dyDescent="0.3">
      <c r="A147" t="s">
        <v>67</v>
      </c>
      <c r="B147" t="s">
        <v>15</v>
      </c>
      <c r="C147">
        <v>30</v>
      </c>
      <c r="D147" t="s">
        <v>16</v>
      </c>
      <c r="E147" s="8">
        <v>44850</v>
      </c>
      <c r="F147" t="s">
        <v>12</v>
      </c>
      <c r="G147">
        <v>69710</v>
      </c>
      <c r="H147" t="s">
        <v>211</v>
      </c>
    </row>
    <row r="148" spans="1:8" x14ac:dyDescent="0.3">
      <c r="A148" t="s">
        <v>94</v>
      </c>
      <c r="B148" t="s">
        <v>15</v>
      </c>
      <c r="C148">
        <v>36</v>
      </c>
      <c r="D148" t="s">
        <v>16</v>
      </c>
      <c r="E148" s="8">
        <v>44333</v>
      </c>
      <c r="F148" t="s">
        <v>21</v>
      </c>
      <c r="G148">
        <v>71380</v>
      </c>
      <c r="H148" t="s">
        <v>211</v>
      </c>
    </row>
    <row r="149" spans="1:8" x14ac:dyDescent="0.3">
      <c r="A149" t="s">
        <v>33</v>
      </c>
      <c r="B149" t="s">
        <v>8</v>
      </c>
      <c r="C149">
        <v>38</v>
      </c>
      <c r="D149" t="s">
        <v>10</v>
      </c>
      <c r="E149" s="8">
        <v>44377</v>
      </c>
      <c r="F149" t="s">
        <v>19</v>
      </c>
      <c r="G149">
        <v>109160</v>
      </c>
      <c r="H149" t="s">
        <v>211</v>
      </c>
    </row>
    <row r="150" spans="1:8" x14ac:dyDescent="0.3">
      <c r="A150" t="s">
        <v>98</v>
      </c>
      <c r="B150" t="s">
        <v>15</v>
      </c>
      <c r="C150">
        <v>27</v>
      </c>
      <c r="D150" t="s">
        <v>42</v>
      </c>
      <c r="E150" s="8">
        <v>44609</v>
      </c>
      <c r="F150" t="s">
        <v>9</v>
      </c>
      <c r="G150">
        <v>113280</v>
      </c>
      <c r="H150" t="s">
        <v>211</v>
      </c>
    </row>
    <row r="151" spans="1:8" x14ac:dyDescent="0.3">
      <c r="A151" t="s">
        <v>25</v>
      </c>
      <c r="B151" t="s">
        <v>15</v>
      </c>
      <c r="C151">
        <v>30</v>
      </c>
      <c r="D151" t="s">
        <v>16</v>
      </c>
      <c r="E151" s="8">
        <v>44273</v>
      </c>
      <c r="F151" t="s">
        <v>12</v>
      </c>
      <c r="G151">
        <v>69120</v>
      </c>
      <c r="H151" t="s">
        <v>211</v>
      </c>
    </row>
    <row r="152" spans="1:8" x14ac:dyDescent="0.3">
      <c r="A152" t="s">
        <v>55</v>
      </c>
      <c r="B152" t="s">
        <v>8</v>
      </c>
      <c r="C152">
        <v>37</v>
      </c>
      <c r="D152" t="s">
        <v>16</v>
      </c>
      <c r="E152" s="8">
        <v>44451</v>
      </c>
      <c r="F152" t="s">
        <v>56</v>
      </c>
      <c r="G152">
        <v>118100</v>
      </c>
      <c r="H152" t="s">
        <v>211</v>
      </c>
    </row>
    <row r="153" spans="1:8" x14ac:dyDescent="0.3">
      <c r="A153" t="s">
        <v>62</v>
      </c>
      <c r="B153" t="s">
        <v>8</v>
      </c>
      <c r="C153">
        <v>22</v>
      </c>
      <c r="D153" t="s">
        <v>13</v>
      </c>
      <c r="E153" s="8">
        <v>44450</v>
      </c>
      <c r="F153" t="s">
        <v>9</v>
      </c>
      <c r="G153">
        <v>76900</v>
      </c>
      <c r="H153" t="s">
        <v>211</v>
      </c>
    </row>
    <row r="154" spans="1:8" x14ac:dyDescent="0.3">
      <c r="A154" t="s">
        <v>17</v>
      </c>
      <c r="B154" t="s">
        <v>8</v>
      </c>
      <c r="C154">
        <v>43</v>
      </c>
      <c r="D154" t="s">
        <v>16</v>
      </c>
      <c r="E154" s="8">
        <v>45045</v>
      </c>
      <c r="F154" t="s">
        <v>12</v>
      </c>
      <c r="G154">
        <v>114870</v>
      </c>
      <c r="H154" t="s">
        <v>211</v>
      </c>
    </row>
    <row r="155" spans="1:8" x14ac:dyDescent="0.3">
      <c r="A155" t="s">
        <v>52</v>
      </c>
      <c r="B155" t="s">
        <v>210</v>
      </c>
      <c r="C155">
        <v>32</v>
      </c>
      <c r="D155" t="s">
        <v>16</v>
      </c>
      <c r="E155" s="8">
        <v>44774</v>
      </c>
      <c r="F155" t="s">
        <v>12</v>
      </c>
      <c r="G155">
        <v>91310</v>
      </c>
      <c r="H155" t="s">
        <v>211</v>
      </c>
    </row>
    <row r="156" spans="1:8" x14ac:dyDescent="0.3">
      <c r="A156" t="s">
        <v>43</v>
      </c>
      <c r="B156" t="s">
        <v>8</v>
      </c>
      <c r="C156">
        <v>28</v>
      </c>
      <c r="D156" t="s">
        <v>16</v>
      </c>
      <c r="E156" s="8">
        <v>44486</v>
      </c>
      <c r="F156" t="s">
        <v>9</v>
      </c>
      <c r="G156">
        <v>104770</v>
      </c>
      <c r="H156" t="s">
        <v>211</v>
      </c>
    </row>
    <row r="157" spans="1:8" x14ac:dyDescent="0.3">
      <c r="A157" t="s">
        <v>89</v>
      </c>
      <c r="B157" t="s">
        <v>15</v>
      </c>
      <c r="C157">
        <v>27</v>
      </c>
      <c r="D157" t="s">
        <v>16</v>
      </c>
      <c r="E157" s="8">
        <v>44134</v>
      </c>
      <c r="F157" t="s">
        <v>19</v>
      </c>
      <c r="G157">
        <v>54970</v>
      </c>
      <c r="H157" t="s">
        <v>211</v>
      </c>
    </row>
    <row r="158" spans="1:8" x14ac:dyDescent="0.3">
      <c r="A158" t="s">
        <v>11</v>
      </c>
      <c r="B158" t="s">
        <v>210</v>
      </c>
      <c r="C158">
        <v>26</v>
      </c>
      <c r="D158" t="s">
        <v>13</v>
      </c>
      <c r="E158" s="8">
        <v>44271</v>
      </c>
      <c r="F158" t="s">
        <v>12</v>
      </c>
      <c r="G158">
        <v>90700</v>
      </c>
      <c r="H158" t="s">
        <v>211</v>
      </c>
    </row>
    <row r="159" spans="1:8" x14ac:dyDescent="0.3">
      <c r="A159" t="s">
        <v>109</v>
      </c>
      <c r="B159" t="s">
        <v>8</v>
      </c>
      <c r="C159">
        <v>38</v>
      </c>
      <c r="D159" t="s">
        <v>13</v>
      </c>
      <c r="E159" s="8">
        <v>44329</v>
      </c>
      <c r="F159" t="s">
        <v>19</v>
      </c>
      <c r="G159">
        <v>56870</v>
      </c>
      <c r="H159" t="s">
        <v>211</v>
      </c>
    </row>
    <row r="160" spans="1:8" x14ac:dyDescent="0.3">
      <c r="A160" t="s">
        <v>77</v>
      </c>
      <c r="B160" t="s">
        <v>8</v>
      </c>
      <c r="C160">
        <v>25</v>
      </c>
      <c r="D160" t="s">
        <v>16</v>
      </c>
      <c r="E160" s="8">
        <v>44205</v>
      </c>
      <c r="F160" t="s">
        <v>19</v>
      </c>
      <c r="G160">
        <v>92700</v>
      </c>
      <c r="H160" t="s">
        <v>211</v>
      </c>
    </row>
    <row r="161" spans="1:8" x14ac:dyDescent="0.3">
      <c r="A161" t="s">
        <v>32</v>
      </c>
      <c r="B161" t="s">
        <v>8</v>
      </c>
      <c r="C161">
        <v>21</v>
      </c>
      <c r="D161" t="s">
        <v>16</v>
      </c>
      <c r="E161" s="8">
        <v>44317</v>
      </c>
      <c r="F161" t="s">
        <v>21</v>
      </c>
      <c r="G161">
        <v>65920</v>
      </c>
      <c r="H161" t="s">
        <v>211</v>
      </c>
    </row>
    <row r="162" spans="1:8" x14ac:dyDescent="0.3">
      <c r="A162" t="s">
        <v>59</v>
      </c>
      <c r="B162" t="s">
        <v>15</v>
      </c>
      <c r="C162">
        <v>26</v>
      </c>
      <c r="D162" t="s">
        <v>16</v>
      </c>
      <c r="E162" s="8">
        <v>44225</v>
      </c>
      <c r="F162" t="s">
        <v>9</v>
      </c>
      <c r="G162">
        <v>47360</v>
      </c>
      <c r="H162" t="s">
        <v>211</v>
      </c>
    </row>
    <row r="163" spans="1:8" x14ac:dyDescent="0.3">
      <c r="A163" t="s">
        <v>37</v>
      </c>
      <c r="B163" t="s">
        <v>15</v>
      </c>
      <c r="C163">
        <v>30</v>
      </c>
      <c r="D163" t="s">
        <v>16</v>
      </c>
      <c r="E163" s="8">
        <v>44666</v>
      </c>
      <c r="F163" t="s">
        <v>9</v>
      </c>
      <c r="G163">
        <v>60570</v>
      </c>
      <c r="H163" t="s">
        <v>211</v>
      </c>
    </row>
    <row r="164" spans="1:8" x14ac:dyDescent="0.3">
      <c r="A164" t="s">
        <v>96</v>
      </c>
      <c r="B164" t="s">
        <v>8</v>
      </c>
      <c r="C164">
        <v>28</v>
      </c>
      <c r="D164" t="s">
        <v>16</v>
      </c>
      <c r="E164" s="8">
        <v>44649</v>
      </c>
      <c r="F164" t="s">
        <v>9</v>
      </c>
      <c r="G164">
        <v>104120</v>
      </c>
      <c r="H164" t="s">
        <v>211</v>
      </c>
    </row>
    <row r="165" spans="1:8" x14ac:dyDescent="0.3">
      <c r="A165" t="s">
        <v>23</v>
      </c>
      <c r="B165" t="s">
        <v>15</v>
      </c>
      <c r="C165">
        <v>37</v>
      </c>
      <c r="D165" t="s">
        <v>24</v>
      </c>
      <c r="E165" s="8">
        <v>44338</v>
      </c>
      <c r="F165" t="s">
        <v>12</v>
      </c>
      <c r="G165">
        <v>88050</v>
      </c>
      <c r="H165" t="s">
        <v>211</v>
      </c>
    </row>
    <row r="166" spans="1:8" x14ac:dyDescent="0.3">
      <c r="A166" t="s">
        <v>103</v>
      </c>
      <c r="B166" t="s">
        <v>15</v>
      </c>
      <c r="C166">
        <v>24</v>
      </c>
      <c r="D166" t="s">
        <v>16</v>
      </c>
      <c r="E166" s="8">
        <v>44686</v>
      </c>
      <c r="F166" t="s">
        <v>12</v>
      </c>
      <c r="G166">
        <v>100420</v>
      </c>
      <c r="H166" t="s">
        <v>211</v>
      </c>
    </row>
    <row r="167" spans="1:8" x14ac:dyDescent="0.3">
      <c r="A167" t="s">
        <v>54</v>
      </c>
      <c r="B167" t="s">
        <v>8</v>
      </c>
      <c r="C167">
        <v>30</v>
      </c>
      <c r="D167" t="s">
        <v>16</v>
      </c>
      <c r="E167" s="8">
        <v>44850</v>
      </c>
      <c r="F167" t="s">
        <v>9</v>
      </c>
      <c r="G167">
        <v>114180</v>
      </c>
      <c r="H167" t="s">
        <v>211</v>
      </c>
    </row>
    <row r="168" spans="1:8" x14ac:dyDescent="0.3">
      <c r="A168" t="s">
        <v>86</v>
      </c>
      <c r="B168" t="s">
        <v>8</v>
      </c>
      <c r="C168">
        <v>21</v>
      </c>
      <c r="D168" t="s">
        <v>16</v>
      </c>
      <c r="E168" s="8">
        <v>44678</v>
      </c>
      <c r="F168" t="s">
        <v>12</v>
      </c>
      <c r="G168">
        <v>33920</v>
      </c>
      <c r="H168" t="s">
        <v>211</v>
      </c>
    </row>
    <row r="169" spans="1:8" x14ac:dyDescent="0.3">
      <c r="A169" t="s">
        <v>69</v>
      </c>
      <c r="B169" t="s">
        <v>15</v>
      </c>
      <c r="C169">
        <v>23</v>
      </c>
      <c r="D169" t="s">
        <v>16</v>
      </c>
      <c r="E169" s="8">
        <v>44440</v>
      </c>
      <c r="F169" t="s">
        <v>9</v>
      </c>
      <c r="G169">
        <v>106460</v>
      </c>
      <c r="H169" t="s">
        <v>211</v>
      </c>
    </row>
    <row r="170" spans="1:8" x14ac:dyDescent="0.3">
      <c r="A170" t="s">
        <v>57</v>
      </c>
      <c r="B170" t="s">
        <v>15</v>
      </c>
      <c r="C170">
        <v>35</v>
      </c>
      <c r="D170" t="s">
        <v>16</v>
      </c>
      <c r="E170" s="8">
        <v>44727</v>
      </c>
      <c r="F170" t="s">
        <v>9</v>
      </c>
      <c r="G170">
        <v>40400</v>
      </c>
      <c r="H170" t="s">
        <v>211</v>
      </c>
    </row>
    <row r="171" spans="1:8" x14ac:dyDescent="0.3">
      <c r="A171" t="s">
        <v>68</v>
      </c>
      <c r="B171" t="s">
        <v>15</v>
      </c>
      <c r="C171">
        <v>27</v>
      </c>
      <c r="D171" t="s">
        <v>13</v>
      </c>
      <c r="E171" s="8">
        <v>44236</v>
      </c>
      <c r="F171" t="s">
        <v>21</v>
      </c>
      <c r="G171">
        <v>91650</v>
      </c>
      <c r="H171" t="s">
        <v>211</v>
      </c>
    </row>
    <row r="172" spans="1:8" x14ac:dyDescent="0.3">
      <c r="A172" t="s">
        <v>99</v>
      </c>
      <c r="B172" t="s">
        <v>15</v>
      </c>
      <c r="C172">
        <v>43</v>
      </c>
      <c r="D172" t="s">
        <v>16</v>
      </c>
      <c r="E172" s="8">
        <v>44620</v>
      </c>
      <c r="F172" t="s">
        <v>19</v>
      </c>
      <c r="G172">
        <v>36040</v>
      </c>
      <c r="H172" t="s">
        <v>211</v>
      </c>
    </row>
    <row r="173" spans="1:8" x14ac:dyDescent="0.3">
      <c r="A173" t="s">
        <v>101</v>
      </c>
      <c r="B173" t="s">
        <v>8</v>
      </c>
      <c r="C173">
        <v>40</v>
      </c>
      <c r="D173" t="s">
        <v>16</v>
      </c>
      <c r="E173" s="8">
        <v>44381</v>
      </c>
      <c r="F173" t="s">
        <v>12</v>
      </c>
      <c r="G173">
        <v>104410</v>
      </c>
      <c r="H173" t="s">
        <v>211</v>
      </c>
    </row>
    <row r="174" spans="1:8" x14ac:dyDescent="0.3">
      <c r="A174" t="s">
        <v>85</v>
      </c>
      <c r="B174" t="s">
        <v>15</v>
      </c>
      <c r="C174">
        <v>30</v>
      </c>
      <c r="D174" t="s">
        <v>16</v>
      </c>
      <c r="E174" s="8">
        <v>44606</v>
      </c>
      <c r="F174" t="s">
        <v>21</v>
      </c>
      <c r="G174">
        <v>96800</v>
      </c>
      <c r="H174" t="s">
        <v>211</v>
      </c>
    </row>
    <row r="175" spans="1:8" x14ac:dyDescent="0.3">
      <c r="A175" t="s">
        <v>28</v>
      </c>
      <c r="B175" t="s">
        <v>8</v>
      </c>
      <c r="C175">
        <v>34</v>
      </c>
      <c r="D175" t="s">
        <v>16</v>
      </c>
      <c r="E175" s="8">
        <v>44459</v>
      </c>
      <c r="F175" t="s">
        <v>21</v>
      </c>
      <c r="G175">
        <v>85000</v>
      </c>
      <c r="H175" t="s">
        <v>211</v>
      </c>
    </row>
    <row r="176" spans="1:8" x14ac:dyDescent="0.3">
      <c r="A176" t="s">
        <v>80</v>
      </c>
      <c r="B176" t="s">
        <v>15</v>
      </c>
      <c r="C176">
        <v>28</v>
      </c>
      <c r="D176" t="s">
        <v>42</v>
      </c>
      <c r="E176" s="8">
        <v>44820</v>
      </c>
      <c r="F176" t="s">
        <v>19</v>
      </c>
      <c r="G176">
        <v>43510</v>
      </c>
      <c r="H176" t="s">
        <v>211</v>
      </c>
    </row>
    <row r="177" spans="1:8" x14ac:dyDescent="0.3">
      <c r="A177" t="s">
        <v>79</v>
      </c>
      <c r="B177" t="s">
        <v>15</v>
      </c>
      <c r="C177">
        <v>33</v>
      </c>
      <c r="D177" t="s">
        <v>16</v>
      </c>
      <c r="E177" s="8">
        <v>44243</v>
      </c>
      <c r="F177" t="s">
        <v>21</v>
      </c>
      <c r="G177">
        <v>59430</v>
      </c>
      <c r="H177" t="s">
        <v>211</v>
      </c>
    </row>
    <row r="178" spans="1:8" x14ac:dyDescent="0.3">
      <c r="A178" t="s">
        <v>93</v>
      </c>
      <c r="B178" t="s">
        <v>8</v>
      </c>
      <c r="C178">
        <v>33</v>
      </c>
      <c r="D178" t="s">
        <v>16</v>
      </c>
      <c r="E178" s="8">
        <v>44067</v>
      </c>
      <c r="F178" t="s">
        <v>21</v>
      </c>
      <c r="G178">
        <v>65360</v>
      </c>
      <c r="H178" t="s">
        <v>211</v>
      </c>
    </row>
    <row r="179" spans="1:8" x14ac:dyDescent="0.3">
      <c r="A179" t="s">
        <v>66</v>
      </c>
      <c r="B179" t="s">
        <v>8</v>
      </c>
      <c r="C179">
        <v>32</v>
      </c>
      <c r="D179" t="s">
        <v>16</v>
      </c>
      <c r="E179" s="8">
        <v>44611</v>
      </c>
      <c r="F179" t="s">
        <v>9</v>
      </c>
      <c r="G179">
        <v>41570</v>
      </c>
      <c r="H179" t="s">
        <v>211</v>
      </c>
    </row>
    <row r="180" spans="1:8" x14ac:dyDescent="0.3">
      <c r="A180" t="s">
        <v>95</v>
      </c>
      <c r="B180" t="s">
        <v>8</v>
      </c>
      <c r="C180">
        <v>33</v>
      </c>
      <c r="D180" t="s">
        <v>16</v>
      </c>
      <c r="E180" s="8">
        <v>44312</v>
      </c>
      <c r="F180" t="s">
        <v>12</v>
      </c>
      <c r="G180">
        <v>75280</v>
      </c>
      <c r="H180" t="s">
        <v>211</v>
      </c>
    </row>
    <row r="181" spans="1:8" x14ac:dyDescent="0.3">
      <c r="A181" t="s">
        <v>18</v>
      </c>
      <c r="B181" t="s">
        <v>15</v>
      </c>
      <c r="C181">
        <v>33</v>
      </c>
      <c r="D181" t="s">
        <v>16</v>
      </c>
      <c r="E181" s="8">
        <v>44385</v>
      </c>
      <c r="F181" t="s">
        <v>19</v>
      </c>
      <c r="G181">
        <v>74550</v>
      </c>
      <c r="H181" t="s">
        <v>211</v>
      </c>
    </row>
    <row r="182" spans="1:8" x14ac:dyDescent="0.3">
      <c r="A182" t="s">
        <v>45</v>
      </c>
      <c r="B182" t="s">
        <v>15</v>
      </c>
      <c r="C182">
        <v>30</v>
      </c>
      <c r="D182" t="s">
        <v>16</v>
      </c>
      <c r="E182" s="8">
        <v>44701</v>
      </c>
      <c r="F182" t="s">
        <v>9</v>
      </c>
      <c r="G182">
        <v>67950</v>
      </c>
      <c r="H182" t="s">
        <v>211</v>
      </c>
    </row>
    <row r="183" spans="1:8" x14ac:dyDescent="0.3">
      <c r="A183" t="s">
        <v>90</v>
      </c>
      <c r="B183" t="s">
        <v>15</v>
      </c>
      <c r="C183">
        <v>42</v>
      </c>
      <c r="D183" t="s">
        <v>24</v>
      </c>
      <c r="E183" s="8">
        <v>44731</v>
      </c>
      <c r="F183" t="s">
        <v>21</v>
      </c>
      <c r="G183">
        <v>70270</v>
      </c>
      <c r="H183" t="s">
        <v>211</v>
      </c>
    </row>
    <row r="184" spans="1:8" x14ac:dyDescent="0.3">
      <c r="A184" t="s">
        <v>46</v>
      </c>
      <c r="B184" t="s">
        <v>15</v>
      </c>
      <c r="C184">
        <v>26</v>
      </c>
      <c r="D184" t="s">
        <v>16</v>
      </c>
      <c r="E184" s="8">
        <v>44411</v>
      </c>
      <c r="F184" t="s">
        <v>9</v>
      </c>
      <c r="G184">
        <v>53540</v>
      </c>
      <c r="H184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0CF7-18F2-4903-910D-23C4B973632A}">
  <dimension ref="A1:G19"/>
  <sheetViews>
    <sheetView tabSelected="1" workbookViewId="0">
      <selection activeCell="M17" sqref="M17"/>
    </sheetView>
  </sheetViews>
  <sheetFormatPr defaultRowHeight="14.4" x14ac:dyDescent="0.3"/>
  <cols>
    <col min="1" max="2" width="12.5546875" bestFit="1" customWidth="1"/>
    <col min="3" max="5" width="6" bestFit="1" customWidth="1"/>
    <col min="6" max="6" width="17.109375" bestFit="1" customWidth="1"/>
    <col min="7" max="7" width="12.5546875" bestFit="1" customWidth="1"/>
    <col min="8" max="8" width="10.6640625" bestFit="1" customWidth="1"/>
    <col min="9" max="69" width="6" bestFit="1" customWidth="1"/>
    <col min="70" max="91" width="7" bestFit="1" customWidth="1"/>
    <col min="92" max="92" width="10.77734375" bestFit="1" customWidth="1"/>
  </cols>
  <sheetData>
    <row r="1" spans="1:7" x14ac:dyDescent="0.3">
      <c r="A1" s="13" t="s">
        <v>222</v>
      </c>
      <c r="B1" t="s">
        <v>224</v>
      </c>
      <c r="F1" s="13" t="s">
        <v>222</v>
      </c>
      <c r="G1" t="s">
        <v>224</v>
      </c>
    </row>
    <row r="2" spans="1:7" x14ac:dyDescent="0.3">
      <c r="A2" s="14" t="s">
        <v>8</v>
      </c>
      <c r="B2" s="15">
        <v>6732440</v>
      </c>
      <c r="F2" s="14" t="s">
        <v>225</v>
      </c>
      <c r="G2" s="15">
        <v>3021480</v>
      </c>
    </row>
    <row r="3" spans="1:7" x14ac:dyDescent="0.3">
      <c r="A3" s="16" t="s">
        <v>209</v>
      </c>
      <c r="B3" s="15">
        <v>3366220</v>
      </c>
      <c r="F3" s="16" t="s">
        <v>13</v>
      </c>
      <c r="G3" s="15">
        <v>187990</v>
      </c>
    </row>
    <row r="4" spans="1:7" x14ac:dyDescent="0.3">
      <c r="A4" s="16" t="s">
        <v>211</v>
      </c>
      <c r="B4" s="15">
        <v>3366220</v>
      </c>
      <c r="F4" s="16" t="s">
        <v>16</v>
      </c>
      <c r="G4" s="15">
        <v>2378390</v>
      </c>
    </row>
    <row r="5" spans="1:7" x14ac:dyDescent="0.3">
      <c r="A5" s="14" t="s">
        <v>15</v>
      </c>
      <c r="B5" s="15">
        <v>6667450</v>
      </c>
      <c r="F5" s="16" t="s">
        <v>24</v>
      </c>
      <c r="G5" s="15">
        <v>455100</v>
      </c>
    </row>
    <row r="6" spans="1:7" x14ac:dyDescent="0.3">
      <c r="A6" s="16" t="s">
        <v>209</v>
      </c>
      <c r="B6" s="15">
        <v>3390050</v>
      </c>
      <c r="F6" s="14" t="s">
        <v>226</v>
      </c>
      <c r="G6" s="15">
        <v>6219720</v>
      </c>
    </row>
    <row r="7" spans="1:7" x14ac:dyDescent="0.3">
      <c r="A7" s="16" t="s">
        <v>211</v>
      </c>
      <c r="B7" s="15">
        <v>3277400</v>
      </c>
      <c r="F7" s="16" t="s">
        <v>13</v>
      </c>
      <c r="G7" s="15">
        <v>853830</v>
      </c>
    </row>
    <row r="8" spans="1:7" x14ac:dyDescent="0.3">
      <c r="A8" s="14" t="s">
        <v>210</v>
      </c>
      <c r="B8" s="15">
        <v>722900</v>
      </c>
      <c r="F8" s="16" t="s">
        <v>16</v>
      </c>
      <c r="G8" s="15">
        <v>4328390</v>
      </c>
    </row>
    <row r="9" spans="1:7" x14ac:dyDescent="0.3">
      <c r="A9" s="16" t="s">
        <v>209</v>
      </c>
      <c r="B9" s="15">
        <v>361450</v>
      </c>
      <c r="F9" s="16" t="s">
        <v>10</v>
      </c>
      <c r="G9" s="15">
        <v>218320</v>
      </c>
    </row>
    <row r="10" spans="1:7" x14ac:dyDescent="0.3">
      <c r="A10" s="16" t="s">
        <v>211</v>
      </c>
      <c r="B10" s="15">
        <v>361450</v>
      </c>
      <c r="F10" s="16" t="s">
        <v>24</v>
      </c>
      <c r="G10" s="15">
        <v>554940</v>
      </c>
    </row>
    <row r="11" spans="1:7" x14ac:dyDescent="0.3">
      <c r="A11" s="14" t="s">
        <v>223</v>
      </c>
      <c r="B11" s="15">
        <v>14122790</v>
      </c>
      <c r="F11" s="16" t="s">
        <v>42</v>
      </c>
      <c r="G11" s="15">
        <v>264240</v>
      </c>
    </row>
    <row r="12" spans="1:7" x14ac:dyDescent="0.3">
      <c r="F12" s="14" t="s">
        <v>227</v>
      </c>
      <c r="G12" s="15">
        <v>4651850</v>
      </c>
    </row>
    <row r="13" spans="1:7" x14ac:dyDescent="0.3">
      <c r="F13" s="16" t="s">
        <v>13</v>
      </c>
      <c r="G13" s="15">
        <v>476840</v>
      </c>
    </row>
    <row r="14" spans="1:7" x14ac:dyDescent="0.3">
      <c r="F14" s="16" t="s">
        <v>16</v>
      </c>
      <c r="G14" s="15">
        <v>3584910</v>
      </c>
    </row>
    <row r="15" spans="1:7" x14ac:dyDescent="0.3">
      <c r="F15" s="16" t="s">
        <v>10</v>
      </c>
      <c r="G15" s="15">
        <v>150000</v>
      </c>
    </row>
    <row r="16" spans="1:7" x14ac:dyDescent="0.3">
      <c r="F16" s="16" t="s">
        <v>24</v>
      </c>
      <c r="G16" s="15">
        <v>239800</v>
      </c>
    </row>
    <row r="17" spans="6:7" x14ac:dyDescent="0.3">
      <c r="F17" s="16" t="s">
        <v>42</v>
      </c>
      <c r="G17" s="15">
        <v>200300</v>
      </c>
    </row>
    <row r="18" spans="6:7" x14ac:dyDescent="0.3">
      <c r="F18" s="14" t="s">
        <v>228</v>
      </c>
      <c r="G18" s="15">
        <v>229740</v>
      </c>
    </row>
    <row r="19" spans="6:7" x14ac:dyDescent="0.3">
      <c r="F19" s="14" t="s">
        <v>223</v>
      </c>
      <c r="G19" s="15">
        <v>14122790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32DCB-87A3-4DE9-978F-E613F301E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India Staff</vt:lpstr>
      <vt:lpstr>all_staff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Govardhan Saji</cp:lastModifiedBy>
  <dcterms:created xsi:type="dcterms:W3CDTF">2021-03-14T20:21:32Z</dcterms:created>
  <dcterms:modified xsi:type="dcterms:W3CDTF">2024-09-18T12:32:24Z</dcterms:modified>
</cp:coreProperties>
</file>