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hoa/Documents/misc/csp/"/>
    </mc:Choice>
  </mc:AlternateContent>
  <bookViews>
    <workbookView xWindow="380" yWindow="460" windowWidth="28040" windowHeight="16580" xr2:uid="{00000000-000D-0000-FFFF-FFFF00000000}"/>
  </bookViews>
  <sheets>
    <sheet name="experiment2-2FMs" sheetId="1" r:id="rId1"/>
  </sheets>
  <calcPr calcId="171027"/>
</workbook>
</file>

<file path=xl/calcChain.xml><?xml version="1.0" encoding="utf-8"?>
<calcChain xmlns="http://schemas.openxmlformats.org/spreadsheetml/2006/main">
  <c r="C33" i="1" l="1"/>
  <c r="C32" i="1"/>
  <c r="C31" i="1"/>
  <c r="C30" i="1"/>
  <c r="G27" i="1"/>
  <c r="G20" i="1"/>
  <c r="G13" i="1"/>
  <c r="G6" i="1"/>
  <c r="F27" i="1"/>
  <c r="E27" i="1"/>
  <c r="D27" i="1"/>
  <c r="C27" i="1"/>
  <c r="F20" i="1"/>
  <c r="E20" i="1"/>
  <c r="D20" i="1"/>
  <c r="C20" i="1"/>
  <c r="F13" i="1"/>
  <c r="E13" i="1"/>
  <c r="D13" i="1"/>
  <c r="C13" i="1"/>
  <c r="F6" i="1"/>
  <c r="E6" i="1"/>
  <c r="D6" i="1"/>
  <c r="C6" i="1"/>
</calcChain>
</file>

<file path=xl/sharedStrings.xml><?xml version="1.0" encoding="utf-8"?>
<sst xmlns="http://schemas.openxmlformats.org/spreadsheetml/2006/main" count="28" uniqueCount="13">
  <si>
    <t>Density</t>
  </si>
  <si>
    <t>WD</t>
  </si>
  <si>
    <t>CID</t>
  </si>
  <si>
    <t>CrossC</t>
  </si>
  <si>
    <t>OC</t>
  </si>
  <si>
    <t>3FMs</t>
  </si>
  <si>
    <t>4FMs</t>
  </si>
  <si>
    <t>2FMs</t>
  </si>
  <si>
    <t>5FMs</t>
  </si>
  <si>
    <t>CORREL ALL CASES</t>
  </si>
  <si>
    <t>CORREL WITHOU 2FM</t>
  </si>
  <si>
    <t>DEV</t>
  </si>
  <si>
    <t>DEV WITHOUT 2FM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</si>
</sst>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C31" sqref="C31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B2">
        <v>0.05</v>
      </c>
      <c r="C2">
        <v>7.7142859999999999E-3</v>
      </c>
      <c r="D2">
        <v>5.6249999999999998E-3</v>
      </c>
      <c r="E2">
        <v>5.8064520000000001E-3</v>
      </c>
      <c r="F2">
        <v>5.8064520000000001E-3</v>
      </c>
    </row>
    <row r="3" spans="1:7" x14ac:dyDescent="0.2">
      <c r="B3">
        <v>0.1</v>
      </c>
      <c r="C3">
        <v>1.8971722E-2</v>
      </c>
      <c r="D3">
        <v>1.5828877000000002E-2</v>
      </c>
      <c r="E3">
        <v>1.2071856000000001E-2</v>
      </c>
      <c r="F3">
        <v>1.2058175000000001E-2</v>
      </c>
    </row>
    <row r="4" spans="1:7" x14ac:dyDescent="0.2">
      <c r="B4">
        <v>0.15</v>
      </c>
      <c r="C4">
        <v>1.0028571E-2</v>
      </c>
      <c r="D4">
        <v>5.88785E-3</v>
      </c>
      <c r="E4">
        <v>6.3636359999999998E-3</v>
      </c>
      <c r="F4">
        <v>6.4285710000000001E-3</v>
      </c>
    </row>
    <row r="5" spans="1:7" x14ac:dyDescent="0.2">
      <c r="B5">
        <v>0.2</v>
      </c>
      <c r="C5">
        <v>7.9162299999999998E-3</v>
      </c>
      <c r="D5">
        <v>5.0000000000000001E-3</v>
      </c>
      <c r="E5">
        <v>5.8378379999999997E-3</v>
      </c>
      <c r="F5">
        <v>7.0153849999999999E-3</v>
      </c>
    </row>
    <row r="6" spans="1:7" x14ac:dyDescent="0.2">
      <c r="C6">
        <f>CORREL(C2:C5,B2:B5)</f>
        <v>-0.2025697476933053</v>
      </c>
      <c r="D6">
        <f>CORREL(D2:D5,B2:B5)</f>
        <v>-0.29473106365011498</v>
      </c>
      <c r="E6">
        <f>CORREL(E2:E5,B2:B5)</f>
        <v>-0.23799302916330617</v>
      </c>
      <c r="F6">
        <f>CORREL(F2:F5,B2:B5)</f>
        <v>-9.0293828970423123E-2</v>
      </c>
      <c r="G6">
        <f>AVERAGE(C6:F6)</f>
        <v>-0.20639691736928739</v>
      </c>
    </row>
    <row r="8" spans="1:7" x14ac:dyDescent="0.2">
      <c r="A8" t="s">
        <v>5</v>
      </c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9" spans="1:7" x14ac:dyDescent="0.2">
      <c r="B9">
        <v>0.05</v>
      </c>
      <c r="C9">
        <v>3.4621148999999997E-2</v>
      </c>
      <c r="D9">
        <v>2.2198391000000001E-2</v>
      </c>
      <c r="E9">
        <v>5.4016537000000003E-2</v>
      </c>
      <c r="F9">
        <v>5.8260841000000001E-2</v>
      </c>
    </row>
    <row r="10" spans="1:7" x14ac:dyDescent="0.2">
      <c r="B10">
        <v>0.1</v>
      </c>
      <c r="C10">
        <v>1.6240602E-2</v>
      </c>
      <c r="D10">
        <v>1.1201044E-2</v>
      </c>
      <c r="E10">
        <v>2.9497493999999999E-2</v>
      </c>
      <c r="F10">
        <v>3.7013497999999999E-2</v>
      </c>
    </row>
    <row r="11" spans="1:7" x14ac:dyDescent="0.2">
      <c r="B11">
        <v>0.15</v>
      </c>
      <c r="C11">
        <v>1.4228012999999999E-2</v>
      </c>
      <c r="D11">
        <v>8.5714290000000002E-3</v>
      </c>
      <c r="E11">
        <v>1.9046512000000002E-2</v>
      </c>
      <c r="F11">
        <v>1.9744133000000001E-2</v>
      </c>
    </row>
    <row r="12" spans="1:7" x14ac:dyDescent="0.2">
      <c r="B12">
        <v>0.2</v>
      </c>
      <c r="C12">
        <v>1.5564033E-2</v>
      </c>
      <c r="D12">
        <v>7.3043479999999996E-3</v>
      </c>
      <c r="E12">
        <v>1.4896552E-2</v>
      </c>
      <c r="F12">
        <v>1.5906976999999999E-2</v>
      </c>
    </row>
    <row r="13" spans="1:7" x14ac:dyDescent="0.2">
      <c r="C13">
        <f>CORREL(C9:C12,B9:B12)</f>
        <v>-0.78975424308174025</v>
      </c>
      <c r="D13">
        <f>CORREL(D9:D12,B9:B12)</f>
        <v>-0.90042268222010258</v>
      </c>
      <c r="E13">
        <f>CORREL(E9:E12,B9:B12)</f>
        <v>-0.94043581536926135</v>
      </c>
      <c r="F13">
        <f>CORREL(F9:F12,B9:B12)</f>
        <v>-0.96356960285278304</v>
      </c>
      <c r="G13">
        <f>AVERAGE(C13:F13)</f>
        <v>-0.89854558588097178</v>
      </c>
    </row>
    <row r="15" spans="1:7" x14ac:dyDescent="0.2">
      <c r="A15" t="s">
        <v>6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</row>
    <row r="16" spans="1:7" x14ac:dyDescent="0.2">
      <c r="B16">
        <v>0.05</v>
      </c>
      <c r="C16">
        <v>0.102944754</v>
      </c>
      <c r="D16">
        <v>5.0255474000000001E-2</v>
      </c>
      <c r="E16">
        <v>0.55689510499999995</v>
      </c>
      <c r="F16">
        <v>0.58038656600000005</v>
      </c>
    </row>
    <row r="17" spans="1:7" x14ac:dyDescent="0.2">
      <c r="B17">
        <v>0.1</v>
      </c>
      <c r="C17">
        <v>2.2385203999999999E-2</v>
      </c>
      <c r="D17">
        <v>1.5418605E-2</v>
      </c>
      <c r="E17">
        <v>8.7165171E-2</v>
      </c>
      <c r="F17">
        <v>0.119116025</v>
      </c>
    </row>
    <row r="18" spans="1:7" x14ac:dyDescent="0.2">
      <c r="B18">
        <v>0.15</v>
      </c>
      <c r="C18">
        <v>2.2469119999999999E-2</v>
      </c>
      <c r="D18">
        <v>1.1647059E-2</v>
      </c>
      <c r="E18">
        <v>2.9048276000000001E-2</v>
      </c>
      <c r="F18">
        <v>3.0904615E-2</v>
      </c>
    </row>
    <row r="19" spans="1:7" x14ac:dyDescent="0.2">
      <c r="B19">
        <v>0.2</v>
      </c>
      <c r="C19">
        <v>1.9029851E-2</v>
      </c>
      <c r="D19">
        <v>1.1775701E-2</v>
      </c>
      <c r="E19">
        <v>3.2298975000000001E-2</v>
      </c>
      <c r="F19">
        <v>3.4400291E-2</v>
      </c>
    </row>
    <row r="20" spans="1:7" x14ac:dyDescent="0.2">
      <c r="C20">
        <f>CORREL(C16:C19,B16:B19)</f>
        <v>-0.79520577990934871</v>
      </c>
      <c r="D20">
        <f>CORREL(D16:D19,B16:B19)</f>
        <v>-0.82141930255039608</v>
      </c>
      <c r="E20">
        <f>CORREL(E16:E19,B16:B19)</f>
        <v>-0.82588794455475578</v>
      </c>
      <c r="F20">
        <f>CORREL(F16:F19,B16:B19)</f>
        <v>-0.84848312954588079</v>
      </c>
      <c r="G20">
        <f>AVERAGE(C20:F20)</f>
        <v>-0.82274903914009534</v>
      </c>
    </row>
    <row r="22" spans="1:7" x14ac:dyDescent="0.2">
      <c r="A22" t="s">
        <v>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7" x14ac:dyDescent="0.2">
      <c r="B23">
        <v>0.05</v>
      </c>
      <c r="C23">
        <v>9.9296094000000001E-2</v>
      </c>
      <c r="D23">
        <v>5.7129422999999999E-2</v>
      </c>
      <c r="E23">
        <v>0.42009434600000001</v>
      </c>
      <c r="F23">
        <v>0.44132102600000001</v>
      </c>
    </row>
    <row r="24" spans="1:7" x14ac:dyDescent="0.2">
      <c r="B24">
        <v>0.1</v>
      </c>
      <c r="C24">
        <v>2.9598843999999999E-2</v>
      </c>
      <c r="D24">
        <v>1.6080605000000001E-2</v>
      </c>
      <c r="E24">
        <v>0.35097727299999998</v>
      </c>
      <c r="F24">
        <v>0.37995633499999998</v>
      </c>
    </row>
    <row r="25" spans="1:7" x14ac:dyDescent="0.2">
      <c r="B25">
        <v>0.15</v>
      </c>
      <c r="C25">
        <v>2.5553011E-2</v>
      </c>
      <c r="D25">
        <v>1.5652174000000001E-2</v>
      </c>
      <c r="E25">
        <v>8.1247083999999997E-2</v>
      </c>
      <c r="F25">
        <v>8.6707465999999997E-2</v>
      </c>
    </row>
    <row r="26" spans="1:7" x14ac:dyDescent="0.2">
      <c r="B26">
        <v>0.2</v>
      </c>
      <c r="C26">
        <v>2.4894390999999998E-2</v>
      </c>
      <c r="D26">
        <v>1.4651163E-2</v>
      </c>
      <c r="E26">
        <v>5.6645180000000003E-2</v>
      </c>
      <c r="F26">
        <v>6.2940658999999996E-2</v>
      </c>
    </row>
    <row r="27" spans="1:7" x14ac:dyDescent="0.2">
      <c r="C27">
        <f>CORREL(C23:C26,B23:B26)</f>
        <v>-0.80672992271962474</v>
      </c>
      <c r="D27">
        <f>CORREL(D23:D26,B23:B26)</f>
        <v>-0.7919846778032007</v>
      </c>
      <c r="E27">
        <f>CORREL(E23:E26,B23:B26)</f>
        <v>-0.94797816015479208</v>
      </c>
      <c r="F27">
        <f>CORREL(F23:F26,B23:B26)</f>
        <v>-0.94211177227880838</v>
      </c>
      <c r="G27">
        <f>AVERAGE(C27:F27)</f>
        <v>-0.87220113323910642</v>
      </c>
    </row>
    <row r="30" spans="1:7" x14ac:dyDescent="0.2">
      <c r="B30" t="s">
        <v>9</v>
      </c>
      <c r="C30">
        <f>AVERAGE(G6,G13,G20,G27)</f>
        <v>-0.69997316890736516</v>
      </c>
    </row>
    <row r="31" spans="1:7" x14ac:dyDescent="0.2">
      <c r="B31" t="s">
        <v>10</v>
      </c>
      <c r="C31">
        <f>AVERAGE(G13,G20,G27)</f>
        <v>-0.86449858608672459</v>
      </c>
    </row>
    <row r="32" spans="1:7" x14ac:dyDescent="0.2">
      <c r="B32" t="s">
        <v>11</v>
      </c>
      <c r="C32">
        <f>STDEV(C6:F6,C13:F13,C20:F20,C27:F27)</f>
        <v>0.3026594060725129</v>
      </c>
    </row>
    <row r="33" spans="2:3" x14ac:dyDescent="0.2">
      <c r="B33" t="s">
        <v>12</v>
      </c>
      <c r="C33">
        <f>STDEV(C13:F13,C20:F20,C27:F27)</f>
        <v>6.905301791398627E-2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experiment2-2FMs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Maria Ochoa Venegas</dc:creator>
  <cp:lastModifiedBy>Lina Maria Ochoa Venegas</cp:lastModifiedBy>
  <dcterms:created xsi:type="dcterms:W3CDTF">2018-02-21T07:45:45Z</dcterms:created>
  <dcterms:modified xsi:type="dcterms:W3CDTF">2018-02-21T20:38:28Z</dcterms:modified>
</cp:coreProperties>
</file>