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ielaTeams\VSS\SJCBProgs\src\presentation\CielaDocs.SjcWeb\wwwroot\templates\"/>
    </mc:Choice>
  </mc:AlternateContent>
  <xr:revisionPtr revIDLastSave="0" documentId="13_ncr:1_{F52E1631-9C99-4DAE-9EBE-DB193CB25EEC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бюджетна прогноза" sheetId="4" r:id="rId1"/>
  </sheets>
  <definedNames>
    <definedName name="_xlnm.Print_Titles" localSheetId="0">'бюджетна прогноза'!$7:$7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7" i="4" l="1"/>
  <c r="E207" i="4"/>
  <c r="F207" i="4"/>
  <c r="E188" i="4"/>
  <c r="F188" i="4"/>
  <c r="D188" i="4"/>
  <c r="E185" i="4"/>
  <c r="F185" i="4"/>
  <c r="D185" i="4"/>
  <c r="E182" i="4"/>
  <c r="F182" i="4"/>
  <c r="D182" i="4"/>
  <c r="E179" i="4"/>
  <c r="F179" i="4"/>
  <c r="D179" i="4"/>
  <c r="E175" i="4"/>
  <c r="F175" i="4"/>
  <c r="F172" i="4" s="1"/>
  <c r="D175" i="4"/>
  <c r="D172" i="4" s="1"/>
  <c r="E168" i="4"/>
  <c r="F168" i="4"/>
  <c r="F167" i="4" s="1"/>
  <c r="D168" i="4"/>
  <c r="D167" i="4" s="1"/>
  <c r="E165" i="4"/>
  <c r="F165" i="4"/>
  <c r="D165" i="4"/>
  <c r="D74" i="4"/>
  <c r="E53" i="4"/>
  <c r="F53" i="4"/>
  <c r="D53" i="4"/>
  <c r="E49" i="4"/>
  <c r="F49" i="4"/>
  <c r="D49" i="4"/>
  <c r="E45" i="4"/>
  <c r="F45" i="4"/>
  <c r="D45" i="4"/>
  <c r="D44" i="4" s="1"/>
  <c r="E40" i="4"/>
  <c r="F40" i="4"/>
  <c r="D40" i="4"/>
  <c r="E36" i="4"/>
  <c r="F36" i="4"/>
  <c r="D36" i="4"/>
  <c r="E32" i="4"/>
  <c r="F32" i="4"/>
  <c r="D32" i="4"/>
  <c r="E28" i="4"/>
  <c r="F28" i="4"/>
  <c r="F23" i="4" s="1"/>
  <c r="D28" i="4"/>
  <c r="D23" i="4" s="1"/>
  <c r="D13" i="4" s="1"/>
  <c r="E24" i="4"/>
  <c r="F24" i="4"/>
  <c r="D24" i="4"/>
  <c r="E18" i="4"/>
  <c r="E17" i="4" s="1"/>
  <c r="F18" i="4"/>
  <c r="F17" i="4"/>
  <c r="D18" i="4"/>
  <c r="D17" i="4"/>
  <c r="E14" i="4"/>
  <c r="F14" i="4"/>
  <c r="D14" i="4"/>
  <c r="E9" i="4"/>
  <c r="E205" i="4" s="1"/>
  <c r="F9" i="4"/>
  <c r="D9" i="4"/>
  <c r="D201" i="4"/>
  <c r="D88" i="4" s="1"/>
  <c r="E191" i="4"/>
  <c r="F191" i="4"/>
  <c r="D191" i="4"/>
  <c r="E156" i="4"/>
  <c r="F156" i="4"/>
  <c r="D156" i="4"/>
  <c r="D147" i="4"/>
  <c r="E112" i="4"/>
  <c r="E57" i="4" s="1"/>
  <c r="F112" i="4"/>
  <c r="D112" i="4"/>
  <c r="F89" i="4"/>
  <c r="F84" i="4" s="1"/>
  <c r="E89" i="4"/>
  <c r="E84" i="4"/>
  <c r="D89" i="4"/>
  <c r="D84" i="4"/>
  <c r="E74" i="4"/>
  <c r="F74" i="4"/>
  <c r="E206" i="4"/>
  <c r="F206" i="4"/>
  <c r="E208" i="4"/>
  <c r="F208" i="4"/>
  <c r="D208" i="4"/>
  <c r="D206" i="4"/>
  <c r="E147" i="4"/>
  <c r="F147" i="4"/>
  <c r="E197" i="4"/>
  <c r="F197" i="4"/>
  <c r="D197" i="4"/>
  <c r="E201" i="4"/>
  <c r="E97" i="4" s="1"/>
  <c r="E162" i="4"/>
  <c r="F201" i="4"/>
  <c r="F162" i="4" s="1"/>
  <c r="D124" i="4"/>
  <c r="D136" i="4"/>
  <c r="D69" i="4"/>
  <c r="D154" i="4"/>
  <c r="D73" i="4"/>
  <c r="D65" i="4"/>
  <c r="F44" i="4"/>
  <c r="F81" i="4"/>
  <c r="F158" i="4"/>
  <c r="F164" i="4"/>
  <c r="F132" i="4" l="1"/>
  <c r="D114" i="4"/>
  <c r="D146" i="4"/>
  <c r="D63" i="4"/>
  <c r="D126" i="4"/>
  <c r="D97" i="4"/>
  <c r="D115" i="4"/>
  <c r="D61" i="4"/>
  <c r="D164" i="4"/>
  <c r="F127" i="4"/>
  <c r="D127" i="4"/>
  <c r="D77" i="4"/>
  <c r="D141" i="4"/>
  <c r="D98" i="4"/>
  <c r="D106" i="4"/>
  <c r="E59" i="4"/>
  <c r="D72" i="4"/>
  <c r="D145" i="4"/>
  <c r="E23" i="4"/>
  <c r="E13" i="4" s="1"/>
  <c r="E8" i="4" s="1"/>
  <c r="E167" i="4"/>
  <c r="F83" i="4"/>
  <c r="D92" i="4"/>
  <c r="F77" i="4"/>
  <c r="D120" i="4"/>
  <c r="F159" i="4"/>
  <c r="D131" i="4"/>
  <c r="E153" i="4"/>
  <c r="D86" i="4"/>
  <c r="E93" i="4"/>
  <c r="D118" i="4"/>
  <c r="F87" i="4"/>
  <c r="D79" i="4"/>
  <c r="F82" i="4"/>
  <c r="E172" i="4"/>
  <c r="D116" i="4"/>
  <c r="D150" i="4"/>
  <c r="F154" i="4"/>
  <c r="D119" i="4"/>
  <c r="E44" i="4"/>
  <c r="F140" i="4"/>
  <c r="D205" i="4"/>
  <c r="D144" i="4"/>
  <c r="D140" i="4"/>
  <c r="D57" i="4"/>
  <c r="D8" i="4" s="1"/>
  <c r="D137" i="4"/>
  <c r="D153" i="4"/>
  <c r="F57" i="4"/>
  <c r="F13" i="4"/>
  <c r="F111" i="4"/>
  <c r="E154" i="4"/>
  <c r="E71" i="4"/>
  <c r="E68" i="4"/>
  <c r="E73" i="4"/>
  <c r="F96" i="4"/>
  <c r="E145" i="4"/>
  <c r="F63" i="4"/>
  <c r="E146" i="4"/>
  <c r="E67" i="4"/>
  <c r="F73" i="4"/>
  <c r="F130" i="4"/>
  <c r="D130" i="4"/>
  <c r="D93" i="4"/>
  <c r="D128" i="4"/>
  <c r="E141" i="4"/>
  <c r="F65" i="4"/>
  <c r="E140" i="4"/>
  <c r="E69" i="4"/>
  <c r="F68" i="4"/>
  <c r="F109" i="4"/>
  <c r="D105" i="4"/>
  <c r="D107" i="4"/>
  <c r="D96" i="4"/>
  <c r="E136" i="4"/>
  <c r="F60" i="4"/>
  <c r="E142" i="4"/>
  <c r="F64" i="4"/>
  <c r="F205" i="4"/>
  <c r="F98" i="4"/>
  <c r="D132" i="4"/>
  <c r="D82" i="4"/>
  <c r="D68" i="4"/>
  <c r="D67" i="4"/>
  <c r="F160" i="4"/>
  <c r="F149" i="4"/>
  <c r="E72" i="4"/>
  <c r="E151" i="4"/>
  <c r="F106" i="4"/>
  <c r="F142" i="4"/>
  <c r="E150" i="4"/>
  <c r="E144" i="4"/>
  <c r="F136" i="4"/>
  <c r="E131" i="4"/>
  <c r="F59" i="4"/>
  <c r="E135" i="4"/>
  <c r="F61" i="4"/>
  <c r="F93" i="4"/>
  <c r="E127" i="4"/>
  <c r="E120" i="4"/>
  <c r="E137" i="4"/>
  <c r="D81" i="4"/>
  <c r="D64" i="4"/>
  <c r="D142" i="4"/>
  <c r="E160" i="4"/>
  <c r="F118" i="4"/>
  <c r="F94" i="4"/>
  <c r="F135" i="4"/>
  <c r="F131" i="4"/>
  <c r="D87" i="4"/>
  <c r="D94" i="4"/>
  <c r="F119" i="4"/>
  <c r="E164" i="4"/>
  <c r="E119" i="4"/>
  <c r="F126" i="4"/>
  <c r="D160" i="4"/>
  <c r="F67" i="4"/>
  <c r="E86" i="4"/>
  <c r="E92" i="4"/>
  <c r="E118" i="4"/>
  <c r="F116" i="4"/>
  <c r="F97" i="4"/>
  <c r="F105" i="4"/>
  <c r="D109" i="4"/>
  <c r="D111" i="4"/>
  <c r="D122" i="4"/>
  <c r="E155" i="4"/>
  <c r="F79" i="4"/>
  <c r="F78" i="4"/>
  <c r="E116" i="4"/>
  <c r="F71" i="4"/>
  <c r="E132" i="4"/>
  <c r="E126" i="4"/>
  <c r="E109" i="4"/>
  <c r="E128" i="4"/>
  <c r="F153" i="4"/>
  <c r="F122" i="4"/>
  <c r="E158" i="4"/>
  <c r="F124" i="4"/>
  <c r="F137" i="4"/>
  <c r="E159" i="4"/>
  <c r="E96" i="4"/>
  <c r="E122" i="4"/>
  <c r="F72" i="4"/>
  <c r="D78" i="4"/>
  <c r="E115" i="4"/>
  <c r="E124" i="4"/>
  <c r="F107" i="4"/>
  <c r="D60" i="4"/>
  <c r="E81" i="4"/>
  <c r="E94" i="4"/>
  <c r="E114" i="4"/>
  <c r="E110" i="4"/>
  <c r="F92" i="4"/>
  <c r="D110" i="4"/>
  <c r="D163" i="4"/>
  <c r="D162" i="4"/>
  <c r="D59" i="4"/>
  <c r="E123" i="4"/>
  <c r="E87" i="4"/>
  <c r="E82" i="4"/>
  <c r="F155" i="4"/>
  <c r="E78" i="4"/>
  <c r="F150" i="4"/>
  <c r="E64" i="4"/>
  <c r="F144" i="4"/>
  <c r="E163" i="4"/>
  <c r="F141" i="4"/>
  <c r="D135" i="4"/>
  <c r="D71" i="4"/>
  <c r="F128" i="4"/>
  <c r="F110" i="4"/>
  <c r="E77" i="4"/>
  <c r="F86" i="4"/>
  <c r="E61" i="4"/>
  <c r="E106" i="4"/>
  <c r="F151" i="4"/>
  <c r="D158" i="4"/>
  <c r="D149" i="4"/>
  <c r="D151" i="4"/>
  <c r="D83" i="4"/>
  <c r="E149" i="4"/>
  <c r="F123" i="4"/>
  <c r="E130" i="4"/>
  <c r="E88" i="4"/>
  <c r="F115" i="4"/>
  <c r="E83" i="4"/>
  <c r="E79" i="4"/>
  <c r="E111" i="4"/>
  <c r="E65" i="4"/>
  <c r="F146" i="4"/>
  <c r="E105" i="4"/>
  <c r="E60" i="4"/>
  <c r="E107" i="4"/>
  <c r="F120" i="4"/>
  <c r="E98" i="4"/>
  <c r="F114" i="4"/>
  <c r="D123" i="4"/>
  <c r="E63" i="4"/>
  <c r="F88" i="4"/>
  <c r="F163" i="4"/>
  <c r="F145" i="4"/>
  <c r="F69" i="4"/>
  <c r="D159" i="4"/>
  <c r="D155" i="4"/>
  <c r="F8" i="4" l="1"/>
</calcChain>
</file>

<file path=xl/sharedStrings.xml><?xml version="1.0" encoding="utf-8"?>
<sst xmlns="http://schemas.openxmlformats.org/spreadsheetml/2006/main" count="594" uniqueCount="379">
  <si>
    <t>Пор.№</t>
  </si>
  <si>
    <t>1</t>
  </si>
  <si>
    <t>2</t>
  </si>
  <si>
    <t>7</t>
  </si>
  <si>
    <t>46-00</t>
  </si>
  <si>
    <t>ІІ.</t>
  </si>
  <si>
    <t>ІІІ.</t>
  </si>
  <si>
    <t>IX.</t>
  </si>
  <si>
    <t>Разходи по бюджета на СВ</t>
  </si>
  <si>
    <t>I.</t>
  </si>
  <si>
    <t>01-00</t>
  </si>
  <si>
    <t>02-00</t>
  </si>
  <si>
    <t>02-01</t>
  </si>
  <si>
    <t>02-02</t>
  </si>
  <si>
    <t>02021</t>
  </si>
  <si>
    <t>02022</t>
  </si>
  <si>
    <t>02023</t>
  </si>
  <si>
    <t>02-05</t>
  </si>
  <si>
    <t xml:space="preserve"> 02051</t>
  </si>
  <si>
    <t>02-08</t>
  </si>
  <si>
    <t>02-09</t>
  </si>
  <si>
    <t>05-00</t>
  </si>
  <si>
    <t>05-51</t>
  </si>
  <si>
    <t>05-60</t>
  </si>
  <si>
    <t>05-80</t>
  </si>
  <si>
    <t>10-00</t>
  </si>
  <si>
    <t>Храна ( порцион )</t>
  </si>
  <si>
    <t>10-11</t>
  </si>
  <si>
    <t>10-12</t>
  </si>
  <si>
    <t>10-13</t>
  </si>
  <si>
    <t>10-14</t>
  </si>
  <si>
    <t>10-15</t>
  </si>
  <si>
    <t>10-16</t>
  </si>
  <si>
    <t>10-20</t>
  </si>
  <si>
    <t>Разходи за транспорт</t>
  </si>
  <si>
    <t>102001</t>
  </si>
  <si>
    <t>102002</t>
  </si>
  <si>
    <t>102003</t>
  </si>
  <si>
    <t>102004</t>
  </si>
  <si>
    <t>102005</t>
  </si>
  <si>
    <t>102006</t>
  </si>
  <si>
    <t xml:space="preserve"> Разходи за възнаграждения на вещи лица</t>
  </si>
  <si>
    <t>102007</t>
  </si>
  <si>
    <t xml:space="preserve"> 102008</t>
  </si>
  <si>
    <t>102009</t>
  </si>
  <si>
    <t>10-30</t>
  </si>
  <si>
    <t xml:space="preserve"> 10301</t>
  </si>
  <si>
    <t xml:space="preserve"> 10302</t>
  </si>
  <si>
    <t xml:space="preserve"> 10303</t>
  </si>
  <si>
    <t>10-51</t>
  </si>
  <si>
    <t>10-52</t>
  </si>
  <si>
    <t>10-53</t>
  </si>
  <si>
    <t>10-62</t>
  </si>
  <si>
    <t>10-69</t>
  </si>
  <si>
    <t>10-91</t>
  </si>
  <si>
    <t>10-92</t>
  </si>
  <si>
    <t>10-98</t>
  </si>
  <si>
    <t xml:space="preserve"> Посрещане на гости и представителни разходи</t>
  </si>
  <si>
    <t>109801</t>
  </si>
  <si>
    <t>109802</t>
  </si>
  <si>
    <t>19-00</t>
  </si>
  <si>
    <t>19-01</t>
  </si>
  <si>
    <t>19-81</t>
  </si>
  <si>
    <t>Общо средства за ДМА (§51-00+ §52-00+§53-00)</t>
  </si>
  <si>
    <t xml:space="preserve"> Основен ремонт на ДМА</t>
  </si>
  <si>
    <t>51-00</t>
  </si>
  <si>
    <t>Придобиване на ДМА</t>
  </si>
  <si>
    <t>52-00</t>
  </si>
  <si>
    <t>52-01</t>
  </si>
  <si>
    <t>придобиване на сгради</t>
  </si>
  <si>
    <t>52-02</t>
  </si>
  <si>
    <t>придобиване на друго оборудване и съоръжения</t>
  </si>
  <si>
    <t>52-03</t>
  </si>
  <si>
    <t>придобиване на транспортни средства</t>
  </si>
  <si>
    <t>52-04</t>
  </si>
  <si>
    <t>52-05</t>
  </si>
  <si>
    <t>52-06</t>
  </si>
  <si>
    <t>придобиване на други ДМА</t>
  </si>
  <si>
    <t>52-19</t>
  </si>
  <si>
    <t>Придобиване на НДА</t>
  </si>
  <si>
    <t>53-00</t>
  </si>
  <si>
    <t>53-01</t>
  </si>
  <si>
    <t>53-09</t>
  </si>
  <si>
    <t>Придобиване на земя</t>
  </si>
  <si>
    <t>54-00</t>
  </si>
  <si>
    <t>Щатна численост общо:</t>
  </si>
  <si>
    <t>бр.</t>
  </si>
  <si>
    <t>лв.</t>
  </si>
  <si>
    <t>Средна работна заплата ОБЩО:</t>
  </si>
  <si>
    <t>010111</t>
  </si>
  <si>
    <t>010112</t>
  </si>
  <si>
    <t>020211</t>
  </si>
  <si>
    <t>020212</t>
  </si>
  <si>
    <t>020511</t>
  </si>
  <si>
    <t>020512</t>
  </si>
  <si>
    <t>020513</t>
  </si>
  <si>
    <t>Материали БП "УРЕП"</t>
  </si>
  <si>
    <t>010113</t>
  </si>
  <si>
    <t>придобиване на друго оборудване и съоръжения БП/бюджетни програми</t>
  </si>
  <si>
    <t xml:space="preserve"> Основен ремонт на сгради</t>
  </si>
  <si>
    <t xml:space="preserve"> Основен ремонт на ДМА за учебна и почивна дейност</t>
  </si>
  <si>
    <t>придобиване на друго оборудване и съоръжения за учебна и почивна дейност</t>
  </si>
  <si>
    <t>придобиване на транспортни средства  за учебна и почивна дейност</t>
  </si>
  <si>
    <t>52-041</t>
  </si>
  <si>
    <t>52-042</t>
  </si>
  <si>
    <t>придобиване на други ДМА за учебна и почивна дейност</t>
  </si>
  <si>
    <t>52-051</t>
  </si>
  <si>
    <t>52-052</t>
  </si>
  <si>
    <t>52-061</t>
  </si>
  <si>
    <t>52-062</t>
  </si>
  <si>
    <t>52-191</t>
  </si>
  <si>
    <t>52-192</t>
  </si>
  <si>
    <t>за учебна и почивна дейност</t>
  </si>
  <si>
    <t xml:space="preserve"> за учебна и почивна дейност</t>
  </si>
  <si>
    <t>10-122</t>
  </si>
  <si>
    <t>10-132</t>
  </si>
  <si>
    <t>10-142</t>
  </si>
  <si>
    <t>10-162</t>
  </si>
  <si>
    <t>10-112</t>
  </si>
  <si>
    <t>10-512</t>
  </si>
  <si>
    <t>10-522</t>
  </si>
  <si>
    <t>10-622</t>
  </si>
  <si>
    <t>10-922</t>
  </si>
  <si>
    <t>19-012</t>
  </si>
  <si>
    <t>19-812</t>
  </si>
  <si>
    <t>46-001</t>
  </si>
  <si>
    <t>§</t>
  </si>
  <si>
    <t>Заплати:</t>
  </si>
  <si>
    <t>Заплати и възнаграждения на персонала нает по трудови правоотношения - съдебни служители</t>
  </si>
  <si>
    <t>Заплати и възнаграждения на персонала нает по трудови правоотношения - специфични длъжности УБ</t>
  </si>
  <si>
    <t>РАЗЧЕТИ</t>
  </si>
  <si>
    <t>на</t>
  </si>
  <si>
    <t>/орган на съдебната власт/</t>
  </si>
  <si>
    <t>Други възнаграждения и плащания на персонала</t>
  </si>
  <si>
    <t>за нещатен персонал по трудови правоотношения</t>
  </si>
  <si>
    <t>за персонал по извънтрудови правоотношения -  съдебни служители</t>
  </si>
  <si>
    <t>За персонал по извънтрудови правоотношения-съдебни заседатели</t>
  </si>
  <si>
    <t>За персонала по извънтрудови правоотношения - вещи лица</t>
  </si>
  <si>
    <t>Други плащания и възнаграждения</t>
  </si>
  <si>
    <t>Други плащания и възнаграждения - съдебни служители</t>
  </si>
  <si>
    <t>Други плащания и възнаграждения - специфични длъжности УБ</t>
  </si>
  <si>
    <t>ДЗПО - съдебни служители</t>
  </si>
  <si>
    <t>ДЗПО - специфични длъжности УБ</t>
  </si>
  <si>
    <t>материали - учебна и почивна дейност</t>
  </si>
  <si>
    <t>Материали</t>
  </si>
  <si>
    <t xml:space="preserve">Вода, горива и енергия </t>
  </si>
  <si>
    <t>Разходи за външни услуги</t>
  </si>
  <si>
    <t>придобиване на друго оборудване и съоръжения - програма "УРЕП"</t>
  </si>
  <si>
    <t>Разходи  БП "УРЕП"/напр.интернет/ - програма "УРЕП"</t>
  </si>
  <si>
    <t>V.</t>
  </si>
  <si>
    <t>VI.</t>
  </si>
  <si>
    <t>VII.</t>
  </si>
  <si>
    <t>VІII.</t>
  </si>
  <si>
    <t>X.</t>
  </si>
  <si>
    <t>придобиване на други НДА - БП "УРЕП"</t>
  </si>
  <si>
    <t>за съдебни служители</t>
  </si>
  <si>
    <t>10-111-1</t>
  </si>
  <si>
    <t>10-111-2</t>
  </si>
  <si>
    <t>10-121-1</t>
  </si>
  <si>
    <t>10-121-2</t>
  </si>
  <si>
    <t>10-131-1</t>
  </si>
  <si>
    <t>10-131-2</t>
  </si>
  <si>
    <t xml:space="preserve">   в т.ч. : съдебни служители</t>
  </si>
  <si>
    <t xml:space="preserve">   в т.ч.: съдебни служители</t>
  </si>
  <si>
    <t xml:space="preserve">   в т.ч. : за съдебни служители</t>
  </si>
  <si>
    <t>10-141-1</t>
  </si>
  <si>
    <t>10-141-2</t>
  </si>
  <si>
    <t>10-151</t>
  </si>
  <si>
    <t>10-152-1</t>
  </si>
  <si>
    <t>10-152-2</t>
  </si>
  <si>
    <t>10-153</t>
  </si>
  <si>
    <t>Материали по §10-15 без БП "УРЕП"</t>
  </si>
  <si>
    <t>10-161-1</t>
  </si>
  <si>
    <t>10-161-2</t>
  </si>
  <si>
    <t>1020012-1</t>
  </si>
  <si>
    <t>1020012-2</t>
  </si>
  <si>
    <t>1020022-1</t>
  </si>
  <si>
    <t>1020022-2</t>
  </si>
  <si>
    <t>1020031-1</t>
  </si>
  <si>
    <t>1020031-2</t>
  </si>
  <si>
    <t>1020091-1</t>
  </si>
  <si>
    <t>1020091-2</t>
  </si>
  <si>
    <t>103011-1</t>
  </si>
  <si>
    <t>103011-2</t>
  </si>
  <si>
    <t>103021-1</t>
  </si>
  <si>
    <t>103021-2</t>
  </si>
  <si>
    <t>103031-1</t>
  </si>
  <si>
    <t>103031-2</t>
  </si>
  <si>
    <t>10-511-1</t>
  </si>
  <si>
    <t>10-511-2</t>
  </si>
  <si>
    <t>10-521-1</t>
  </si>
  <si>
    <t>10-521-2</t>
  </si>
  <si>
    <t>10-621-1</t>
  </si>
  <si>
    <t>10-621-2</t>
  </si>
  <si>
    <t>10-911-1</t>
  </si>
  <si>
    <t>10-911-2</t>
  </si>
  <si>
    <t>10-912</t>
  </si>
  <si>
    <t>10-921-1</t>
  </si>
  <si>
    <t>10-921-2</t>
  </si>
  <si>
    <t>1098011-1</t>
  </si>
  <si>
    <t>1098011-2</t>
  </si>
  <si>
    <t>1098021-1</t>
  </si>
  <si>
    <t>1098021-2</t>
  </si>
  <si>
    <t>19-011-1</t>
  </si>
  <si>
    <t>19-011-2</t>
  </si>
  <si>
    <t>19-811-1</t>
  </si>
  <si>
    <t>19-811-2</t>
  </si>
  <si>
    <t>02052</t>
  </si>
  <si>
    <t>Други</t>
  </si>
  <si>
    <t>02053</t>
  </si>
  <si>
    <t>020521</t>
  </si>
  <si>
    <t>020522</t>
  </si>
  <si>
    <t>020523</t>
  </si>
  <si>
    <t>020531</t>
  </si>
  <si>
    <t>020532</t>
  </si>
  <si>
    <t>020533</t>
  </si>
  <si>
    <t>Други - съдебни служители</t>
  </si>
  <si>
    <t>Други - специфични длъжности УБ</t>
  </si>
  <si>
    <t>за нещатен персонал по трудови правоотношения - съдебни служители</t>
  </si>
  <si>
    <t>01.01.01.P;  01.02.01.P;02.01.01.P;02.02.01.P;02.03.01.P;03.01.01.P;</t>
  </si>
  <si>
    <t>02.01.04.P;02.02.04.P;03.01.04.P;</t>
  </si>
  <si>
    <t>02.01.01.P;02.02.01.P;02.03.01.P</t>
  </si>
  <si>
    <t>01.01.01.I;  01.02.01.I;02.01.01.I;02.02.01.I;02.03.01.I;03.01.01.I;</t>
  </si>
  <si>
    <t>02.01.04.I;02.02.04.I;03.01.04.I;</t>
  </si>
  <si>
    <t>04.01.01.I</t>
  </si>
  <si>
    <t>02.01.01.I;02.02.01.I;02.03.01.I;03.01.01.I;</t>
  </si>
  <si>
    <t>1020101-1</t>
  </si>
  <si>
    <t>1020101-2</t>
  </si>
  <si>
    <t>06.01.01.</t>
  </si>
  <si>
    <t>06.01.02.</t>
  </si>
  <si>
    <t>06.01.03.</t>
  </si>
  <si>
    <t>06.01.04.</t>
  </si>
  <si>
    <t>06.02.01.</t>
  </si>
  <si>
    <t>06.02.02.</t>
  </si>
  <si>
    <t>06.02.03.</t>
  </si>
  <si>
    <t>06.02.04.</t>
  </si>
  <si>
    <t>2.1.</t>
  </si>
  <si>
    <t>1.</t>
  </si>
  <si>
    <t>2.</t>
  </si>
  <si>
    <t>2.2.</t>
  </si>
  <si>
    <t>2.3.</t>
  </si>
  <si>
    <t>3.</t>
  </si>
  <si>
    <t>3.1.</t>
  </si>
  <si>
    <t>3.2.</t>
  </si>
  <si>
    <t>3.3.</t>
  </si>
  <si>
    <t>4.</t>
  </si>
  <si>
    <t>5.</t>
  </si>
  <si>
    <t>ІV.</t>
  </si>
  <si>
    <t>6.</t>
  </si>
  <si>
    <t>7.1.</t>
  </si>
  <si>
    <t>7.2.</t>
  </si>
  <si>
    <t>7.3.</t>
  </si>
  <si>
    <t>7.4.</t>
  </si>
  <si>
    <t>7.5.</t>
  </si>
  <si>
    <t>7.6.</t>
  </si>
  <si>
    <t>7.7.</t>
  </si>
  <si>
    <t>7.8.</t>
  </si>
  <si>
    <t>7.9.</t>
  </si>
  <si>
    <t>7.10.</t>
  </si>
  <si>
    <t>8.</t>
  </si>
  <si>
    <t>8.1.</t>
  </si>
  <si>
    <t>8.2.</t>
  </si>
  <si>
    <t>8.3.</t>
  </si>
  <si>
    <t>9.</t>
  </si>
  <si>
    <t>10.</t>
  </si>
  <si>
    <t>11.</t>
  </si>
  <si>
    <t>12.</t>
  </si>
  <si>
    <t>13.</t>
  </si>
  <si>
    <t>14.</t>
  </si>
  <si>
    <t>15.</t>
  </si>
  <si>
    <t>16.</t>
  </si>
  <si>
    <t>16.1.</t>
  </si>
  <si>
    <t>16.2.</t>
  </si>
  <si>
    <t>7.</t>
  </si>
  <si>
    <t xml:space="preserve">за нещатен персонал по трудови правоотношения - БП "ОУСВ" </t>
  </si>
  <si>
    <t>01.01.01.P;05.01.01.P</t>
  </si>
  <si>
    <t>02012</t>
  </si>
  <si>
    <t>02011</t>
  </si>
  <si>
    <t>01.01.02.P;01.02.02.P;02.01.02.P;02.02.02.P;02.03.02.P;03.01.02.P;05.01.01.P</t>
  </si>
  <si>
    <t>02081</t>
  </si>
  <si>
    <t>02082</t>
  </si>
  <si>
    <t>02083</t>
  </si>
  <si>
    <t>02091</t>
  </si>
  <si>
    <t>02092</t>
  </si>
  <si>
    <t>02093</t>
  </si>
  <si>
    <t>05511</t>
  </si>
  <si>
    <t>05512</t>
  </si>
  <si>
    <t>05513</t>
  </si>
  <si>
    <t>05601</t>
  </si>
  <si>
    <t>05602</t>
  </si>
  <si>
    <t>05603</t>
  </si>
  <si>
    <t>05801</t>
  </si>
  <si>
    <t>05802</t>
  </si>
  <si>
    <t>05803</t>
  </si>
  <si>
    <t>01.01.02.I;01.02.02.I;02.01.02.I;02.02.02.I;02.03.02.I;03.01.02.I;05.01.01.I</t>
  </si>
  <si>
    <t xml:space="preserve">Разходи за отпечатване на ваучери </t>
  </si>
  <si>
    <t>01.01.01.I;  01.02.01.I;02.01.01.I;02.02.01.I;02.03.01.I;03.01.01.I;05.01.01.I</t>
  </si>
  <si>
    <t>01.01.01.I;  01.02.01.I;02.01.01.I;02.02.01.I;03.01.01.I;05.01.01.I</t>
  </si>
  <si>
    <t>Бюджетна прогноза</t>
  </si>
  <si>
    <t>01.01.03.K</t>
  </si>
  <si>
    <t xml:space="preserve">04.01.01.K; </t>
  </si>
  <si>
    <t>Kод №</t>
  </si>
  <si>
    <t>Kод</t>
  </si>
  <si>
    <t>01.01.04.K;01.02.03.K;02.01.03.K;02.02.03.K;02.03.03.K;03.01.03.K;05.01.01.K</t>
  </si>
  <si>
    <t>01.01.04.K; 01.02.03.K; 02.01.03.K;02.02.03.K;02.03.03.K; 03.01.03.K; 05.01.01.K</t>
  </si>
  <si>
    <t>02.01.04.K; 02.02.04.K; 03.01.04.K;</t>
  </si>
  <si>
    <t>по проектобюджета/тригодишните бюджетни прогнози за периода г.</t>
  </si>
  <si>
    <t>Наименование на показателите</t>
  </si>
  <si>
    <t>Заплати и възнаграждения на персонала нает по трудови правоотношения магистрати/инспектори/членове на ВСС</t>
  </si>
  <si>
    <t>за персонал по извънтрудови правоотношения - ВЛ, СЗ и граждански договори</t>
  </si>
  <si>
    <t>За персонал по извънтрудови правоотношения-граждански договори</t>
  </si>
  <si>
    <t>за персонал по извънтрудови правоотношения -  магистрати/инспектори/членове на ВСС</t>
  </si>
  <si>
    <t>Изплатени суми от СБкО на персонала с характер на възнаграждения и изплатени суми за облекло</t>
  </si>
  <si>
    <t xml:space="preserve"> Изплатени суми за облекло</t>
  </si>
  <si>
    <t>Изплатени суми за облекло - магистрати/инспектори/членове на ВСС</t>
  </si>
  <si>
    <t>Изплатени суми за облекло - съдебни служители</t>
  </si>
  <si>
    <t>Изплатени суми за облекло - специфични длъжности УБ</t>
  </si>
  <si>
    <t xml:space="preserve"> Изплатени суми за СБкО</t>
  </si>
  <si>
    <t>Изплатени суми за СБкО - магистрати/инспектори/членове на ВСС</t>
  </si>
  <si>
    <t>Изплатени суми за СБкО - съдебни служители</t>
  </si>
  <si>
    <t>Изплатени суми за СБкО - специфични длъжности УБ</t>
  </si>
  <si>
    <t>Други - магистрати/инспектори/членове на ВСС</t>
  </si>
  <si>
    <t>Обезщетения на персонала с характер на възнаграждение</t>
  </si>
  <si>
    <t>Обезщетения на персонала с характер на възнаграждение - магистрати/инспектори/членове на ВСС</t>
  </si>
  <si>
    <t>Обезщетения на персонала с характер на възнаграждение - съдебни служители</t>
  </si>
  <si>
    <t>Обезщетения на персонала с характер на възнаграждение - специфични длъжности УБ</t>
  </si>
  <si>
    <t>Други плащания и възнаграждения - магистрати/инспектори/членове на ВСС</t>
  </si>
  <si>
    <t>Общо  осигуровки</t>
  </si>
  <si>
    <t>Осигурителни вноски от работодателя за ДОО</t>
  </si>
  <si>
    <t>Осигурителни вноски от работодателя за ДОО - магистрати/инспектори/членове на ВСС</t>
  </si>
  <si>
    <t>Осигурителни вноски от работодателя за ДОО - съдебни служители</t>
  </si>
  <si>
    <t>Осигурителни вноски от работодателя за ДОО - специфични длъжности УБ</t>
  </si>
  <si>
    <t>Здравно-осигурителни вноски от работодатели</t>
  </si>
  <si>
    <t>Здравно-осигурителни вноски от работодатели - магистрати/инспектори/членове на ВСС</t>
  </si>
  <si>
    <t>Здравно-осигурителни вноски от работодатели - съдебни служители</t>
  </si>
  <si>
    <t>Здравно-осигурителни вноски от работодатели - специфични длъжности УБ</t>
  </si>
  <si>
    <t>Вноски за допълнително задължително осигуряване  /ДЗПО/</t>
  </si>
  <si>
    <t>ДЗПО  магистрати/инспектори/членове на ВСС</t>
  </si>
  <si>
    <t>Издръжка</t>
  </si>
  <si>
    <t>за магистрати/инспектори/членове на ВСС</t>
  </si>
  <si>
    <t>Медикаменти</t>
  </si>
  <si>
    <t>Постелен инвентар и работно облекло</t>
  </si>
  <si>
    <t>постелен инвентар и облекло за учебна и почивна дейност</t>
  </si>
  <si>
    <t>Учебни и научно-изследователски разходи и книги за библиотеките</t>
  </si>
  <si>
    <t>Разходи за пощенски и телекомуникационни услуги</t>
  </si>
  <si>
    <t>Разходи за пощенски и телекомуникационни услуги по §10-20 без БП "УРЕП"</t>
  </si>
  <si>
    <t>Разходи за квалификация и преквалификация на персонала</t>
  </si>
  <si>
    <t>Разходи за поддръжка на софтуер - програма "УРЕП"</t>
  </si>
  <si>
    <t xml:space="preserve"> Разходи за поддръжка на хардуер - програма "УРЕП"</t>
  </si>
  <si>
    <t xml:space="preserve"> Разходи за конвоиране</t>
  </si>
  <si>
    <t>Изработка на очила</t>
  </si>
  <si>
    <t>Текущ ремонт</t>
  </si>
  <si>
    <t>Текущ ремонт на сгради</t>
  </si>
  <si>
    <t xml:space="preserve"> Текущ ремонт на автомобили</t>
  </si>
  <si>
    <t>Друг текущ ремонт</t>
  </si>
  <si>
    <t>командировки в страната</t>
  </si>
  <si>
    <t>краткосрочни командировки в чужбина</t>
  </si>
  <si>
    <t xml:space="preserve"> Дългосрочни командировки в чужбина</t>
  </si>
  <si>
    <t>Разходи за застраховки</t>
  </si>
  <si>
    <t>Други финансови услуги /вкл.НИП/</t>
  </si>
  <si>
    <t>Други разходи за СБкО (тук се планират разходите за СБкО)</t>
  </si>
  <si>
    <t>Разходи за дог.санкции и неустойки съдебни обезщетения и разноски</t>
  </si>
  <si>
    <t>Други некласифицирани разходи</t>
  </si>
  <si>
    <t xml:space="preserve">Платени данъци, такси и админ. санкции </t>
  </si>
  <si>
    <t>платени държавни данъци, такси, наказат. лихви и админ. санкции</t>
  </si>
  <si>
    <t>платени общински данъци, такси, наказат. лихви и админ. санкции</t>
  </si>
  <si>
    <t>Разходи за членски внос и участие в нетърговски организации и дейности</t>
  </si>
  <si>
    <t>придобиване на компютри и хардуер - програма "УРЕП"</t>
  </si>
  <si>
    <t>придобиване на стопански инвентар</t>
  </si>
  <si>
    <t>придобиване на стопански инвентар за учебна и почивна дейност</t>
  </si>
  <si>
    <t>изграждане на инфраструктурни обекти</t>
  </si>
  <si>
    <t>изграждане на инфраструктурни обекти за учебна и почивна дейност</t>
  </si>
  <si>
    <t>придобиване на прогр.продукти и лицензи за програмни продукти - БП "УРЕП"</t>
  </si>
  <si>
    <t>Натурални показатели</t>
  </si>
  <si>
    <t xml:space="preserve">   в т.ч. : магистрати /вкл. съдия изпълнители и съдии по вписванията/</t>
  </si>
  <si>
    <t xml:space="preserve">   в т.ч. служители в учебни и почивни бази /ВАС, ВкС и ПРБ/</t>
  </si>
  <si>
    <t>Средногодишни щатни бройки:</t>
  </si>
  <si>
    <t>02.01.04.K;02.02.04.K; 03.01.04.K</t>
  </si>
  <si>
    <t>01.01.02.P;01.02.02.P;02.01.02.P;02.02.02.P;02.03.02.P;03.01.02.P;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</si>
</sst>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лв.&quot;"/>
  </numFmts>
  <fonts count="8">
    <font>
      <sz val="10"/>
      <name val="Arial"/>
    </font>
    <font>
      <i/>
      <sz val="11"/>
      <name val="Calibri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Times Bold Italic"/>
      <family val="1"/>
    </font>
    <font>
      <sz val="10"/>
      <name val="Times Bold Italic"/>
      <family val="1"/>
    </font>
    <font>
      <sz val="12"/>
      <name val="Times Bold Italic"/>
      <family val="1"/>
    </font>
    <font>
      <sz val="10"/>
      <color theme="0"/>
      <name val="Times Bold Italic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0" xfId="0" applyFont="1"/>
    <xf numFmtId="0" fontId="2" fillId="2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3" borderId="1" xfId="0" applyFont="1" applyFill="1" applyBorder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4" fontId="5" fillId="0" borderId="4" xfId="0" applyNumberFormat="1" applyFont="1" applyBorder="1" applyAlignment="1">
      <alignment horizontal="right" vertical="top" wrapText="1"/>
    </xf>
    <xf numFmtId="0" fontId="4" fillId="4" borderId="2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center" vertical="top" wrapText="1"/>
    </xf>
    <xf numFmtId="4" fontId="5" fillId="4" borderId="4" xfId="0" applyNumberFormat="1" applyFont="1" applyFill="1" applyBorder="1" applyAlignment="1">
      <alignment horizontal="right" vertical="top" wrapText="1"/>
    </xf>
    <xf numFmtId="0" fontId="5" fillId="2" borderId="2" xfId="0" applyFont="1" applyFill="1" applyBorder="1" applyAlignment="1">
      <alignment horizontal="left" vertical="top" wrapText="1"/>
    </xf>
    <xf numFmtId="49" fontId="5" fillId="2" borderId="3" xfId="0" applyNumberFormat="1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4" borderId="3" xfId="0" applyFont="1" applyFill="1" applyBorder="1" applyAlignment="1">
      <alignment horizontal="left" vertical="top" wrapText="1"/>
    </xf>
    <xf numFmtId="0" fontId="5" fillId="2" borderId="6" xfId="0" applyFont="1" applyFill="1" applyBorder="1" applyAlignment="1">
      <alignment horizontal="center" vertical="top" wrapText="1"/>
    </xf>
    <xf numFmtId="0" fontId="5" fillId="2" borderId="7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center" vertical="top" wrapText="1"/>
    </xf>
    <xf numFmtId="0" fontId="5" fillId="6" borderId="2" xfId="0" applyFont="1" applyFill="1" applyBorder="1" applyAlignment="1">
      <alignment horizontal="left" vertical="top" wrapText="1"/>
    </xf>
    <xf numFmtId="0" fontId="5" fillId="6" borderId="3" xfId="0" applyFont="1" applyFill="1" applyBorder="1" applyAlignment="1">
      <alignment horizontal="center" vertical="top" wrapText="1"/>
    </xf>
    <xf numFmtId="0" fontId="4" fillId="4" borderId="5" xfId="0" applyFont="1" applyFill="1" applyBorder="1" applyAlignment="1">
      <alignment horizontal="left" vertical="top" wrapText="1"/>
    </xf>
    <xf numFmtId="0" fontId="4" fillId="4" borderId="6" xfId="0" applyFont="1" applyFill="1" applyBorder="1" applyAlignment="1">
      <alignment horizontal="center" vertical="top" wrapText="1"/>
    </xf>
    <xf numFmtId="0" fontId="4" fillId="7" borderId="7" xfId="0" applyFont="1" applyFill="1" applyBorder="1" applyAlignment="1">
      <alignment horizontal="left" vertical="top" wrapText="1"/>
    </xf>
    <xf numFmtId="0" fontId="4" fillId="7" borderId="7" xfId="0" applyFont="1" applyFill="1" applyBorder="1" applyAlignment="1">
      <alignment horizontal="center" vertical="top" wrapText="1"/>
    </xf>
    <xf numFmtId="0" fontId="4" fillId="8" borderId="8" xfId="0" applyFont="1" applyFill="1" applyBorder="1" applyAlignment="1">
      <alignment horizontal="left" vertical="top" wrapText="1"/>
    </xf>
    <xf numFmtId="0" fontId="4" fillId="8" borderId="9" xfId="0" applyFont="1" applyFill="1" applyBorder="1" applyAlignment="1">
      <alignment horizontal="center" vertical="top" wrapText="1"/>
    </xf>
    <xf numFmtId="0" fontId="5" fillId="7" borderId="2" xfId="0" applyFont="1" applyFill="1" applyBorder="1" applyAlignment="1">
      <alignment horizontal="left" vertical="top" wrapText="1"/>
    </xf>
    <xf numFmtId="0" fontId="5" fillId="7" borderId="3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4" fillId="4" borderId="2" xfId="0" applyFont="1" applyFill="1" applyBorder="1" applyAlignment="1">
      <alignment horizontal="right" vertical="top" wrapText="1"/>
    </xf>
    <xf numFmtId="0" fontId="4" fillId="2" borderId="2" xfId="0" applyFont="1" applyFill="1" applyBorder="1" applyAlignment="1">
      <alignment horizontal="right" vertical="top" wrapText="1"/>
    </xf>
    <xf numFmtId="0" fontId="5" fillId="2" borderId="2" xfId="0" applyFont="1" applyFill="1" applyBorder="1" applyAlignment="1">
      <alignment horizontal="right" vertical="top" wrapText="1"/>
    </xf>
    <xf numFmtId="0" fontId="5" fillId="5" borderId="2" xfId="0" applyFont="1" applyFill="1" applyBorder="1" applyAlignment="1">
      <alignment horizontal="right" vertical="top" wrapText="1"/>
    </xf>
    <xf numFmtId="0" fontId="5" fillId="2" borderId="5" xfId="0" applyFont="1" applyFill="1" applyBorder="1" applyAlignment="1">
      <alignment horizontal="right" vertical="top" wrapText="1"/>
    </xf>
    <xf numFmtId="0" fontId="5" fillId="2" borderId="7" xfId="0" applyFont="1" applyFill="1" applyBorder="1" applyAlignment="1">
      <alignment horizontal="right" vertical="top" wrapText="1"/>
    </xf>
    <xf numFmtId="0" fontId="5" fillId="6" borderId="2" xfId="0" applyFont="1" applyFill="1" applyBorder="1" applyAlignment="1">
      <alignment horizontal="right" vertical="top" wrapText="1"/>
    </xf>
    <xf numFmtId="0" fontId="4" fillId="4" borderId="5" xfId="0" applyFont="1" applyFill="1" applyBorder="1" applyAlignment="1">
      <alignment horizontal="right" vertical="top" wrapText="1"/>
    </xf>
    <xf numFmtId="0" fontId="4" fillId="7" borderId="7" xfId="0" applyFont="1" applyFill="1" applyBorder="1" applyAlignment="1">
      <alignment horizontal="right" vertical="top" wrapText="1"/>
    </xf>
    <xf numFmtId="0" fontId="4" fillId="8" borderId="8" xfId="0" applyFont="1" applyFill="1" applyBorder="1" applyAlignment="1">
      <alignment horizontal="right" vertical="top" wrapText="1"/>
    </xf>
    <xf numFmtId="0" fontId="5" fillId="7" borderId="2" xfId="0" applyFont="1" applyFill="1" applyBorder="1" applyAlignment="1">
      <alignment horizontal="right" vertical="top" wrapText="1"/>
    </xf>
    <xf numFmtId="0" fontId="4" fillId="0" borderId="2" xfId="0" applyFont="1" applyBorder="1" applyAlignment="1">
      <alignment horizontal="right" vertical="top" wrapText="1"/>
    </xf>
    <xf numFmtId="0" fontId="4" fillId="0" borderId="3" xfId="0" applyFont="1" applyBorder="1" applyAlignment="1">
      <alignment horizontal="center" vertical="top" wrapText="1"/>
    </xf>
    <xf numFmtId="49" fontId="4" fillId="2" borderId="3" xfId="0" applyNumberFormat="1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right" vertical="top" wrapText="1"/>
    </xf>
    <xf numFmtId="0" fontId="4" fillId="5" borderId="2" xfId="0" applyFont="1" applyFill="1" applyBorder="1" applyAlignment="1">
      <alignment horizontal="left" vertical="top" wrapText="1"/>
    </xf>
    <xf numFmtId="0" fontId="4" fillId="5" borderId="3" xfId="0" applyFont="1" applyFill="1" applyBorder="1" applyAlignment="1">
      <alignment horizontal="center" vertical="top" wrapText="1"/>
    </xf>
    <xf numFmtId="4" fontId="5" fillId="2" borderId="7" xfId="0" applyNumberFormat="1" applyFont="1" applyFill="1" applyBorder="1" applyAlignment="1">
      <alignment vertical="top" wrapText="1"/>
    </xf>
    <xf numFmtId="49" fontId="4" fillId="7" borderId="7" xfId="0" applyNumberFormat="1" applyFont="1" applyFill="1" applyBorder="1" applyAlignment="1">
      <alignment vertical="top" wrapText="1"/>
    </xf>
    <xf numFmtId="49" fontId="5" fillId="2" borderId="7" xfId="0" applyNumberFormat="1" applyFont="1" applyFill="1" applyBorder="1" applyAlignment="1">
      <alignment vertical="top" wrapText="1"/>
    </xf>
    <xf numFmtId="4" fontId="5" fillId="7" borderId="7" xfId="0" applyNumberFormat="1" applyFont="1" applyFill="1" applyBorder="1" applyAlignment="1">
      <alignment vertical="top" wrapText="1"/>
    </xf>
    <xf numFmtId="164" fontId="0" fillId="2" borderId="0" xfId="0" applyNumberFormat="1" applyFill="1" applyAlignment="1">
      <alignment horizontal="center" wrapText="1"/>
    </xf>
    <xf numFmtId="0" fontId="5" fillId="2" borderId="7" xfId="0" applyFont="1" applyFill="1" applyBorder="1" applyAlignment="1">
      <alignment vertical="top" wrapText="1"/>
    </xf>
    <xf numFmtId="4" fontId="4" fillId="4" borderId="7" xfId="0" applyNumberFormat="1" applyFont="1" applyFill="1" applyBorder="1" applyAlignment="1">
      <alignment vertical="top" wrapText="1"/>
    </xf>
    <xf numFmtId="4" fontId="7" fillId="2" borderId="7" xfId="0" applyNumberFormat="1" applyFont="1" applyFill="1" applyBorder="1" applyAlignment="1">
      <alignment vertical="top" wrapText="1"/>
    </xf>
    <xf numFmtId="4" fontId="5" fillId="0" borderId="7" xfId="0" applyNumberFormat="1" applyFont="1" applyBorder="1" applyAlignment="1">
      <alignment vertical="top" wrapText="1"/>
    </xf>
    <xf numFmtId="49" fontId="5" fillId="5" borderId="7" xfId="0" applyNumberFormat="1" applyFont="1" applyFill="1" applyBorder="1" applyAlignment="1">
      <alignment vertical="top" wrapText="1"/>
    </xf>
    <xf numFmtId="4" fontId="5" fillId="4" borderId="7" xfId="0" applyNumberFormat="1" applyFont="1" applyFill="1" applyBorder="1" applyAlignment="1">
      <alignment vertical="top" wrapText="1"/>
    </xf>
    <xf numFmtId="49" fontId="4" fillId="4" borderId="7" xfId="0" applyNumberFormat="1" applyFont="1" applyFill="1" applyBorder="1" applyAlignment="1">
      <alignment vertical="top" wrapText="1"/>
    </xf>
    <xf numFmtId="49" fontId="4" fillId="8" borderId="7" xfId="0" applyNumberFormat="1" applyFont="1" applyFill="1" applyBorder="1" applyAlignment="1">
      <alignment vertical="top" wrapText="1"/>
    </xf>
    <xf numFmtId="3" fontId="4" fillId="0" borderId="0" xfId="0" applyNumberFormat="1" applyFont="1" applyAlignment="1">
      <alignment horizontal="center"/>
    </xf>
    <xf numFmtId="3" fontId="4" fillId="8" borderId="11" xfId="0" applyNumberFormat="1" applyFont="1" applyFill="1" applyBorder="1"/>
    <xf numFmtId="3" fontId="4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center"/>
    </xf>
    <xf numFmtId="3" fontId="5" fillId="4" borderId="7" xfId="0" applyNumberFormat="1" applyFont="1" applyFill="1" applyBorder="1" applyAlignment="1">
      <alignment horizontal="center" vertical="center" wrapText="1"/>
    </xf>
    <xf numFmtId="3" fontId="4" fillId="0" borderId="7" xfId="0" applyNumberFormat="1" applyFont="1" applyBorder="1" applyAlignment="1">
      <alignment horizontal="right" vertical="top" wrapText="1"/>
    </xf>
    <xf numFmtId="3" fontId="4" fillId="4" borderId="7" xfId="0" applyNumberFormat="1" applyFont="1" applyFill="1" applyBorder="1" applyAlignment="1">
      <alignment horizontal="right" vertical="top" wrapText="1"/>
    </xf>
    <xf numFmtId="3" fontId="5" fillId="2" borderId="7" xfId="0" applyNumberFormat="1" applyFont="1" applyFill="1" applyBorder="1" applyAlignment="1">
      <alignment horizontal="right" vertical="top" wrapText="1"/>
    </xf>
    <xf numFmtId="3" fontId="4" fillId="2" borderId="7" xfId="0" applyNumberFormat="1" applyFont="1" applyFill="1" applyBorder="1" applyAlignment="1">
      <alignment horizontal="right" vertical="top" wrapText="1"/>
    </xf>
    <xf numFmtId="3" fontId="5" fillId="2" borderId="7" xfId="0" applyNumberFormat="1" applyFont="1" applyFill="1" applyBorder="1" applyAlignment="1">
      <alignment horizontal="left" vertical="top" wrapText="1"/>
    </xf>
    <xf numFmtId="3" fontId="5" fillId="5" borderId="7" xfId="0" applyNumberFormat="1" applyFont="1" applyFill="1" applyBorder="1" applyAlignment="1">
      <alignment horizontal="right" vertical="top" wrapText="1"/>
    </xf>
    <xf numFmtId="3" fontId="5" fillId="0" borderId="7" xfId="0" applyNumberFormat="1" applyFont="1" applyBorder="1" applyAlignment="1">
      <alignment horizontal="right" vertical="top" wrapText="1"/>
    </xf>
    <xf numFmtId="3" fontId="4" fillId="5" borderId="7" xfId="0" applyNumberFormat="1" applyFont="1" applyFill="1" applyBorder="1" applyAlignment="1">
      <alignment horizontal="right" vertical="top" wrapText="1"/>
    </xf>
    <xf numFmtId="3" fontId="5" fillId="2" borderId="12" xfId="0" applyNumberFormat="1" applyFont="1" applyFill="1" applyBorder="1" applyAlignment="1">
      <alignment horizontal="right" vertical="top" wrapText="1"/>
    </xf>
    <xf numFmtId="3" fontId="5" fillId="6" borderId="7" xfId="0" applyNumberFormat="1" applyFont="1" applyFill="1" applyBorder="1" applyAlignment="1">
      <alignment horizontal="right" vertical="top" wrapText="1"/>
    </xf>
    <xf numFmtId="3" fontId="4" fillId="4" borderId="12" xfId="0" applyNumberFormat="1" applyFont="1" applyFill="1" applyBorder="1" applyAlignment="1">
      <alignment horizontal="right" vertical="top" wrapText="1"/>
    </xf>
    <xf numFmtId="3" fontId="4" fillId="7" borderId="7" xfId="0" applyNumberFormat="1" applyFont="1" applyFill="1" applyBorder="1" applyAlignment="1">
      <alignment horizontal="right" vertical="top" wrapText="1"/>
    </xf>
    <xf numFmtId="3" fontId="4" fillId="8" borderId="13" xfId="0" applyNumberFormat="1" applyFont="1" applyFill="1" applyBorder="1" applyAlignment="1">
      <alignment horizontal="right" vertical="top" wrapText="1"/>
    </xf>
    <xf numFmtId="3" fontId="5" fillId="7" borderId="7" xfId="0" applyNumberFormat="1" applyFont="1" applyFill="1" applyBorder="1" applyAlignment="1">
      <alignment horizontal="right" vertical="top" wrapText="1"/>
    </xf>
    <xf numFmtId="3" fontId="1" fillId="0" borderId="0" xfId="0" applyNumberFormat="1" applyFont="1"/>
    <xf numFmtId="3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8" borderId="10" xfId="0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14"/>
  <sheetViews>
    <sheetView tabSelected="1" topLeftCell="A165" zoomScaleNormal="100" workbookViewId="0">
      <selection activeCell="G171" sqref="G171"/>
    </sheetView>
  </sheetViews>
  <sheetFormatPr defaultRowHeight="13.2"/>
  <cols>
    <col min="1" max="1" width="4.5546875" customWidth="1"/>
    <col min="2" max="2" width="83.6640625" customWidth="1"/>
    <col min="3" max="3" width="8.33203125" customWidth="1"/>
    <col min="4" max="4" width="11.109375" style="99" customWidth="1"/>
    <col min="5" max="5" width="11.5546875" style="99" customWidth="1"/>
    <col min="6" max="6" width="11" style="99" customWidth="1"/>
    <col min="7" max="7" width="19.6640625" customWidth="1"/>
    <col min="8" max="8" width="38.44140625" style="2" customWidth="1"/>
    <col min="9" max="50" width="9.109375" style="2" customWidth="1"/>
  </cols>
  <sheetData>
    <row r="1" spans="1:9">
      <c r="A1" s="100" t="s">
        <v>130</v>
      </c>
      <c r="B1" s="100"/>
      <c r="C1" s="100"/>
      <c r="D1" s="100"/>
      <c r="E1" s="100"/>
      <c r="F1" s="100"/>
      <c r="G1" s="100"/>
    </row>
    <row r="2" spans="1:9" ht="12.75" customHeight="1">
      <c r="A2" s="100" t="s">
        <v>306</v>
      </c>
      <c r="B2" s="100"/>
      <c r="C2" s="100"/>
      <c r="D2" s="100"/>
      <c r="E2" s="100"/>
      <c r="F2" s="100"/>
      <c r="G2" s="100"/>
    </row>
    <row r="3" spans="1:9" ht="13.8" thickBot="1">
      <c r="A3" s="6"/>
      <c r="B3" s="6"/>
      <c r="C3" s="6"/>
      <c r="D3" s="79"/>
      <c r="E3" s="79"/>
      <c r="F3" s="79"/>
      <c r="G3" s="7"/>
    </row>
    <row r="4" spans="1:9" ht="13.8" thickBot="1">
      <c r="A4" s="6" t="s">
        <v>131</v>
      </c>
      <c r="B4" s="102"/>
      <c r="C4" s="102"/>
      <c r="D4" s="102"/>
      <c r="E4" s="102"/>
      <c r="F4" s="80" t="s">
        <v>301</v>
      </c>
      <c r="G4" s="8"/>
    </row>
    <row r="5" spans="1:9">
      <c r="A5" s="9"/>
      <c r="B5" s="101" t="s">
        <v>132</v>
      </c>
      <c r="C5" s="101"/>
      <c r="D5" s="101"/>
      <c r="E5" s="101"/>
      <c r="F5" s="81"/>
      <c r="G5" s="7"/>
    </row>
    <row r="6" spans="1:9">
      <c r="A6" s="9"/>
      <c r="B6" s="10"/>
      <c r="C6" s="10"/>
      <c r="D6" s="82"/>
      <c r="E6" s="82"/>
      <c r="F6" s="81"/>
      <c r="G6" s="7"/>
    </row>
    <row r="7" spans="1:9" ht="26.4">
      <c r="A7" s="11" t="s">
        <v>0</v>
      </c>
      <c r="B7" s="11" t="s">
        <v>307</v>
      </c>
      <c r="C7" s="12" t="s">
        <v>126</v>
      </c>
      <c r="D7" s="83" t="s">
        <v>298</v>
      </c>
      <c r="E7" s="83" t="s">
        <v>298</v>
      </c>
      <c r="F7" s="83" t="s">
        <v>298</v>
      </c>
      <c r="G7" s="13" t="s">
        <v>302</v>
      </c>
    </row>
    <row r="8" spans="1:9">
      <c r="A8" s="14"/>
      <c r="B8" s="15" t="s">
        <v>8</v>
      </c>
      <c r="C8" s="16"/>
      <c r="D8" s="84">
        <f>D9+D13+D44+D57+D156+D165+D168+D172+D191+D194</f>
        <v>0</v>
      </c>
      <c r="E8" s="84">
        <f>E9+E13+E44+E57+E156+E165+E168+E172+E191+E194</f>
        <v>0</v>
      </c>
      <c r="F8" s="84">
        <f>F9+F13+F44+F57+F156+F165+F168+F172+F191+F194</f>
        <v>0</v>
      </c>
      <c r="G8" s="17"/>
    </row>
    <row r="9" spans="1:9">
      <c r="A9" s="49" t="s">
        <v>9</v>
      </c>
      <c r="B9" s="18" t="s">
        <v>127</v>
      </c>
      <c r="C9" s="19" t="s">
        <v>10</v>
      </c>
      <c r="D9" s="85">
        <f>D10+D11+D12</f>
        <v>0</v>
      </c>
      <c r="E9" s="85">
        <f>E10+E11+E12</f>
        <v>0</v>
      </c>
      <c r="F9" s="85">
        <f>F10+F11+F12</f>
        <v>0</v>
      </c>
      <c r="G9" s="20"/>
    </row>
    <row r="10" spans="1:9" ht="52.8">
      <c r="A10" s="48"/>
      <c r="B10" s="21" t="s">
        <v>308</v>
      </c>
      <c r="C10" s="22" t="s">
        <v>89</v>
      </c>
      <c r="D10" s="86"/>
      <c r="E10" s="86"/>
      <c r="F10" s="86"/>
      <c r="G10" s="68" t="s">
        <v>219</v>
      </c>
      <c r="H10" s="106"/>
    </row>
    <row r="11" spans="1:9" ht="57.75" customHeight="1">
      <c r="A11" s="48"/>
      <c r="B11" s="21" t="s">
        <v>128</v>
      </c>
      <c r="C11" s="22" t="s">
        <v>90</v>
      </c>
      <c r="D11" s="86"/>
      <c r="E11" s="86"/>
      <c r="F11" s="86"/>
      <c r="G11" s="66" t="s">
        <v>278</v>
      </c>
      <c r="H11" s="106"/>
    </row>
    <row r="12" spans="1:9" ht="26.4">
      <c r="A12" s="48"/>
      <c r="B12" s="23" t="s">
        <v>129</v>
      </c>
      <c r="C12" s="22" t="s">
        <v>97</v>
      </c>
      <c r="D12" s="86"/>
      <c r="E12" s="86"/>
      <c r="F12" s="86"/>
      <c r="G12" s="71" t="s">
        <v>220</v>
      </c>
      <c r="H12" s="106"/>
      <c r="I12" s="3"/>
    </row>
    <row r="13" spans="1:9" s="2" customFormat="1">
      <c r="A13" s="49" t="s">
        <v>5</v>
      </c>
      <c r="B13" s="18" t="s">
        <v>133</v>
      </c>
      <c r="C13" s="19" t="s">
        <v>11</v>
      </c>
      <c r="D13" s="85">
        <f>D14+D17+D23+D36+D40</f>
        <v>0</v>
      </c>
      <c r="E13" s="85">
        <f>E14+E17+E23+E36+E40</f>
        <v>0</v>
      </c>
      <c r="F13" s="85">
        <f>F14+F17+F23+F36+F40</f>
        <v>0</v>
      </c>
      <c r="G13" s="72"/>
    </row>
    <row r="14" spans="1:9" s="2" customFormat="1">
      <c r="A14" s="50" t="s">
        <v>237</v>
      </c>
      <c r="B14" s="45" t="s">
        <v>134</v>
      </c>
      <c r="C14" s="46" t="s">
        <v>12</v>
      </c>
      <c r="D14" s="87">
        <f>D15+D16</f>
        <v>0</v>
      </c>
      <c r="E14" s="87">
        <f>E15+E16</f>
        <v>0</v>
      </c>
      <c r="F14" s="87">
        <f>F15+F16</f>
        <v>0</v>
      </c>
      <c r="G14" s="66"/>
    </row>
    <row r="15" spans="1:9" s="2" customFormat="1">
      <c r="A15" s="51"/>
      <c r="B15" s="21" t="s">
        <v>274</v>
      </c>
      <c r="C15" s="22" t="s">
        <v>277</v>
      </c>
      <c r="D15" s="86"/>
      <c r="E15" s="86"/>
      <c r="F15" s="86"/>
      <c r="G15" s="66" t="s">
        <v>275</v>
      </c>
      <c r="H15" s="5"/>
    </row>
    <row r="16" spans="1:9" s="2" customFormat="1" ht="45" customHeight="1">
      <c r="A16" s="51"/>
      <c r="B16" s="21" t="s">
        <v>218</v>
      </c>
      <c r="C16" s="22" t="s">
        <v>276</v>
      </c>
      <c r="D16" s="86"/>
      <c r="E16" s="86"/>
      <c r="F16" s="86"/>
      <c r="G16" s="66" t="s">
        <v>378</v>
      </c>
    </row>
    <row r="17" spans="1:8" s="2" customFormat="1">
      <c r="A17" s="50" t="s">
        <v>238</v>
      </c>
      <c r="B17" s="45" t="s">
        <v>309</v>
      </c>
      <c r="C17" s="46" t="s">
        <v>13</v>
      </c>
      <c r="D17" s="87">
        <f>D18+D21+D22</f>
        <v>0</v>
      </c>
      <c r="E17" s="87">
        <f>E18+E21+E22</f>
        <v>0</v>
      </c>
      <c r="F17" s="87">
        <f>F18+F21+F22</f>
        <v>0</v>
      </c>
      <c r="G17" s="66"/>
    </row>
    <row r="18" spans="1:8" s="2" customFormat="1">
      <c r="A18" s="50" t="s">
        <v>236</v>
      </c>
      <c r="B18" s="21" t="s">
        <v>310</v>
      </c>
      <c r="C18" s="24" t="s">
        <v>14</v>
      </c>
      <c r="D18" s="86">
        <f>D19+D20</f>
        <v>0</v>
      </c>
      <c r="E18" s="86">
        <f>E19+E20</f>
        <v>0</v>
      </c>
      <c r="F18" s="86">
        <f>F19+F20</f>
        <v>0</v>
      </c>
      <c r="G18" s="66"/>
    </row>
    <row r="19" spans="1:8" s="2" customFormat="1" ht="52.8">
      <c r="A19" s="51"/>
      <c r="B19" s="21" t="s">
        <v>311</v>
      </c>
      <c r="C19" s="22" t="s">
        <v>91</v>
      </c>
      <c r="D19" s="86"/>
      <c r="E19" s="86"/>
      <c r="F19" s="86"/>
      <c r="G19" s="68" t="s">
        <v>219</v>
      </c>
    </row>
    <row r="20" spans="1:8" s="2" customFormat="1" ht="52.8">
      <c r="A20" s="51"/>
      <c r="B20" s="21" t="s">
        <v>135</v>
      </c>
      <c r="C20" s="22" t="s">
        <v>92</v>
      </c>
      <c r="D20" s="86"/>
      <c r="E20" s="86"/>
      <c r="F20" s="86"/>
      <c r="G20" s="66" t="s">
        <v>278</v>
      </c>
    </row>
    <row r="21" spans="1:8" s="2" customFormat="1" ht="26.4">
      <c r="A21" s="50" t="s">
        <v>239</v>
      </c>
      <c r="B21" s="21" t="s">
        <v>136</v>
      </c>
      <c r="C21" s="24" t="s">
        <v>15</v>
      </c>
      <c r="D21" s="86"/>
      <c r="E21" s="86"/>
      <c r="F21" s="86"/>
      <c r="G21" s="66" t="s">
        <v>221</v>
      </c>
      <c r="H21" s="107"/>
    </row>
    <row r="22" spans="1:8" s="2" customFormat="1" ht="52.8">
      <c r="A22" s="50" t="s">
        <v>240</v>
      </c>
      <c r="B22" s="21" t="s">
        <v>137</v>
      </c>
      <c r="C22" s="24" t="s">
        <v>16</v>
      </c>
      <c r="D22" s="86"/>
      <c r="E22" s="86"/>
      <c r="F22" s="86"/>
      <c r="G22" s="68" t="s">
        <v>219</v>
      </c>
      <c r="H22" s="107"/>
    </row>
    <row r="23" spans="1:8" s="2" customFormat="1" ht="26.4">
      <c r="A23" s="50" t="s">
        <v>241</v>
      </c>
      <c r="B23" s="45" t="s">
        <v>312</v>
      </c>
      <c r="C23" s="46" t="s">
        <v>17</v>
      </c>
      <c r="D23" s="87">
        <f>D24+D28+D32</f>
        <v>0</v>
      </c>
      <c r="E23" s="87">
        <f>E24+E28+E32</f>
        <v>0</v>
      </c>
      <c r="F23" s="87">
        <f>F24+F28+F32</f>
        <v>0</v>
      </c>
      <c r="G23" s="66"/>
    </row>
    <row r="24" spans="1:8" s="2" customFormat="1">
      <c r="A24" s="50" t="s">
        <v>242</v>
      </c>
      <c r="B24" s="21" t="s">
        <v>313</v>
      </c>
      <c r="C24" s="24" t="s">
        <v>18</v>
      </c>
      <c r="D24" s="86">
        <f>D25+D26+D27</f>
        <v>0</v>
      </c>
      <c r="E24" s="86">
        <f>E25+E26+E27</f>
        <v>0</v>
      </c>
      <c r="F24" s="86">
        <f>F25+F26+F27</f>
        <v>0</v>
      </c>
      <c r="G24" s="66"/>
      <c r="H24" s="5"/>
    </row>
    <row r="25" spans="1:8" ht="53.25" customHeight="1">
      <c r="A25" s="48"/>
      <c r="B25" s="25" t="s">
        <v>314</v>
      </c>
      <c r="C25" s="22" t="s">
        <v>93</v>
      </c>
      <c r="D25" s="88"/>
      <c r="E25" s="88"/>
      <c r="F25" s="88"/>
      <c r="G25" s="68" t="s">
        <v>219</v>
      </c>
    </row>
    <row r="26" spans="1:8" ht="54.75" customHeight="1">
      <c r="A26" s="48"/>
      <c r="B26" s="25" t="s">
        <v>315</v>
      </c>
      <c r="C26" s="22" t="s">
        <v>94</v>
      </c>
      <c r="D26" s="88"/>
      <c r="E26" s="88"/>
      <c r="F26" s="88"/>
      <c r="G26" s="66" t="s">
        <v>278</v>
      </c>
    </row>
    <row r="27" spans="1:8" ht="26.4">
      <c r="A27" s="48"/>
      <c r="B27" s="25" t="s">
        <v>316</v>
      </c>
      <c r="C27" s="22" t="s">
        <v>95</v>
      </c>
      <c r="D27" s="86"/>
      <c r="E27" s="86"/>
      <c r="F27" s="86"/>
      <c r="G27" s="71" t="s">
        <v>220</v>
      </c>
    </row>
    <row r="28" spans="1:8" s="2" customFormat="1">
      <c r="A28" s="50" t="s">
        <v>243</v>
      </c>
      <c r="B28" s="21" t="s">
        <v>317</v>
      </c>
      <c r="C28" s="22" t="s">
        <v>207</v>
      </c>
      <c r="D28" s="86">
        <f>D29+D30+D31</f>
        <v>0</v>
      </c>
      <c r="E28" s="86">
        <f>E29+E30+E31</f>
        <v>0</v>
      </c>
      <c r="F28" s="86">
        <f>F29+F30+F31</f>
        <v>0</v>
      </c>
      <c r="G28" s="66"/>
    </row>
    <row r="29" spans="1:8" s="2" customFormat="1" ht="52.8">
      <c r="A29" s="51"/>
      <c r="B29" s="25" t="s">
        <v>318</v>
      </c>
      <c r="C29" s="22" t="s">
        <v>210</v>
      </c>
      <c r="D29" s="88"/>
      <c r="E29" s="88"/>
      <c r="F29" s="88"/>
      <c r="G29" s="68" t="s">
        <v>219</v>
      </c>
    </row>
    <row r="30" spans="1:8" s="2" customFormat="1" ht="52.8">
      <c r="A30" s="51"/>
      <c r="B30" s="25" t="s">
        <v>319</v>
      </c>
      <c r="C30" s="22" t="s">
        <v>211</v>
      </c>
      <c r="D30" s="88"/>
      <c r="E30" s="88"/>
      <c r="F30" s="88"/>
      <c r="G30" s="66" t="s">
        <v>278</v>
      </c>
    </row>
    <row r="31" spans="1:8" s="2" customFormat="1" ht="26.4">
      <c r="A31" s="51"/>
      <c r="B31" s="25" t="s">
        <v>320</v>
      </c>
      <c r="C31" s="22" t="s">
        <v>212</v>
      </c>
      <c r="D31" s="86"/>
      <c r="E31" s="86"/>
      <c r="F31" s="86"/>
      <c r="G31" s="71" t="s">
        <v>220</v>
      </c>
    </row>
    <row r="32" spans="1:8" s="2" customFormat="1">
      <c r="A32" s="50" t="s">
        <v>244</v>
      </c>
      <c r="B32" s="21" t="s">
        <v>208</v>
      </c>
      <c r="C32" s="22" t="s">
        <v>209</v>
      </c>
      <c r="D32" s="86">
        <f>D33+D34+D35</f>
        <v>0</v>
      </c>
      <c r="E32" s="86">
        <f>E33+E34+E35</f>
        <v>0</v>
      </c>
      <c r="F32" s="86">
        <f>F33+F34+F35</f>
        <v>0</v>
      </c>
      <c r="G32" s="73"/>
    </row>
    <row r="33" spans="1:7" s="2" customFormat="1" ht="52.8">
      <c r="A33" s="51"/>
      <c r="B33" s="25" t="s">
        <v>321</v>
      </c>
      <c r="C33" s="22" t="s">
        <v>213</v>
      </c>
      <c r="D33" s="86"/>
      <c r="E33" s="86"/>
      <c r="F33" s="86"/>
      <c r="G33" s="68" t="s">
        <v>219</v>
      </c>
    </row>
    <row r="34" spans="1:7" s="2" customFormat="1" ht="52.8">
      <c r="A34" s="51"/>
      <c r="B34" s="25" t="s">
        <v>216</v>
      </c>
      <c r="C34" s="22" t="s">
        <v>214</v>
      </c>
      <c r="D34" s="86"/>
      <c r="E34" s="86"/>
      <c r="F34" s="86"/>
      <c r="G34" s="66" t="s">
        <v>278</v>
      </c>
    </row>
    <row r="35" spans="1:7" s="2" customFormat="1" ht="26.4">
      <c r="A35" s="51"/>
      <c r="B35" s="25" t="s">
        <v>217</v>
      </c>
      <c r="C35" s="22" t="s">
        <v>215</v>
      </c>
      <c r="D35" s="86"/>
      <c r="E35" s="86"/>
      <c r="F35" s="86"/>
      <c r="G35" s="71" t="s">
        <v>220</v>
      </c>
    </row>
    <row r="36" spans="1:7">
      <c r="A36" s="60" t="s">
        <v>245</v>
      </c>
      <c r="B36" s="15" t="s">
        <v>322</v>
      </c>
      <c r="C36" s="61" t="s">
        <v>19</v>
      </c>
      <c r="D36" s="84">
        <f>D37+D38+D39</f>
        <v>0</v>
      </c>
      <c r="E36" s="84">
        <f>E37+E38+E39</f>
        <v>0</v>
      </c>
      <c r="F36" s="84">
        <f>F37+F38+F39</f>
        <v>0</v>
      </c>
      <c r="G36" s="74"/>
    </row>
    <row r="37" spans="1:7" ht="52.8">
      <c r="A37" s="48"/>
      <c r="B37" s="21" t="s">
        <v>323</v>
      </c>
      <c r="C37" s="22" t="s">
        <v>279</v>
      </c>
      <c r="D37" s="86"/>
      <c r="E37" s="86"/>
      <c r="F37" s="86"/>
      <c r="G37" s="66" t="s">
        <v>219</v>
      </c>
    </row>
    <row r="38" spans="1:7" ht="52.8">
      <c r="A38" s="48"/>
      <c r="B38" s="21" t="s">
        <v>324</v>
      </c>
      <c r="C38" s="22" t="s">
        <v>280</v>
      </c>
      <c r="D38" s="86"/>
      <c r="E38" s="86"/>
      <c r="F38" s="86"/>
      <c r="G38" s="66" t="s">
        <v>278</v>
      </c>
    </row>
    <row r="39" spans="1:7" ht="26.4">
      <c r="A39" s="48"/>
      <c r="B39" s="21" t="s">
        <v>325</v>
      </c>
      <c r="C39" s="22" t="s">
        <v>281</v>
      </c>
      <c r="D39" s="86"/>
      <c r="E39" s="86"/>
      <c r="F39" s="86"/>
      <c r="G39" s="66" t="s">
        <v>220</v>
      </c>
    </row>
    <row r="40" spans="1:7">
      <c r="A40" s="60" t="s">
        <v>246</v>
      </c>
      <c r="B40" s="15" t="s">
        <v>138</v>
      </c>
      <c r="C40" s="61" t="s">
        <v>20</v>
      </c>
      <c r="D40" s="84">
        <f>D41+D42+D43</f>
        <v>0</v>
      </c>
      <c r="E40" s="84">
        <f>E41+E42+E43</f>
        <v>0</v>
      </c>
      <c r="F40" s="84">
        <f>F41+F42+F43</f>
        <v>0</v>
      </c>
      <c r="G40" s="74"/>
    </row>
    <row r="41" spans="1:7" ht="53.25" customHeight="1">
      <c r="A41" s="48"/>
      <c r="B41" s="14" t="s">
        <v>326</v>
      </c>
      <c r="C41" s="22" t="s">
        <v>282</v>
      </c>
      <c r="D41" s="86"/>
      <c r="E41" s="86"/>
      <c r="F41" s="86"/>
      <c r="G41" s="66" t="s">
        <v>219</v>
      </c>
    </row>
    <row r="42" spans="1:7" ht="52.8">
      <c r="A42" s="48"/>
      <c r="B42" s="14" t="s">
        <v>139</v>
      </c>
      <c r="C42" s="22" t="s">
        <v>283</v>
      </c>
      <c r="D42" s="86"/>
      <c r="E42" s="86"/>
      <c r="F42" s="86"/>
      <c r="G42" s="66" t="s">
        <v>278</v>
      </c>
    </row>
    <row r="43" spans="1:7" ht="26.4">
      <c r="A43" s="48"/>
      <c r="B43" s="14" t="s">
        <v>140</v>
      </c>
      <c r="C43" s="22" t="s">
        <v>284</v>
      </c>
      <c r="D43" s="86"/>
      <c r="E43" s="86"/>
      <c r="F43" s="86"/>
      <c r="G43" s="66" t="s">
        <v>220</v>
      </c>
    </row>
    <row r="44" spans="1:7">
      <c r="A44" s="49" t="s">
        <v>6</v>
      </c>
      <c r="B44" s="18" t="s">
        <v>327</v>
      </c>
      <c r="C44" s="19" t="s">
        <v>21</v>
      </c>
      <c r="D44" s="85">
        <f>D45+D49+D53</f>
        <v>0</v>
      </c>
      <c r="E44" s="85">
        <f>E45+E49+E53</f>
        <v>0</v>
      </c>
      <c r="F44" s="85">
        <f>F45+F49+F53</f>
        <v>0</v>
      </c>
      <c r="G44" s="72"/>
    </row>
    <row r="45" spans="1:7">
      <c r="A45" s="60" t="s">
        <v>237</v>
      </c>
      <c r="B45" s="15" t="s">
        <v>328</v>
      </c>
      <c r="C45" s="46" t="s">
        <v>22</v>
      </c>
      <c r="D45" s="84">
        <f>D46+D47+D48</f>
        <v>0</v>
      </c>
      <c r="E45" s="84">
        <f>E46+E47+E48</f>
        <v>0</v>
      </c>
      <c r="F45" s="84">
        <f>F46+F47+F48</f>
        <v>0</v>
      </c>
      <c r="G45" s="74"/>
    </row>
    <row r="46" spans="1:7" ht="52.8">
      <c r="A46" s="48"/>
      <c r="B46" s="14" t="s">
        <v>329</v>
      </c>
      <c r="C46" s="22" t="s">
        <v>285</v>
      </c>
      <c r="D46" s="86"/>
      <c r="E46" s="86"/>
      <c r="F46" s="86"/>
      <c r="G46" s="66" t="s">
        <v>219</v>
      </c>
    </row>
    <row r="47" spans="1:7" ht="52.8">
      <c r="A47" s="48"/>
      <c r="B47" s="14" t="s">
        <v>330</v>
      </c>
      <c r="C47" s="22" t="s">
        <v>286</v>
      </c>
      <c r="D47" s="86"/>
      <c r="E47" s="86"/>
      <c r="F47" s="86"/>
      <c r="G47" s="66" t="s">
        <v>278</v>
      </c>
    </row>
    <row r="48" spans="1:7" ht="26.4">
      <c r="A48" s="48"/>
      <c r="B48" s="14" t="s">
        <v>331</v>
      </c>
      <c r="C48" s="22" t="s">
        <v>287</v>
      </c>
      <c r="D48" s="86"/>
      <c r="E48" s="86"/>
      <c r="F48" s="86"/>
      <c r="G48" s="66" t="s">
        <v>220</v>
      </c>
    </row>
    <row r="49" spans="1:7" ht="12" customHeight="1">
      <c r="A49" s="60" t="s">
        <v>238</v>
      </c>
      <c r="B49" s="15" t="s">
        <v>332</v>
      </c>
      <c r="C49" s="61" t="s">
        <v>23</v>
      </c>
      <c r="D49" s="84">
        <f>D52+D51+D50</f>
        <v>0</v>
      </c>
      <c r="E49" s="84">
        <f>E52+E51+E50</f>
        <v>0</v>
      </c>
      <c r="F49" s="84">
        <f>F52+F51+F50</f>
        <v>0</v>
      </c>
      <c r="G49" s="66"/>
    </row>
    <row r="50" spans="1:7" ht="52.8">
      <c r="A50" s="48"/>
      <c r="B50" s="27" t="s">
        <v>333</v>
      </c>
      <c r="C50" s="22" t="s">
        <v>288</v>
      </c>
      <c r="D50" s="86"/>
      <c r="E50" s="86"/>
      <c r="F50" s="86"/>
      <c r="G50" s="66" t="s">
        <v>219</v>
      </c>
    </row>
    <row r="51" spans="1:7" ht="52.8">
      <c r="A51" s="48"/>
      <c r="B51" s="27" t="s">
        <v>334</v>
      </c>
      <c r="C51" s="22" t="s">
        <v>289</v>
      </c>
      <c r="D51" s="86"/>
      <c r="E51" s="86"/>
      <c r="F51" s="86"/>
      <c r="G51" s="66" t="s">
        <v>278</v>
      </c>
    </row>
    <row r="52" spans="1:7" ht="26.4">
      <c r="A52" s="48"/>
      <c r="B52" s="27" t="s">
        <v>335</v>
      </c>
      <c r="C52" s="22" t="s">
        <v>290</v>
      </c>
      <c r="D52" s="86"/>
      <c r="E52" s="86"/>
      <c r="F52" s="86"/>
      <c r="G52" s="66" t="s">
        <v>220</v>
      </c>
    </row>
    <row r="53" spans="1:7">
      <c r="A53" s="60" t="s">
        <v>241</v>
      </c>
      <c r="B53" s="15" t="s">
        <v>336</v>
      </c>
      <c r="C53" s="61" t="s">
        <v>24</v>
      </c>
      <c r="D53" s="84">
        <f>D54+D55+D56</f>
        <v>0</v>
      </c>
      <c r="E53" s="84">
        <f>E54+E55+E56</f>
        <v>0</v>
      </c>
      <c r="F53" s="84">
        <f>F54+F55+F56</f>
        <v>0</v>
      </c>
      <c r="G53" s="66"/>
    </row>
    <row r="54" spans="1:7" ht="52.8">
      <c r="A54" s="48"/>
      <c r="B54" s="25" t="s">
        <v>337</v>
      </c>
      <c r="C54" s="22" t="s">
        <v>291</v>
      </c>
      <c r="D54" s="86"/>
      <c r="E54" s="86"/>
      <c r="F54" s="86"/>
      <c r="G54" s="66" t="s">
        <v>219</v>
      </c>
    </row>
    <row r="55" spans="1:7" ht="52.8">
      <c r="A55" s="48"/>
      <c r="B55" s="25" t="s">
        <v>141</v>
      </c>
      <c r="C55" s="22" t="s">
        <v>292</v>
      </c>
      <c r="D55" s="86"/>
      <c r="E55" s="86"/>
      <c r="F55" s="86"/>
      <c r="G55" s="66" t="s">
        <v>278</v>
      </c>
    </row>
    <row r="56" spans="1:7" ht="26.4">
      <c r="A56" s="48"/>
      <c r="B56" s="21" t="s">
        <v>142</v>
      </c>
      <c r="C56" s="22" t="s">
        <v>293</v>
      </c>
      <c r="D56" s="86"/>
      <c r="E56" s="86"/>
      <c r="F56" s="86"/>
      <c r="G56" s="66" t="s">
        <v>220</v>
      </c>
    </row>
    <row r="57" spans="1:7" s="2" customFormat="1">
      <c r="A57" s="49" t="s">
        <v>247</v>
      </c>
      <c r="B57" s="18" t="s">
        <v>338</v>
      </c>
      <c r="C57" s="19" t="s">
        <v>25</v>
      </c>
      <c r="D57" s="85">
        <f>D58+D62+D66+D70+D74+D80+D84+D112+D125+D129+D133+D134+D138+D139+D143+D147</f>
        <v>0</v>
      </c>
      <c r="E57" s="85">
        <f>E58+E62+E66+E70+E74+E80+E84+E112+E125+E129+E133+E134+E138+E139+E143+E147</f>
        <v>0</v>
      </c>
      <c r="F57" s="85">
        <f>F58+F62+F66+F70+F74+F80+F84+F112+F125+F129+F133+F134+F138+F139+F143+F147</f>
        <v>0</v>
      </c>
      <c r="G57" s="72"/>
    </row>
    <row r="58" spans="1:7" s="2" customFormat="1" ht="22.5" customHeight="1">
      <c r="A58" s="50" t="s">
        <v>237</v>
      </c>
      <c r="B58" s="45" t="s">
        <v>26</v>
      </c>
      <c r="C58" s="46" t="s">
        <v>27</v>
      </c>
      <c r="D58" s="87"/>
      <c r="E58" s="87"/>
      <c r="F58" s="87"/>
      <c r="G58" s="66"/>
    </row>
    <row r="59" spans="1:7" s="2" customFormat="1" ht="52.8">
      <c r="A59" s="51"/>
      <c r="B59" s="21" t="s">
        <v>339</v>
      </c>
      <c r="C59" s="22" t="s">
        <v>156</v>
      </c>
      <c r="D59" s="86" t="e">
        <f>D58/D201*D202</f>
        <v>#DIV/0!</v>
      </c>
      <c r="E59" s="86" t="e">
        <f>E58/E201*E202</f>
        <v>#DIV/0!</v>
      </c>
      <c r="F59" s="86" t="e">
        <f>F58/F201*F202</f>
        <v>#DIV/0!</v>
      </c>
      <c r="G59" s="66" t="s">
        <v>222</v>
      </c>
    </row>
    <row r="60" spans="1:7" s="2" customFormat="1" ht="52.8">
      <c r="A60" s="51"/>
      <c r="B60" s="21" t="s">
        <v>155</v>
      </c>
      <c r="C60" s="22" t="s">
        <v>157</v>
      </c>
      <c r="D60" s="86" t="e">
        <f>D58/D201*D203</f>
        <v>#DIV/0!</v>
      </c>
      <c r="E60" s="86" t="e">
        <f>E58/E201*E203</f>
        <v>#DIV/0!</v>
      </c>
      <c r="F60" s="86" t="e">
        <f>F58/F201*F203</f>
        <v>#DIV/0!</v>
      </c>
      <c r="G60" s="66" t="s">
        <v>294</v>
      </c>
    </row>
    <row r="61" spans="1:7" s="2" customFormat="1" ht="26.25" customHeight="1">
      <c r="A61" s="51"/>
      <c r="B61" s="21" t="s">
        <v>112</v>
      </c>
      <c r="C61" s="24" t="s">
        <v>118</v>
      </c>
      <c r="D61" s="86" t="e">
        <f>D58/D201*D204</f>
        <v>#DIV/0!</v>
      </c>
      <c r="E61" s="86" t="e">
        <f>E58/E201*E204</f>
        <v>#DIV/0!</v>
      </c>
      <c r="F61" s="86" t="e">
        <f>F58/F201*F204</f>
        <v>#DIV/0!</v>
      </c>
      <c r="G61" s="66" t="s">
        <v>223</v>
      </c>
    </row>
    <row r="62" spans="1:7" s="2" customFormat="1" ht="23.1" customHeight="1">
      <c r="A62" s="50" t="s">
        <v>238</v>
      </c>
      <c r="B62" s="45" t="s">
        <v>340</v>
      </c>
      <c r="C62" s="46" t="s">
        <v>28</v>
      </c>
      <c r="D62" s="87"/>
      <c r="E62" s="87"/>
      <c r="F62" s="87"/>
      <c r="G62" s="66"/>
    </row>
    <row r="63" spans="1:7" s="2" customFormat="1" ht="52.8">
      <c r="A63" s="51"/>
      <c r="B63" s="21" t="s">
        <v>339</v>
      </c>
      <c r="C63" s="24" t="s">
        <v>158</v>
      </c>
      <c r="D63" s="86" t="e">
        <f>D62/D201*D202</f>
        <v>#DIV/0!</v>
      </c>
      <c r="E63" s="86" t="e">
        <f>E62/E201*E202</f>
        <v>#DIV/0!</v>
      </c>
      <c r="F63" s="86" t="e">
        <f>F62/F201*F202</f>
        <v>#DIV/0!</v>
      </c>
      <c r="G63" s="66" t="s">
        <v>222</v>
      </c>
    </row>
    <row r="64" spans="1:7" s="2" customFormat="1" ht="52.8">
      <c r="A64" s="51"/>
      <c r="B64" s="21" t="s">
        <v>155</v>
      </c>
      <c r="C64" s="24" t="s">
        <v>159</v>
      </c>
      <c r="D64" s="86" t="e">
        <f>D62/D201*D203</f>
        <v>#DIV/0!</v>
      </c>
      <c r="E64" s="86" t="e">
        <f>E62/E201*E203</f>
        <v>#DIV/0!</v>
      </c>
      <c r="F64" s="86" t="e">
        <f>F62/F201*F203</f>
        <v>#DIV/0!</v>
      </c>
      <c r="G64" s="66" t="s">
        <v>294</v>
      </c>
    </row>
    <row r="65" spans="1:7" s="2" customFormat="1" ht="26.4">
      <c r="A65" s="51"/>
      <c r="B65" s="21" t="s">
        <v>113</v>
      </c>
      <c r="C65" s="24" t="s">
        <v>114</v>
      </c>
      <c r="D65" s="86" t="e">
        <f>D62/D201*D204</f>
        <v>#DIV/0!</v>
      </c>
      <c r="E65" s="86" t="e">
        <f>E62/E201*E204</f>
        <v>#DIV/0!</v>
      </c>
      <c r="F65" s="86" t="e">
        <f>F62/F201*F204</f>
        <v>#DIV/0!</v>
      </c>
      <c r="G65" s="68" t="s">
        <v>223</v>
      </c>
    </row>
    <row r="66" spans="1:7" s="2" customFormat="1" ht="20.25" customHeight="1">
      <c r="A66" s="50" t="s">
        <v>241</v>
      </c>
      <c r="B66" s="45" t="s">
        <v>341</v>
      </c>
      <c r="C66" s="46" t="s">
        <v>29</v>
      </c>
      <c r="D66" s="87"/>
      <c r="E66" s="87"/>
      <c r="F66" s="87"/>
      <c r="G66" s="66"/>
    </row>
    <row r="67" spans="1:7" s="2" customFormat="1" ht="52.8">
      <c r="A67" s="51"/>
      <c r="B67" s="21" t="s">
        <v>339</v>
      </c>
      <c r="C67" s="24" t="s">
        <v>160</v>
      </c>
      <c r="D67" s="86" t="e">
        <f>D66/D201*D202</f>
        <v>#DIV/0!</v>
      </c>
      <c r="E67" s="86" t="e">
        <f>E66/E201*E202</f>
        <v>#DIV/0!</v>
      </c>
      <c r="F67" s="86" t="e">
        <f>F66/F201*F202</f>
        <v>#DIV/0!</v>
      </c>
      <c r="G67" s="66" t="s">
        <v>222</v>
      </c>
    </row>
    <row r="68" spans="1:7" s="2" customFormat="1" ht="52.8">
      <c r="A68" s="51"/>
      <c r="B68" s="21" t="s">
        <v>155</v>
      </c>
      <c r="C68" s="24" t="s">
        <v>161</v>
      </c>
      <c r="D68" s="86" t="e">
        <f>D66/D201*D203</f>
        <v>#DIV/0!</v>
      </c>
      <c r="E68" s="86" t="e">
        <f>E66/E201*E203</f>
        <v>#DIV/0!</v>
      </c>
      <c r="F68" s="86" t="e">
        <f>F66/F201*F203</f>
        <v>#DIV/0!</v>
      </c>
      <c r="G68" s="66" t="s">
        <v>294</v>
      </c>
    </row>
    <row r="69" spans="1:7" s="2" customFormat="1" ht="24.75" customHeight="1">
      <c r="A69" s="51"/>
      <c r="B69" s="21" t="s">
        <v>342</v>
      </c>
      <c r="C69" s="24" t="s">
        <v>115</v>
      </c>
      <c r="D69" s="86" t="e">
        <f>D66/D201*D204</f>
        <v>#DIV/0!</v>
      </c>
      <c r="E69" s="86" t="e">
        <f>E66/E201*E204</f>
        <v>#DIV/0!</v>
      </c>
      <c r="F69" s="86" t="e">
        <f>F66/F201*F204</f>
        <v>#DIV/0!</v>
      </c>
      <c r="G69" s="68" t="s">
        <v>223</v>
      </c>
    </row>
    <row r="70" spans="1:7" s="2" customFormat="1">
      <c r="A70" s="50" t="s">
        <v>245</v>
      </c>
      <c r="B70" s="45" t="s">
        <v>343</v>
      </c>
      <c r="C70" s="46" t="s">
        <v>30</v>
      </c>
      <c r="D70" s="87"/>
      <c r="E70" s="87"/>
      <c r="F70" s="87"/>
      <c r="G70" s="66"/>
    </row>
    <row r="71" spans="1:7" s="2" customFormat="1" ht="52.8">
      <c r="A71" s="51"/>
      <c r="B71" s="21" t="s">
        <v>339</v>
      </c>
      <c r="C71" s="24" t="s">
        <v>165</v>
      </c>
      <c r="D71" s="86" t="e">
        <f>D70/D201*D202</f>
        <v>#DIV/0!</v>
      </c>
      <c r="E71" s="86" t="e">
        <f>E70/E201*E202</f>
        <v>#DIV/0!</v>
      </c>
      <c r="F71" s="86" t="e">
        <f>F70/F201*F202</f>
        <v>#DIV/0!</v>
      </c>
      <c r="G71" s="66" t="s">
        <v>222</v>
      </c>
    </row>
    <row r="72" spans="1:7" s="2" customFormat="1" ht="52.8">
      <c r="A72" s="51"/>
      <c r="B72" s="21" t="s">
        <v>155</v>
      </c>
      <c r="C72" s="24" t="s">
        <v>166</v>
      </c>
      <c r="D72" s="86" t="e">
        <f>D70/D201*D203</f>
        <v>#DIV/0!</v>
      </c>
      <c r="E72" s="86" t="e">
        <f>E70/E201*E203</f>
        <v>#DIV/0!</v>
      </c>
      <c r="F72" s="86" t="e">
        <f>F70/F201*F203</f>
        <v>#DIV/0!</v>
      </c>
      <c r="G72" s="66" t="s">
        <v>294</v>
      </c>
    </row>
    <row r="73" spans="1:7" s="2" customFormat="1" ht="27" customHeight="1">
      <c r="A73" s="51"/>
      <c r="B73" s="21" t="s">
        <v>112</v>
      </c>
      <c r="C73" s="24" t="s">
        <v>116</v>
      </c>
      <c r="D73" s="86" t="e">
        <f>D70/D201*D204</f>
        <v>#DIV/0!</v>
      </c>
      <c r="E73" s="86" t="e">
        <f>E70/E201*E204</f>
        <v>#DIV/0!</v>
      </c>
      <c r="F73" s="86" t="e">
        <f>F70/F201*F204</f>
        <v>#DIV/0!</v>
      </c>
      <c r="G73" s="68" t="s">
        <v>223</v>
      </c>
    </row>
    <row r="74" spans="1:7" s="2" customFormat="1">
      <c r="A74" s="50" t="s">
        <v>246</v>
      </c>
      <c r="B74" s="45" t="s">
        <v>144</v>
      </c>
      <c r="C74" s="46" t="s">
        <v>31</v>
      </c>
      <c r="D74" s="87">
        <f>D75+D76</f>
        <v>0</v>
      </c>
      <c r="E74" s="87">
        <f>E75+E76</f>
        <v>0</v>
      </c>
      <c r="F74" s="87">
        <f>F75+F76</f>
        <v>0</v>
      </c>
      <c r="G74" s="66"/>
    </row>
    <row r="75" spans="1:7" s="2" customFormat="1">
      <c r="A75" s="52"/>
      <c r="B75" s="28" t="s">
        <v>96</v>
      </c>
      <c r="C75" s="29" t="s">
        <v>167</v>
      </c>
      <c r="D75" s="89"/>
      <c r="E75" s="89"/>
      <c r="F75" s="89"/>
      <c r="G75" s="75" t="s">
        <v>224</v>
      </c>
    </row>
    <row r="76" spans="1:7" s="2" customFormat="1">
      <c r="A76" s="51"/>
      <c r="B76" s="21" t="s">
        <v>171</v>
      </c>
      <c r="C76" s="24"/>
      <c r="D76" s="86"/>
      <c r="E76" s="86"/>
      <c r="F76" s="86"/>
      <c r="G76" s="68"/>
    </row>
    <row r="77" spans="1:7" s="2" customFormat="1" ht="52.8">
      <c r="A77" s="51"/>
      <c r="B77" s="21" t="s">
        <v>339</v>
      </c>
      <c r="C77" s="24" t="s">
        <v>168</v>
      </c>
      <c r="D77" s="86" t="e">
        <f>D76/D201*D202</f>
        <v>#DIV/0!</v>
      </c>
      <c r="E77" s="86" t="e">
        <f>E76/E201*E202</f>
        <v>#DIV/0!</v>
      </c>
      <c r="F77" s="86" t="e">
        <f>F76/F201*F202</f>
        <v>#DIV/0!</v>
      </c>
      <c r="G77" s="68" t="s">
        <v>222</v>
      </c>
    </row>
    <row r="78" spans="1:7" s="2" customFormat="1" ht="52.8">
      <c r="A78" s="51"/>
      <c r="B78" s="21" t="s">
        <v>155</v>
      </c>
      <c r="C78" s="24" t="s">
        <v>169</v>
      </c>
      <c r="D78" s="86" t="e">
        <f>D76/D201*D203</f>
        <v>#DIV/0!</v>
      </c>
      <c r="E78" s="86" t="e">
        <f>E76/E201*E203</f>
        <v>#DIV/0!</v>
      </c>
      <c r="F78" s="86" t="e">
        <f>F76/F201*F203</f>
        <v>#DIV/0!</v>
      </c>
      <c r="G78" s="66" t="s">
        <v>294</v>
      </c>
    </row>
    <row r="79" spans="1:7" s="2" customFormat="1" ht="28.5" customHeight="1">
      <c r="A79" s="51"/>
      <c r="B79" s="21" t="s">
        <v>143</v>
      </c>
      <c r="C79" s="24" t="s">
        <v>170</v>
      </c>
      <c r="D79" s="86" t="e">
        <f>D76/D201*D204</f>
        <v>#DIV/0!</v>
      </c>
      <c r="E79" s="86" t="e">
        <f>E76/E201*E204</f>
        <v>#DIV/0!</v>
      </c>
      <c r="F79" s="86" t="e">
        <f>F76/F201*F204</f>
        <v>#DIV/0!</v>
      </c>
      <c r="G79" s="68" t="s">
        <v>223</v>
      </c>
    </row>
    <row r="80" spans="1:7" s="2" customFormat="1">
      <c r="A80" s="50" t="s">
        <v>248</v>
      </c>
      <c r="B80" s="45" t="s">
        <v>145</v>
      </c>
      <c r="C80" s="62" t="s">
        <v>32</v>
      </c>
      <c r="D80" s="87"/>
      <c r="E80" s="87"/>
      <c r="F80" s="87"/>
      <c r="G80" s="66"/>
    </row>
    <row r="81" spans="1:7" s="2" customFormat="1" ht="52.8">
      <c r="A81" s="51"/>
      <c r="B81" s="21" t="s">
        <v>339</v>
      </c>
      <c r="C81" s="22" t="s">
        <v>172</v>
      </c>
      <c r="D81" s="86" t="e">
        <f>D80/D201*D202</f>
        <v>#DIV/0!</v>
      </c>
      <c r="E81" s="86" t="e">
        <f>E80/E201*E202</f>
        <v>#DIV/0!</v>
      </c>
      <c r="F81" s="86" t="e">
        <f>F80/F201*F202</f>
        <v>#DIV/0!</v>
      </c>
      <c r="G81" s="66" t="s">
        <v>222</v>
      </c>
    </row>
    <row r="82" spans="1:7" s="2" customFormat="1" ht="52.8">
      <c r="A82" s="51"/>
      <c r="B82" s="21" t="s">
        <v>155</v>
      </c>
      <c r="C82" s="22" t="s">
        <v>173</v>
      </c>
      <c r="D82" s="86" t="e">
        <f>D80/D201*D203</f>
        <v>#DIV/0!</v>
      </c>
      <c r="E82" s="86" t="e">
        <f>E80/E201*E203</f>
        <v>#DIV/0!</v>
      </c>
      <c r="F82" s="86" t="e">
        <f>F80/F201*F203</f>
        <v>#DIV/0!</v>
      </c>
      <c r="G82" s="66" t="s">
        <v>294</v>
      </c>
    </row>
    <row r="83" spans="1:7" s="2" customFormat="1" ht="26.4">
      <c r="A83" s="51"/>
      <c r="B83" s="21" t="s">
        <v>112</v>
      </c>
      <c r="C83" s="22" t="s">
        <v>117</v>
      </c>
      <c r="D83" s="86" t="e">
        <f>D80/D201*D204</f>
        <v>#DIV/0!</v>
      </c>
      <c r="E83" s="86" t="e">
        <f>E80/E201*E204</f>
        <v>#DIV/0!</v>
      </c>
      <c r="F83" s="86" t="e">
        <f>F80/F201*F204</f>
        <v>#DIV/0!</v>
      </c>
      <c r="G83" s="68" t="s">
        <v>223</v>
      </c>
    </row>
    <row r="84" spans="1:7" s="2" customFormat="1">
      <c r="A84" s="50" t="s">
        <v>3</v>
      </c>
      <c r="B84" s="45" t="s">
        <v>146</v>
      </c>
      <c r="C84" s="46" t="s">
        <v>33</v>
      </c>
      <c r="D84" s="87">
        <f>D85+D89+D95+D99+D100+D101+D102+D103+D104+D108</f>
        <v>0</v>
      </c>
      <c r="E84" s="87">
        <f>E85+E89+E95+E99+E100+E101+E102+E103+E104+E108</f>
        <v>0</v>
      </c>
      <c r="F84" s="87">
        <f>F85+F89+F95+F99+F100+F101+F102+F103+F104+F108</f>
        <v>0</v>
      </c>
      <c r="G84" s="66"/>
    </row>
    <row r="85" spans="1:7" s="2" customFormat="1">
      <c r="A85" s="50" t="s">
        <v>249</v>
      </c>
      <c r="B85" s="21" t="s">
        <v>34</v>
      </c>
      <c r="C85" s="24" t="s">
        <v>35</v>
      </c>
      <c r="D85" s="86"/>
      <c r="E85" s="86"/>
      <c r="F85" s="86"/>
      <c r="G85" s="66"/>
    </row>
    <row r="86" spans="1:7" s="2" customFormat="1" ht="52.8">
      <c r="A86" s="51"/>
      <c r="B86" s="21" t="s">
        <v>339</v>
      </c>
      <c r="C86" s="24" t="s">
        <v>174</v>
      </c>
      <c r="D86" s="86" t="e">
        <f>D85/D201*D202</f>
        <v>#DIV/0!</v>
      </c>
      <c r="E86" s="86" t="e">
        <f>E85/E201*E202</f>
        <v>#DIV/0!</v>
      </c>
      <c r="F86" s="86" t="e">
        <f>F85/F201*F202</f>
        <v>#DIV/0!</v>
      </c>
      <c r="G86" s="66" t="s">
        <v>222</v>
      </c>
    </row>
    <row r="87" spans="1:7" s="2" customFormat="1" ht="52.8">
      <c r="A87" s="51"/>
      <c r="B87" s="21" t="s">
        <v>155</v>
      </c>
      <c r="C87" s="24" t="s">
        <v>175</v>
      </c>
      <c r="D87" s="86" t="e">
        <f>D85/D201*D203</f>
        <v>#DIV/0!</v>
      </c>
      <c r="E87" s="86" t="e">
        <f>E85/E201*E203</f>
        <v>#DIV/0!</v>
      </c>
      <c r="F87" s="86" t="e">
        <f>F85/F201*F203</f>
        <v>#DIV/0!</v>
      </c>
      <c r="G87" s="66" t="s">
        <v>294</v>
      </c>
    </row>
    <row r="88" spans="1:7" s="2" customFormat="1" ht="26.4">
      <c r="A88" s="51"/>
      <c r="B88" s="21" t="s">
        <v>112</v>
      </c>
      <c r="C88" s="24">
        <v>1020013</v>
      </c>
      <c r="D88" s="86" t="e">
        <f>D85/D201*D204</f>
        <v>#DIV/0!</v>
      </c>
      <c r="E88" s="86" t="e">
        <f>E85/E201*E204</f>
        <v>#DIV/0!</v>
      </c>
      <c r="F88" s="86" t="e">
        <f>F85/F201*F204</f>
        <v>#DIV/0!</v>
      </c>
      <c r="G88" s="68" t="s">
        <v>223</v>
      </c>
    </row>
    <row r="89" spans="1:7" s="2" customFormat="1">
      <c r="A89" s="50" t="s">
        <v>250</v>
      </c>
      <c r="B89" s="21" t="s">
        <v>344</v>
      </c>
      <c r="C89" s="24" t="s">
        <v>36</v>
      </c>
      <c r="D89" s="86">
        <f>D90+D91</f>
        <v>0</v>
      </c>
      <c r="E89" s="86">
        <f>E90+E91</f>
        <v>0</v>
      </c>
      <c r="F89" s="86">
        <f>F90+F91</f>
        <v>0</v>
      </c>
      <c r="G89" s="66"/>
    </row>
    <row r="90" spans="1:7" s="2" customFormat="1">
      <c r="A90" s="52"/>
      <c r="B90" s="28" t="s">
        <v>148</v>
      </c>
      <c r="C90" s="29">
        <v>1020021</v>
      </c>
      <c r="D90" s="89"/>
      <c r="E90" s="89"/>
      <c r="F90" s="89"/>
      <c r="G90" s="75" t="s">
        <v>224</v>
      </c>
    </row>
    <row r="91" spans="1:7" s="2" customFormat="1">
      <c r="A91" s="51"/>
      <c r="B91" s="21" t="s">
        <v>345</v>
      </c>
      <c r="C91" s="24"/>
      <c r="D91" s="86"/>
      <c r="E91" s="86"/>
      <c r="F91" s="86"/>
      <c r="G91" s="68"/>
    </row>
    <row r="92" spans="1:7" s="2" customFormat="1" ht="52.8">
      <c r="A92" s="51"/>
      <c r="B92" s="21" t="s">
        <v>339</v>
      </c>
      <c r="C92" s="24" t="s">
        <v>176</v>
      </c>
      <c r="D92" s="86" t="e">
        <f>D91/D201*D202</f>
        <v>#DIV/0!</v>
      </c>
      <c r="E92" s="86" t="e">
        <f>E91/E201*E202</f>
        <v>#DIV/0!</v>
      </c>
      <c r="F92" s="86" t="e">
        <f>F91/F201*F202</f>
        <v>#DIV/0!</v>
      </c>
      <c r="G92" s="66" t="s">
        <v>222</v>
      </c>
    </row>
    <row r="93" spans="1:7" s="2" customFormat="1" ht="52.8">
      <c r="A93" s="51"/>
      <c r="B93" s="21" t="s">
        <v>155</v>
      </c>
      <c r="C93" s="24" t="s">
        <v>177</v>
      </c>
      <c r="D93" s="86" t="e">
        <f>D91/D201*D203</f>
        <v>#DIV/0!</v>
      </c>
      <c r="E93" s="86" t="e">
        <f>E91/E201*E203</f>
        <v>#DIV/0!</v>
      </c>
      <c r="F93" s="86" t="e">
        <f>F91/F201*F203</f>
        <v>#DIV/0!</v>
      </c>
      <c r="G93" s="66" t="s">
        <v>294</v>
      </c>
    </row>
    <row r="94" spans="1:7" s="2" customFormat="1" ht="26.4">
      <c r="A94" s="51"/>
      <c r="B94" s="21" t="s">
        <v>112</v>
      </c>
      <c r="C94" s="24">
        <v>1020023</v>
      </c>
      <c r="D94" s="86" t="e">
        <f>D91/D201*D204</f>
        <v>#DIV/0!</v>
      </c>
      <c r="E94" s="86" t="e">
        <f>E91/E201*E204</f>
        <v>#DIV/0!</v>
      </c>
      <c r="F94" s="86" t="e">
        <f>F91/F201*F204</f>
        <v>#DIV/0!</v>
      </c>
      <c r="G94" s="68" t="s">
        <v>223</v>
      </c>
    </row>
    <row r="95" spans="1:7" s="2" customFormat="1">
      <c r="A95" s="50" t="s">
        <v>251</v>
      </c>
      <c r="B95" s="21" t="s">
        <v>346</v>
      </c>
      <c r="C95" s="24" t="s">
        <v>37</v>
      </c>
      <c r="D95" s="86"/>
      <c r="E95" s="86"/>
      <c r="F95" s="86"/>
      <c r="G95" s="66"/>
    </row>
    <row r="96" spans="1:7" s="2" customFormat="1" ht="52.8">
      <c r="A96" s="51"/>
      <c r="B96" s="21" t="s">
        <v>339</v>
      </c>
      <c r="C96" s="24" t="s">
        <v>178</v>
      </c>
      <c r="D96" s="86" t="e">
        <f>D95/D201*D202</f>
        <v>#DIV/0!</v>
      </c>
      <c r="E96" s="86" t="e">
        <f>E95/E201*E202</f>
        <v>#DIV/0!</v>
      </c>
      <c r="F96" s="86" t="e">
        <f>F95/F201*F202</f>
        <v>#DIV/0!</v>
      </c>
      <c r="G96" s="66" t="s">
        <v>222</v>
      </c>
    </row>
    <row r="97" spans="1:8" s="2" customFormat="1" ht="52.8">
      <c r="A97" s="51"/>
      <c r="B97" s="21" t="s">
        <v>155</v>
      </c>
      <c r="C97" s="24" t="s">
        <v>179</v>
      </c>
      <c r="D97" s="86" t="e">
        <f>D95/D201*D203</f>
        <v>#DIV/0!</v>
      </c>
      <c r="E97" s="86" t="e">
        <f>E95/E201*E203</f>
        <v>#DIV/0!</v>
      </c>
      <c r="F97" s="86" t="e">
        <f>F95/F201*F203</f>
        <v>#DIV/0!</v>
      </c>
      <c r="G97" s="66" t="s">
        <v>294</v>
      </c>
    </row>
    <row r="98" spans="1:8" s="2" customFormat="1" ht="26.4">
      <c r="A98" s="51"/>
      <c r="B98" s="21" t="s">
        <v>112</v>
      </c>
      <c r="C98" s="24">
        <v>1020032</v>
      </c>
      <c r="D98" s="86" t="e">
        <f>D95/D201*D204</f>
        <v>#DIV/0!</v>
      </c>
      <c r="E98" s="86" t="e">
        <f>E95/E201*E204</f>
        <v>#DIV/0!</v>
      </c>
      <c r="F98" s="86" t="e">
        <f>F95/F201*F204</f>
        <v>#DIV/0!</v>
      </c>
      <c r="G98" s="68" t="s">
        <v>223</v>
      </c>
    </row>
    <row r="99" spans="1:8" s="2" customFormat="1">
      <c r="A99" s="63" t="s">
        <v>252</v>
      </c>
      <c r="B99" s="28" t="s">
        <v>347</v>
      </c>
      <c r="C99" s="29" t="s">
        <v>38</v>
      </c>
      <c r="D99" s="89"/>
      <c r="E99" s="89"/>
      <c r="F99" s="89"/>
      <c r="G99" s="75" t="s">
        <v>224</v>
      </c>
      <c r="H99" s="106"/>
    </row>
    <row r="100" spans="1:8" s="2" customFormat="1">
      <c r="A100" s="63" t="s">
        <v>253</v>
      </c>
      <c r="B100" s="28" t="s">
        <v>348</v>
      </c>
      <c r="C100" s="29" t="s">
        <v>39</v>
      </c>
      <c r="D100" s="89"/>
      <c r="E100" s="89"/>
      <c r="F100" s="89"/>
      <c r="G100" s="75" t="s">
        <v>224</v>
      </c>
      <c r="H100" s="106"/>
    </row>
    <row r="101" spans="1:8" s="2" customFormat="1" ht="26.4">
      <c r="A101" s="50" t="s">
        <v>254</v>
      </c>
      <c r="B101" s="21" t="s">
        <v>349</v>
      </c>
      <c r="C101" s="24" t="s">
        <v>40</v>
      </c>
      <c r="D101" s="86"/>
      <c r="E101" s="86"/>
      <c r="F101" s="86"/>
      <c r="G101" s="66" t="s">
        <v>225</v>
      </c>
    </row>
    <row r="102" spans="1:8" s="2" customFormat="1" ht="35.25" customHeight="1">
      <c r="A102" s="50" t="s">
        <v>255</v>
      </c>
      <c r="B102" s="21" t="s">
        <v>41</v>
      </c>
      <c r="C102" s="24" t="s">
        <v>42</v>
      </c>
      <c r="D102" s="86"/>
      <c r="E102" s="86"/>
      <c r="F102" s="86"/>
      <c r="G102" s="66" t="s">
        <v>225</v>
      </c>
      <c r="H102" s="70"/>
    </row>
    <row r="103" spans="1:8" s="2" customFormat="1" ht="52.8">
      <c r="A103" s="50" t="s">
        <v>256</v>
      </c>
      <c r="B103" s="21" t="s">
        <v>295</v>
      </c>
      <c r="C103" s="24" t="s">
        <v>43</v>
      </c>
      <c r="D103" s="86"/>
      <c r="E103" s="86"/>
      <c r="F103" s="86"/>
      <c r="G103" s="66" t="s">
        <v>296</v>
      </c>
    </row>
    <row r="104" spans="1:8" customFormat="1">
      <c r="A104" s="60" t="s">
        <v>257</v>
      </c>
      <c r="B104" s="14" t="s">
        <v>350</v>
      </c>
      <c r="C104" s="30" t="s">
        <v>44</v>
      </c>
      <c r="D104" s="90"/>
      <c r="E104" s="90"/>
      <c r="F104" s="90"/>
      <c r="G104" s="74"/>
    </row>
    <row r="105" spans="1:8" customFormat="1" ht="52.8">
      <c r="A105" s="48"/>
      <c r="B105" s="21" t="s">
        <v>339</v>
      </c>
      <c r="C105" s="30" t="s">
        <v>180</v>
      </c>
      <c r="D105" s="90" t="e">
        <f>D104/D201*D202</f>
        <v>#DIV/0!</v>
      </c>
      <c r="E105" s="90" t="e">
        <f>E104/E201*E202</f>
        <v>#DIV/0!</v>
      </c>
      <c r="F105" s="90" t="e">
        <f>F104/F201*F202</f>
        <v>#DIV/0!</v>
      </c>
      <c r="G105" s="66" t="s">
        <v>222</v>
      </c>
    </row>
    <row r="106" spans="1:8" customFormat="1" ht="52.8">
      <c r="A106" s="48"/>
      <c r="B106" s="21" t="s">
        <v>155</v>
      </c>
      <c r="C106" s="30" t="s">
        <v>181</v>
      </c>
      <c r="D106" s="90" t="e">
        <f>D104/D201*D203</f>
        <v>#DIV/0!</v>
      </c>
      <c r="E106" s="90" t="e">
        <f>E104/E201*E203</f>
        <v>#DIV/0!</v>
      </c>
      <c r="F106" s="90" t="e">
        <f>F104/F201*F203</f>
        <v>#DIV/0!</v>
      </c>
      <c r="G106" s="66" t="s">
        <v>294</v>
      </c>
    </row>
    <row r="107" spans="1:8" customFormat="1" ht="26.4">
      <c r="A107" s="48"/>
      <c r="B107" s="14" t="s">
        <v>112</v>
      </c>
      <c r="C107" s="30">
        <v>1020092</v>
      </c>
      <c r="D107" s="90" t="e">
        <f>D104/D201*D204</f>
        <v>#DIV/0!</v>
      </c>
      <c r="E107" s="90" t="e">
        <f>E104/E201*E204</f>
        <v>#DIV/0!</v>
      </c>
      <c r="F107" s="90" t="e">
        <f>F104/F201*F204</f>
        <v>#DIV/0!</v>
      </c>
      <c r="G107" s="68" t="s">
        <v>223</v>
      </c>
    </row>
    <row r="108" spans="1:8" customFormat="1" ht="26.4">
      <c r="A108" s="50" t="s">
        <v>258</v>
      </c>
      <c r="B108" s="21" t="s">
        <v>208</v>
      </c>
      <c r="C108" s="26">
        <v>102010</v>
      </c>
      <c r="D108" s="86"/>
      <c r="E108" s="86"/>
      <c r="F108" s="86"/>
      <c r="G108" s="66"/>
      <c r="H108" s="5"/>
    </row>
    <row r="109" spans="1:8" customFormat="1" ht="52.8">
      <c r="A109" s="51"/>
      <c r="B109" s="21" t="s">
        <v>339</v>
      </c>
      <c r="C109" s="26" t="s">
        <v>226</v>
      </c>
      <c r="D109" s="86" t="e">
        <f>D108/D201*D202</f>
        <v>#DIV/0!</v>
      </c>
      <c r="E109" s="86" t="e">
        <f>E108/E201*E202</f>
        <v>#DIV/0!</v>
      </c>
      <c r="F109" s="86" t="e">
        <f>F108/F201*F202</f>
        <v>#DIV/0!</v>
      </c>
      <c r="G109" s="66" t="s">
        <v>222</v>
      </c>
      <c r="H109" s="5"/>
    </row>
    <row r="110" spans="1:8" customFormat="1" ht="52.8">
      <c r="A110" s="51"/>
      <c r="B110" s="21" t="s">
        <v>155</v>
      </c>
      <c r="C110" s="26" t="s">
        <v>227</v>
      </c>
      <c r="D110" s="86" t="e">
        <f>D108/D201*D203</f>
        <v>#DIV/0!</v>
      </c>
      <c r="E110" s="86" t="e">
        <f>E108/E201*E203</f>
        <v>#DIV/0!</v>
      </c>
      <c r="F110" s="86" t="e">
        <f>F108/F201*F203</f>
        <v>#DIV/0!</v>
      </c>
      <c r="G110" s="66" t="s">
        <v>294</v>
      </c>
      <c r="H110" s="5"/>
    </row>
    <row r="111" spans="1:8" customFormat="1" ht="26.4">
      <c r="A111" s="51"/>
      <c r="B111" s="14" t="s">
        <v>112</v>
      </c>
      <c r="C111" s="26">
        <v>1020102</v>
      </c>
      <c r="D111" s="86" t="e">
        <f>D108/D201*D204</f>
        <v>#DIV/0!</v>
      </c>
      <c r="E111" s="86" t="e">
        <f>E108/E201*E204</f>
        <v>#DIV/0!</v>
      </c>
      <c r="F111" s="86" t="e">
        <f>F108/F201*F204</f>
        <v>#DIV/0!</v>
      </c>
      <c r="G111" s="68" t="s">
        <v>223</v>
      </c>
      <c r="H111" s="5"/>
    </row>
    <row r="112" spans="1:8" s="2" customFormat="1">
      <c r="A112" s="50" t="s">
        <v>259</v>
      </c>
      <c r="B112" s="45" t="s">
        <v>351</v>
      </c>
      <c r="C112" s="46" t="s">
        <v>45</v>
      </c>
      <c r="D112" s="87">
        <f>D113+D117+D121</f>
        <v>0</v>
      </c>
      <c r="E112" s="87">
        <f>E113+E117+E121</f>
        <v>0</v>
      </c>
      <c r="F112" s="87">
        <f>F113+F117+F121</f>
        <v>0</v>
      </c>
      <c r="G112" s="66"/>
    </row>
    <row r="113" spans="1:7" s="2" customFormat="1">
      <c r="A113" s="50" t="s">
        <v>260</v>
      </c>
      <c r="B113" s="21" t="s">
        <v>352</v>
      </c>
      <c r="C113" s="24" t="s">
        <v>46</v>
      </c>
      <c r="D113" s="86"/>
      <c r="E113" s="86"/>
      <c r="F113" s="86"/>
      <c r="G113" s="66"/>
    </row>
    <row r="114" spans="1:7" s="2" customFormat="1" ht="52.8">
      <c r="A114" s="51"/>
      <c r="B114" s="21" t="s">
        <v>339</v>
      </c>
      <c r="C114" s="24" t="s">
        <v>182</v>
      </c>
      <c r="D114" s="86" t="e">
        <f>D113/D201*D202</f>
        <v>#DIV/0!</v>
      </c>
      <c r="E114" s="86" t="e">
        <f>E113/E201*E202</f>
        <v>#DIV/0!</v>
      </c>
      <c r="F114" s="86" t="e">
        <f>F113/F201*F202</f>
        <v>#DIV/0!</v>
      </c>
      <c r="G114" s="66" t="s">
        <v>222</v>
      </c>
    </row>
    <row r="115" spans="1:7" s="2" customFormat="1" ht="52.8">
      <c r="A115" s="51"/>
      <c r="B115" s="21" t="s">
        <v>155</v>
      </c>
      <c r="C115" s="24" t="s">
        <v>183</v>
      </c>
      <c r="D115" s="86" t="e">
        <f>D113/D201*D203</f>
        <v>#DIV/0!</v>
      </c>
      <c r="E115" s="86" t="e">
        <f>E113/E201*E203</f>
        <v>#DIV/0!</v>
      </c>
      <c r="F115" s="86" t="e">
        <f>F113/F201*F203</f>
        <v>#DIV/0!</v>
      </c>
      <c r="G115" s="66" t="s">
        <v>294</v>
      </c>
    </row>
    <row r="116" spans="1:7" s="2" customFormat="1" ht="26.4">
      <c r="A116" s="51"/>
      <c r="B116" s="21" t="s">
        <v>112</v>
      </c>
      <c r="C116" s="24">
        <v>103012</v>
      </c>
      <c r="D116" s="86" t="e">
        <f>D113/D201*D204</f>
        <v>#DIV/0!</v>
      </c>
      <c r="E116" s="86" t="e">
        <f>E113/E201*E204</f>
        <v>#DIV/0!</v>
      </c>
      <c r="F116" s="86" t="e">
        <f>F113/F201*F204</f>
        <v>#DIV/0!</v>
      </c>
      <c r="G116" s="68" t="s">
        <v>223</v>
      </c>
    </row>
    <row r="117" spans="1:7" s="2" customFormat="1">
      <c r="A117" s="50" t="s">
        <v>261</v>
      </c>
      <c r="B117" s="21" t="s">
        <v>353</v>
      </c>
      <c r="C117" s="24" t="s">
        <v>47</v>
      </c>
      <c r="D117" s="86"/>
      <c r="E117" s="86"/>
      <c r="F117" s="86"/>
      <c r="G117" s="66"/>
    </row>
    <row r="118" spans="1:7" s="2" customFormat="1" ht="52.8">
      <c r="A118" s="51"/>
      <c r="B118" s="21" t="s">
        <v>339</v>
      </c>
      <c r="C118" s="24" t="s">
        <v>184</v>
      </c>
      <c r="D118" s="86" t="e">
        <f>D117/D201*D202</f>
        <v>#DIV/0!</v>
      </c>
      <c r="E118" s="86" t="e">
        <f>E117/E201*E202</f>
        <v>#DIV/0!</v>
      </c>
      <c r="F118" s="86" t="e">
        <f>F117/F201*F202</f>
        <v>#DIV/0!</v>
      </c>
      <c r="G118" s="66" t="s">
        <v>222</v>
      </c>
    </row>
    <row r="119" spans="1:7" s="2" customFormat="1" ht="52.8">
      <c r="A119" s="51"/>
      <c r="B119" s="21" t="s">
        <v>155</v>
      </c>
      <c r="C119" s="24" t="s">
        <v>185</v>
      </c>
      <c r="D119" s="86" t="e">
        <f>D117/D201*D203</f>
        <v>#DIV/0!</v>
      </c>
      <c r="E119" s="86" t="e">
        <f>E117/E201*E203</f>
        <v>#DIV/0!</v>
      </c>
      <c r="F119" s="86" t="e">
        <f>F117/F201*F203</f>
        <v>#DIV/0!</v>
      </c>
      <c r="G119" s="66" t="s">
        <v>294</v>
      </c>
    </row>
    <row r="120" spans="1:7" s="2" customFormat="1" ht="26.4">
      <c r="A120" s="51"/>
      <c r="B120" s="21" t="s">
        <v>112</v>
      </c>
      <c r="C120" s="24">
        <v>103022</v>
      </c>
      <c r="D120" s="86" t="e">
        <f>D117/D201*D204</f>
        <v>#DIV/0!</v>
      </c>
      <c r="E120" s="86" t="e">
        <f>E117/E201*E204</f>
        <v>#DIV/0!</v>
      </c>
      <c r="F120" s="86" t="e">
        <f>F117/F201*F204</f>
        <v>#DIV/0!</v>
      </c>
      <c r="G120" s="68" t="s">
        <v>223</v>
      </c>
    </row>
    <row r="121" spans="1:7" s="2" customFormat="1">
      <c r="A121" s="50" t="s">
        <v>262</v>
      </c>
      <c r="B121" s="21" t="s">
        <v>354</v>
      </c>
      <c r="C121" s="24" t="s">
        <v>48</v>
      </c>
      <c r="D121" s="86"/>
      <c r="E121" s="86"/>
      <c r="F121" s="86"/>
      <c r="G121" s="66"/>
    </row>
    <row r="122" spans="1:7" s="2" customFormat="1" ht="52.8">
      <c r="A122" s="51"/>
      <c r="B122" s="21" t="s">
        <v>339</v>
      </c>
      <c r="C122" s="24" t="s">
        <v>186</v>
      </c>
      <c r="D122" s="86" t="e">
        <f>D121/D201*D202</f>
        <v>#DIV/0!</v>
      </c>
      <c r="E122" s="86" t="e">
        <f>E121/E201*E202</f>
        <v>#DIV/0!</v>
      </c>
      <c r="F122" s="86" t="e">
        <f>F121/F201*F202</f>
        <v>#DIV/0!</v>
      </c>
      <c r="G122" s="66" t="s">
        <v>222</v>
      </c>
    </row>
    <row r="123" spans="1:7" s="2" customFormat="1" ht="52.8">
      <c r="A123" s="51"/>
      <c r="B123" s="21" t="s">
        <v>155</v>
      </c>
      <c r="C123" s="24" t="s">
        <v>187</v>
      </c>
      <c r="D123" s="86" t="e">
        <f>D121/D201*D203</f>
        <v>#DIV/0!</v>
      </c>
      <c r="E123" s="86" t="e">
        <f>E121/E201*E203</f>
        <v>#DIV/0!</v>
      </c>
      <c r="F123" s="86" t="e">
        <f>F121/F201*F203</f>
        <v>#DIV/0!</v>
      </c>
      <c r="G123" s="66" t="s">
        <v>294</v>
      </c>
    </row>
    <row r="124" spans="1:7" s="2" customFormat="1" ht="26.4">
      <c r="A124" s="51"/>
      <c r="B124" s="21" t="s">
        <v>112</v>
      </c>
      <c r="C124" s="24">
        <v>103032</v>
      </c>
      <c r="D124" s="86" t="e">
        <f>D121/D201*D204</f>
        <v>#DIV/0!</v>
      </c>
      <c r="E124" s="86" t="e">
        <f>E121/E201*E204</f>
        <v>#DIV/0!</v>
      </c>
      <c r="F124" s="86" t="e">
        <f>F121/F201*F204</f>
        <v>#DIV/0!</v>
      </c>
      <c r="G124" s="68" t="s">
        <v>223</v>
      </c>
    </row>
    <row r="125" spans="1:7" s="2" customFormat="1">
      <c r="A125" s="50" t="s">
        <v>263</v>
      </c>
      <c r="B125" s="45" t="s">
        <v>355</v>
      </c>
      <c r="C125" s="46" t="s">
        <v>49</v>
      </c>
      <c r="D125" s="87"/>
      <c r="E125" s="87"/>
      <c r="F125" s="87"/>
      <c r="G125" s="66"/>
    </row>
    <row r="126" spans="1:7" s="2" customFormat="1" ht="52.8">
      <c r="A126" s="51"/>
      <c r="B126" s="21" t="s">
        <v>339</v>
      </c>
      <c r="C126" s="24" t="s">
        <v>188</v>
      </c>
      <c r="D126" s="86" t="e">
        <f>D125/D201*D202</f>
        <v>#DIV/0!</v>
      </c>
      <c r="E126" s="86" t="e">
        <f>E125/E201*E202</f>
        <v>#DIV/0!</v>
      </c>
      <c r="F126" s="86" t="e">
        <f>F125/F201*F202</f>
        <v>#DIV/0!</v>
      </c>
      <c r="G126" s="66" t="s">
        <v>222</v>
      </c>
    </row>
    <row r="127" spans="1:7" s="2" customFormat="1" ht="52.8">
      <c r="A127" s="51"/>
      <c r="B127" s="21" t="s">
        <v>155</v>
      </c>
      <c r="C127" s="24" t="s">
        <v>189</v>
      </c>
      <c r="D127" s="86" t="e">
        <f>D125/D201*D203</f>
        <v>#DIV/0!</v>
      </c>
      <c r="E127" s="86" t="e">
        <f>E125/E201*E203</f>
        <v>#DIV/0!</v>
      </c>
      <c r="F127" s="86" t="e">
        <f>F125/F201*F203</f>
        <v>#DIV/0!</v>
      </c>
      <c r="G127" s="66" t="s">
        <v>294</v>
      </c>
    </row>
    <row r="128" spans="1:7" s="2" customFormat="1" ht="26.4">
      <c r="A128" s="51"/>
      <c r="B128" s="21" t="s">
        <v>112</v>
      </c>
      <c r="C128" s="24" t="s">
        <v>119</v>
      </c>
      <c r="D128" s="86" t="e">
        <f>D125/D201*D204</f>
        <v>#DIV/0!</v>
      </c>
      <c r="E128" s="86" t="e">
        <f>E125/E201*E204</f>
        <v>#DIV/0!</v>
      </c>
      <c r="F128" s="86" t="e">
        <f>F125/F201*F204</f>
        <v>#DIV/0!</v>
      </c>
      <c r="G128" s="68" t="s">
        <v>223</v>
      </c>
    </row>
    <row r="129" spans="1:7" s="2" customFormat="1">
      <c r="A129" s="50" t="s">
        <v>264</v>
      </c>
      <c r="B129" s="45" t="s">
        <v>356</v>
      </c>
      <c r="C129" s="46" t="s">
        <v>50</v>
      </c>
      <c r="D129" s="87"/>
      <c r="E129" s="87"/>
      <c r="F129" s="87"/>
      <c r="G129" s="66"/>
    </row>
    <row r="130" spans="1:7" s="2" customFormat="1" ht="52.8">
      <c r="A130" s="51"/>
      <c r="B130" s="21" t="s">
        <v>339</v>
      </c>
      <c r="C130" s="24" t="s">
        <v>190</v>
      </c>
      <c r="D130" s="86" t="e">
        <f>D129/D201*D202</f>
        <v>#DIV/0!</v>
      </c>
      <c r="E130" s="86" t="e">
        <f>E129/E201*E202</f>
        <v>#DIV/0!</v>
      </c>
      <c r="F130" s="86" t="e">
        <f>F129/F201*F202</f>
        <v>#DIV/0!</v>
      </c>
      <c r="G130" s="66" t="s">
        <v>222</v>
      </c>
    </row>
    <row r="131" spans="1:7" s="2" customFormat="1" ht="52.8">
      <c r="A131" s="51"/>
      <c r="B131" s="21" t="s">
        <v>155</v>
      </c>
      <c r="C131" s="24" t="s">
        <v>191</v>
      </c>
      <c r="D131" s="86" t="e">
        <f>D129/D201*D203</f>
        <v>#DIV/0!</v>
      </c>
      <c r="E131" s="86" t="e">
        <f>E129/E201*E203</f>
        <v>#DIV/0!</v>
      </c>
      <c r="F131" s="86" t="e">
        <f>F129/F201*F203</f>
        <v>#DIV/0!</v>
      </c>
      <c r="G131" s="66" t="s">
        <v>294</v>
      </c>
    </row>
    <row r="132" spans="1:7" s="2" customFormat="1" ht="26.4">
      <c r="A132" s="51"/>
      <c r="B132" s="21" t="s">
        <v>112</v>
      </c>
      <c r="C132" s="24" t="s">
        <v>120</v>
      </c>
      <c r="D132" s="86" t="e">
        <f>D129/D201*D204</f>
        <v>#DIV/0!</v>
      </c>
      <c r="E132" s="86" t="e">
        <f>E129/E201*E204</f>
        <v>#DIV/0!</v>
      </c>
      <c r="F132" s="86" t="e">
        <f>F129/F201*F204</f>
        <v>#DIV/0!</v>
      </c>
      <c r="G132" s="68" t="s">
        <v>223</v>
      </c>
    </row>
    <row r="133" spans="1:7" s="2" customFormat="1" ht="52.8">
      <c r="A133" s="50" t="s">
        <v>265</v>
      </c>
      <c r="B133" s="45" t="s">
        <v>357</v>
      </c>
      <c r="C133" s="46" t="s">
        <v>51</v>
      </c>
      <c r="D133" s="87"/>
      <c r="E133" s="87"/>
      <c r="F133" s="87"/>
      <c r="G133" s="66" t="s">
        <v>222</v>
      </c>
    </row>
    <row r="134" spans="1:7" s="2" customFormat="1">
      <c r="A134" s="50" t="s">
        <v>266</v>
      </c>
      <c r="B134" s="45" t="s">
        <v>358</v>
      </c>
      <c r="C134" s="46" t="s">
        <v>52</v>
      </c>
      <c r="D134" s="87"/>
      <c r="E134" s="87"/>
      <c r="F134" s="87"/>
      <c r="G134" s="66"/>
    </row>
    <row r="135" spans="1:7" s="2" customFormat="1" ht="52.8">
      <c r="A135" s="51"/>
      <c r="B135" s="21" t="s">
        <v>339</v>
      </c>
      <c r="C135" s="24" t="s">
        <v>192</v>
      </c>
      <c r="D135" s="86" t="e">
        <f>D134/D201*D202</f>
        <v>#DIV/0!</v>
      </c>
      <c r="E135" s="86" t="e">
        <f>E134/E201*E202</f>
        <v>#DIV/0!</v>
      </c>
      <c r="F135" s="86" t="e">
        <f>F134/F201*F202</f>
        <v>#DIV/0!</v>
      </c>
      <c r="G135" s="66" t="s">
        <v>222</v>
      </c>
    </row>
    <row r="136" spans="1:7" s="2" customFormat="1" ht="52.8">
      <c r="A136" s="51"/>
      <c r="B136" s="21" t="s">
        <v>155</v>
      </c>
      <c r="C136" s="24" t="s">
        <v>193</v>
      </c>
      <c r="D136" s="86" t="e">
        <f>D134/D201*D203</f>
        <v>#DIV/0!</v>
      </c>
      <c r="E136" s="86" t="e">
        <f>E134/E201*E203</f>
        <v>#DIV/0!</v>
      </c>
      <c r="F136" s="86" t="e">
        <f>F134/F201*F203</f>
        <v>#DIV/0!</v>
      </c>
      <c r="G136" s="66" t="s">
        <v>294</v>
      </c>
    </row>
    <row r="137" spans="1:7" s="2" customFormat="1" ht="26.4">
      <c r="A137" s="51"/>
      <c r="B137" s="21" t="s">
        <v>112</v>
      </c>
      <c r="C137" s="24" t="s">
        <v>121</v>
      </c>
      <c r="D137" s="86" t="e">
        <f>D134/D201*D204</f>
        <v>#DIV/0!</v>
      </c>
      <c r="E137" s="86" t="e">
        <f>E134/E201*E204</f>
        <v>#DIV/0!</v>
      </c>
      <c r="F137" s="86" t="e">
        <f>F134/F201*F204</f>
        <v>#DIV/0!</v>
      </c>
      <c r="G137" s="68" t="s">
        <v>223</v>
      </c>
    </row>
    <row r="138" spans="1:7" s="2" customFormat="1" ht="52.8">
      <c r="A138" s="50" t="s">
        <v>267</v>
      </c>
      <c r="B138" s="45" t="s">
        <v>359</v>
      </c>
      <c r="C138" s="46" t="s">
        <v>53</v>
      </c>
      <c r="D138" s="87"/>
      <c r="E138" s="87"/>
      <c r="F138" s="87"/>
      <c r="G138" s="66" t="s">
        <v>296</v>
      </c>
    </row>
    <row r="139" spans="1:7" s="2" customFormat="1">
      <c r="A139" s="50" t="s">
        <v>268</v>
      </c>
      <c r="B139" s="45" t="s">
        <v>360</v>
      </c>
      <c r="C139" s="46" t="s">
        <v>54</v>
      </c>
      <c r="D139" s="87"/>
      <c r="E139" s="87"/>
      <c r="F139" s="87"/>
      <c r="G139" s="66"/>
    </row>
    <row r="140" spans="1:7" s="2" customFormat="1" ht="52.8">
      <c r="A140" s="51"/>
      <c r="B140" s="21" t="s">
        <v>339</v>
      </c>
      <c r="C140" s="24" t="s">
        <v>194</v>
      </c>
      <c r="D140" s="86" t="e">
        <f>D139/D201*D202</f>
        <v>#DIV/0!</v>
      </c>
      <c r="E140" s="86" t="e">
        <f>E139/E201*E202</f>
        <v>#DIV/0!</v>
      </c>
      <c r="F140" s="86" t="e">
        <f>F139/F201*F202</f>
        <v>#DIV/0!</v>
      </c>
      <c r="G140" s="66" t="s">
        <v>222</v>
      </c>
    </row>
    <row r="141" spans="1:7" s="2" customFormat="1" ht="52.8">
      <c r="A141" s="51"/>
      <c r="B141" s="21" t="s">
        <v>155</v>
      </c>
      <c r="C141" s="24" t="s">
        <v>195</v>
      </c>
      <c r="D141" s="86" t="e">
        <f>D139/D201*D203</f>
        <v>#DIV/0!</v>
      </c>
      <c r="E141" s="86" t="e">
        <f>E139/E201*E203</f>
        <v>#DIV/0!</v>
      </c>
      <c r="F141" s="86" t="e">
        <f>F139/F201*F203</f>
        <v>#DIV/0!</v>
      </c>
      <c r="G141" s="66" t="s">
        <v>294</v>
      </c>
    </row>
    <row r="142" spans="1:7" s="2" customFormat="1" ht="26.4">
      <c r="A142" s="51"/>
      <c r="B142" s="21" t="s">
        <v>112</v>
      </c>
      <c r="C142" s="24" t="s">
        <v>196</v>
      </c>
      <c r="D142" s="86" t="e">
        <f>D139/D201*D204</f>
        <v>#DIV/0!</v>
      </c>
      <c r="E142" s="86" t="e">
        <f>E139/E201*E204</f>
        <v>#DIV/0!</v>
      </c>
      <c r="F142" s="86" t="e">
        <f>F139/F201*F204</f>
        <v>#DIV/0!</v>
      </c>
      <c r="G142" s="68" t="s">
        <v>223</v>
      </c>
    </row>
    <row r="143" spans="1:7" s="2" customFormat="1">
      <c r="A143" s="50" t="s">
        <v>269</v>
      </c>
      <c r="B143" s="45" t="s">
        <v>361</v>
      </c>
      <c r="C143" s="46" t="s">
        <v>55</v>
      </c>
      <c r="D143" s="87"/>
      <c r="E143" s="87"/>
      <c r="F143" s="87"/>
      <c r="G143" s="66"/>
    </row>
    <row r="144" spans="1:7" s="2" customFormat="1" ht="52.8">
      <c r="A144" s="51"/>
      <c r="B144" s="21" t="s">
        <v>339</v>
      </c>
      <c r="C144" s="24" t="s">
        <v>197</v>
      </c>
      <c r="D144" s="86" t="e">
        <f>D143/D201*D202</f>
        <v>#DIV/0!</v>
      </c>
      <c r="E144" s="86" t="e">
        <f>E143/E201*E202</f>
        <v>#DIV/0!</v>
      </c>
      <c r="F144" s="86" t="e">
        <f>F143/F201*F202</f>
        <v>#DIV/0!</v>
      </c>
      <c r="G144" s="66" t="s">
        <v>222</v>
      </c>
    </row>
    <row r="145" spans="1:7" s="2" customFormat="1" ht="52.8">
      <c r="A145" s="51"/>
      <c r="B145" s="21" t="s">
        <v>155</v>
      </c>
      <c r="C145" s="24" t="s">
        <v>198</v>
      </c>
      <c r="D145" s="86" t="e">
        <f>D143/D201*D203</f>
        <v>#DIV/0!</v>
      </c>
      <c r="E145" s="86" t="e">
        <f>E143/E201*E203</f>
        <v>#DIV/0!</v>
      </c>
      <c r="F145" s="86" t="e">
        <f>F143/F201*F203</f>
        <v>#DIV/0!</v>
      </c>
      <c r="G145" s="66" t="s">
        <v>294</v>
      </c>
    </row>
    <row r="146" spans="1:7" s="2" customFormat="1" ht="26.4">
      <c r="A146" s="51"/>
      <c r="B146" s="21" t="s">
        <v>112</v>
      </c>
      <c r="C146" s="24" t="s">
        <v>122</v>
      </c>
      <c r="D146" s="86" t="e">
        <f>D143/D201*D204</f>
        <v>#DIV/0!</v>
      </c>
      <c r="E146" s="86" t="e">
        <f>E143/E201*E204</f>
        <v>#DIV/0!</v>
      </c>
      <c r="F146" s="86" t="e">
        <f>F143/F201*F204</f>
        <v>#DIV/0!</v>
      </c>
      <c r="G146" s="68" t="s">
        <v>223</v>
      </c>
    </row>
    <row r="147" spans="1:7" s="2" customFormat="1">
      <c r="A147" s="50" t="s">
        <v>270</v>
      </c>
      <c r="B147" s="45" t="s">
        <v>362</v>
      </c>
      <c r="C147" s="46" t="s">
        <v>56</v>
      </c>
      <c r="D147" s="87">
        <f>D148+D152</f>
        <v>0</v>
      </c>
      <c r="E147" s="87">
        <f>E148+E152</f>
        <v>0</v>
      </c>
      <c r="F147" s="87">
        <f>F148+F152</f>
        <v>0</v>
      </c>
      <c r="G147" s="66"/>
    </row>
    <row r="148" spans="1:7" s="2" customFormat="1" ht="26.4">
      <c r="A148" s="50" t="s">
        <v>271</v>
      </c>
      <c r="B148" s="21" t="s">
        <v>57</v>
      </c>
      <c r="C148" s="24" t="s">
        <v>58</v>
      </c>
      <c r="D148" s="86"/>
      <c r="E148" s="86"/>
      <c r="F148" s="86"/>
      <c r="G148" s="66"/>
    </row>
    <row r="149" spans="1:7" s="2" customFormat="1" ht="52.8">
      <c r="A149" s="51"/>
      <c r="B149" s="21" t="s">
        <v>339</v>
      </c>
      <c r="C149" s="24" t="s">
        <v>199</v>
      </c>
      <c r="D149" s="86" t="e">
        <f>D148/D201*D202</f>
        <v>#DIV/0!</v>
      </c>
      <c r="E149" s="86" t="e">
        <f>E148/E201*E202</f>
        <v>#DIV/0!</v>
      </c>
      <c r="F149" s="86" t="e">
        <f>F148/F201*F202</f>
        <v>#DIV/0!</v>
      </c>
      <c r="G149" s="66" t="s">
        <v>222</v>
      </c>
    </row>
    <row r="150" spans="1:7" s="2" customFormat="1" ht="52.8">
      <c r="A150" s="51"/>
      <c r="B150" s="21" t="s">
        <v>155</v>
      </c>
      <c r="C150" s="24" t="s">
        <v>200</v>
      </c>
      <c r="D150" s="86" t="e">
        <f>D148/D201*D203</f>
        <v>#DIV/0!</v>
      </c>
      <c r="E150" s="86" t="e">
        <f>E148/E201*E203</f>
        <v>#DIV/0!</v>
      </c>
      <c r="F150" s="86" t="e">
        <f>F148/F201*F203</f>
        <v>#DIV/0!</v>
      </c>
      <c r="G150" s="66" t="s">
        <v>294</v>
      </c>
    </row>
    <row r="151" spans="1:7" s="2" customFormat="1" ht="26.4">
      <c r="A151" s="51"/>
      <c r="B151" s="21" t="s">
        <v>112</v>
      </c>
      <c r="C151" s="24">
        <v>1098012</v>
      </c>
      <c r="D151" s="86" t="e">
        <f>D148/D201*D204</f>
        <v>#DIV/0!</v>
      </c>
      <c r="E151" s="86" t="e">
        <f>E148/E201*E204</f>
        <v>#DIV/0!</v>
      </c>
      <c r="F151" s="86" t="e">
        <f>F148/F201*F204</f>
        <v>#DIV/0!</v>
      </c>
      <c r="G151" s="68" t="s">
        <v>223</v>
      </c>
    </row>
    <row r="152" spans="1:7" s="2" customFormat="1" ht="26.4">
      <c r="A152" s="50" t="s">
        <v>272</v>
      </c>
      <c r="B152" s="21" t="s">
        <v>362</v>
      </c>
      <c r="C152" s="24" t="s">
        <v>59</v>
      </c>
      <c r="D152" s="86"/>
      <c r="E152" s="86"/>
      <c r="F152" s="86"/>
      <c r="G152" s="66"/>
    </row>
    <row r="153" spans="1:7" s="2" customFormat="1" ht="52.8">
      <c r="A153" s="51"/>
      <c r="B153" s="21" t="s">
        <v>339</v>
      </c>
      <c r="C153" s="24" t="s">
        <v>201</v>
      </c>
      <c r="D153" s="86" t="e">
        <f>D152/D201*D202</f>
        <v>#DIV/0!</v>
      </c>
      <c r="E153" s="86" t="e">
        <f>E152/E201*E202</f>
        <v>#DIV/0!</v>
      </c>
      <c r="F153" s="86" t="e">
        <f>F152/F201*F202</f>
        <v>#DIV/0!</v>
      </c>
      <c r="G153" s="66" t="s">
        <v>222</v>
      </c>
    </row>
    <row r="154" spans="1:7" s="2" customFormat="1" ht="52.8">
      <c r="A154" s="51"/>
      <c r="B154" s="21" t="s">
        <v>155</v>
      </c>
      <c r="C154" s="24" t="s">
        <v>202</v>
      </c>
      <c r="D154" s="86" t="e">
        <f>D152/D201*D203</f>
        <v>#DIV/0!</v>
      </c>
      <c r="E154" s="86" t="e">
        <f>E152/E201*E203</f>
        <v>#DIV/0!</v>
      </c>
      <c r="F154" s="86" t="e">
        <f>F152/F201*F203</f>
        <v>#DIV/0!</v>
      </c>
      <c r="G154" s="66" t="s">
        <v>294</v>
      </c>
    </row>
    <row r="155" spans="1:7" s="2" customFormat="1" ht="26.4">
      <c r="A155" s="51"/>
      <c r="B155" s="21" t="s">
        <v>112</v>
      </c>
      <c r="C155" s="24">
        <v>1098022</v>
      </c>
      <c r="D155" s="86" t="e">
        <f>D152/D201*D204</f>
        <v>#DIV/0!</v>
      </c>
      <c r="E155" s="86" t="e">
        <f>E152/E201*E204</f>
        <v>#DIV/0!</v>
      </c>
      <c r="F155" s="86" t="e">
        <f>F152/F201*F204</f>
        <v>#DIV/0!</v>
      </c>
      <c r="G155" s="68" t="s">
        <v>223</v>
      </c>
    </row>
    <row r="156" spans="1:7" s="2" customFormat="1">
      <c r="A156" s="49" t="s">
        <v>149</v>
      </c>
      <c r="B156" s="18" t="s">
        <v>363</v>
      </c>
      <c r="C156" s="19" t="s">
        <v>60</v>
      </c>
      <c r="D156" s="85">
        <f>D157+D161</f>
        <v>0</v>
      </c>
      <c r="E156" s="85">
        <f>E157+E161</f>
        <v>0</v>
      </c>
      <c r="F156" s="85">
        <f>F157+F161</f>
        <v>0</v>
      </c>
      <c r="G156" s="72"/>
    </row>
    <row r="157" spans="1:7" s="2" customFormat="1">
      <c r="A157" s="50" t="s">
        <v>237</v>
      </c>
      <c r="B157" s="21" t="s">
        <v>364</v>
      </c>
      <c r="C157" s="24" t="s">
        <v>61</v>
      </c>
      <c r="D157" s="86"/>
      <c r="E157" s="86"/>
      <c r="F157" s="86"/>
      <c r="G157" s="66"/>
    </row>
    <row r="158" spans="1:7" s="2" customFormat="1" ht="51.75" customHeight="1">
      <c r="A158" s="50"/>
      <c r="B158" s="21" t="s">
        <v>339</v>
      </c>
      <c r="C158" s="24" t="s">
        <v>203</v>
      </c>
      <c r="D158" s="86" t="e">
        <f>D157/D201*D202</f>
        <v>#DIV/0!</v>
      </c>
      <c r="E158" s="86" t="e">
        <f>E157/E201*E202</f>
        <v>#DIV/0!</v>
      </c>
      <c r="F158" s="86" t="e">
        <f>F157/F201*F202</f>
        <v>#DIV/0!</v>
      </c>
      <c r="G158" s="66" t="s">
        <v>222</v>
      </c>
    </row>
    <row r="159" spans="1:7" s="2" customFormat="1" ht="45.75" customHeight="1">
      <c r="A159" s="50"/>
      <c r="B159" s="21" t="s">
        <v>155</v>
      </c>
      <c r="C159" s="24" t="s">
        <v>204</v>
      </c>
      <c r="D159" s="86" t="e">
        <f>D157/D201*D203</f>
        <v>#DIV/0!</v>
      </c>
      <c r="E159" s="86" t="e">
        <f>E157/E201*E203</f>
        <v>#DIV/0!</v>
      </c>
      <c r="F159" s="86" t="e">
        <f>F157/F201*F203</f>
        <v>#DIV/0!</v>
      </c>
      <c r="G159" s="66" t="s">
        <v>294</v>
      </c>
    </row>
    <row r="160" spans="1:7" s="2" customFormat="1" ht="26.4">
      <c r="A160" s="50"/>
      <c r="B160" s="21" t="s">
        <v>112</v>
      </c>
      <c r="C160" s="24" t="s">
        <v>123</v>
      </c>
      <c r="D160" s="86" t="e">
        <f>D157/D201*D204</f>
        <v>#DIV/0!</v>
      </c>
      <c r="E160" s="86" t="e">
        <f>E157/E201*E204</f>
        <v>#DIV/0!</v>
      </c>
      <c r="F160" s="86" t="e">
        <f>F157/F201*F204</f>
        <v>#DIV/0!</v>
      </c>
      <c r="G160" s="68" t="s">
        <v>223</v>
      </c>
    </row>
    <row r="161" spans="1:7" s="2" customFormat="1">
      <c r="A161" s="50" t="s">
        <v>238</v>
      </c>
      <c r="B161" s="21" t="s">
        <v>365</v>
      </c>
      <c r="C161" s="24" t="s">
        <v>62</v>
      </c>
      <c r="D161" s="86"/>
      <c r="E161" s="86"/>
      <c r="F161" s="86"/>
      <c r="G161" s="66"/>
    </row>
    <row r="162" spans="1:7" s="2" customFormat="1" ht="52.8">
      <c r="A162" s="50"/>
      <c r="B162" s="21" t="s">
        <v>339</v>
      </c>
      <c r="C162" s="24" t="s">
        <v>205</v>
      </c>
      <c r="D162" s="86" t="e">
        <f>D161/D201*D202</f>
        <v>#DIV/0!</v>
      </c>
      <c r="E162" s="86" t="e">
        <f>E161/E201*E202</f>
        <v>#DIV/0!</v>
      </c>
      <c r="F162" s="86" t="e">
        <f>F161/F201*F202</f>
        <v>#DIV/0!</v>
      </c>
      <c r="G162" s="66" t="s">
        <v>222</v>
      </c>
    </row>
    <row r="163" spans="1:7" s="2" customFormat="1" ht="52.8">
      <c r="A163" s="51"/>
      <c r="B163" s="21" t="s">
        <v>155</v>
      </c>
      <c r="C163" s="24" t="s">
        <v>206</v>
      </c>
      <c r="D163" s="86" t="e">
        <f>D161/D201*D203</f>
        <v>#DIV/0!</v>
      </c>
      <c r="E163" s="86" t="e">
        <f>E161/E201*E203</f>
        <v>#DIV/0!</v>
      </c>
      <c r="F163" s="86" t="e">
        <f>F161/F201*F203</f>
        <v>#DIV/0!</v>
      </c>
      <c r="G163" s="66" t="s">
        <v>294</v>
      </c>
    </row>
    <row r="164" spans="1:7" s="2" customFormat="1" ht="26.4">
      <c r="A164" s="51"/>
      <c r="B164" s="21" t="s">
        <v>112</v>
      </c>
      <c r="C164" s="24" t="s">
        <v>124</v>
      </c>
      <c r="D164" s="86" t="e">
        <f>D161/D201*D204</f>
        <v>#DIV/0!</v>
      </c>
      <c r="E164" s="86" t="e">
        <f>E161/E201*E204</f>
        <v>#DIV/0!</v>
      </c>
      <c r="F164" s="86" t="e">
        <f>F161/F201*F204</f>
        <v>#DIV/0!</v>
      </c>
      <c r="G164" s="68" t="s">
        <v>223</v>
      </c>
    </row>
    <row r="165" spans="1:7" s="2" customFormat="1">
      <c r="A165" s="49" t="s">
        <v>150</v>
      </c>
      <c r="B165" s="18" t="s">
        <v>366</v>
      </c>
      <c r="C165" s="19" t="s">
        <v>4</v>
      </c>
      <c r="D165" s="85">
        <f>D166</f>
        <v>0</v>
      </c>
      <c r="E165" s="85">
        <f>E166</f>
        <v>0</v>
      </c>
      <c r="F165" s="85">
        <f>F166</f>
        <v>0</v>
      </c>
      <c r="G165" s="72"/>
    </row>
    <row r="166" spans="1:7" s="2" customFormat="1" ht="52.8">
      <c r="A166" s="51"/>
      <c r="B166" s="21" t="s">
        <v>339</v>
      </c>
      <c r="C166" s="24" t="s">
        <v>125</v>
      </c>
      <c r="D166" s="86"/>
      <c r="E166" s="86"/>
      <c r="F166" s="86"/>
      <c r="G166" s="66" t="s">
        <v>297</v>
      </c>
    </row>
    <row r="167" spans="1:7" s="2" customFormat="1">
      <c r="A167" s="47"/>
      <c r="B167" s="18" t="s">
        <v>63</v>
      </c>
      <c r="C167" s="31"/>
      <c r="D167" s="85">
        <f>D168+D172+D191+D194</f>
        <v>0</v>
      </c>
      <c r="E167" s="85">
        <f>E168+E172+E191+E194</f>
        <v>0</v>
      </c>
      <c r="F167" s="85">
        <f>F168+F172+F191+F194</f>
        <v>0</v>
      </c>
      <c r="G167" s="76"/>
    </row>
    <row r="168" spans="1:7" s="2" customFormat="1">
      <c r="A168" s="49" t="s">
        <v>151</v>
      </c>
      <c r="B168" s="18" t="s">
        <v>64</v>
      </c>
      <c r="C168" s="19" t="s">
        <v>65</v>
      </c>
      <c r="D168" s="85">
        <f>D169+D170+D171</f>
        <v>0</v>
      </c>
      <c r="E168" s="85">
        <f>E169+E170+E171</f>
        <v>0</v>
      </c>
      <c r="F168" s="85">
        <f>F169+F170+F171</f>
        <v>0</v>
      </c>
      <c r="G168" s="76"/>
    </row>
    <row r="169" spans="1:7" s="2" customFormat="1">
      <c r="A169" s="51"/>
      <c r="B169" s="21" t="s">
        <v>99</v>
      </c>
      <c r="C169" s="26"/>
      <c r="D169" s="86"/>
      <c r="E169" s="86"/>
      <c r="F169" s="86"/>
      <c r="G169" s="68" t="s">
        <v>299</v>
      </c>
    </row>
    <row r="170" spans="1:7" s="2" customFormat="1" ht="52.8">
      <c r="A170" s="51"/>
      <c r="B170" s="21" t="s">
        <v>64</v>
      </c>
      <c r="C170" s="26"/>
      <c r="D170" s="86"/>
      <c r="E170" s="86"/>
      <c r="F170" s="86"/>
      <c r="G170" s="68" t="s">
        <v>303</v>
      </c>
    </row>
    <row r="171" spans="1:7" s="2" customFormat="1" ht="26.4">
      <c r="A171" s="51"/>
      <c r="B171" s="21" t="s">
        <v>100</v>
      </c>
      <c r="C171" s="26"/>
      <c r="D171" s="86"/>
      <c r="E171" s="86"/>
      <c r="F171" s="86"/>
      <c r="G171" s="68" t="s">
        <v>377</v>
      </c>
    </row>
    <row r="172" spans="1:7" s="2" customFormat="1" ht="26.4">
      <c r="A172" s="49" t="s">
        <v>152</v>
      </c>
      <c r="B172" s="18" t="s">
        <v>66</v>
      </c>
      <c r="C172" s="19" t="s">
        <v>67</v>
      </c>
      <c r="D172" s="85">
        <f>D173+D174+D175+D179+D182+D185+D188</f>
        <v>0</v>
      </c>
      <c r="E172" s="85">
        <f>E173+E174+E175+E179+E182+E185+E188</f>
        <v>0</v>
      </c>
      <c r="F172" s="85">
        <f>F173+F174+F175+F179+F182+F185+F188</f>
        <v>0</v>
      </c>
      <c r="G172" s="77"/>
    </row>
    <row r="173" spans="1:7" s="2" customFormat="1" ht="12.75" customHeight="1">
      <c r="A173" s="63" t="s">
        <v>237</v>
      </c>
      <c r="B173" s="64" t="s">
        <v>367</v>
      </c>
      <c r="C173" s="65" t="s">
        <v>68</v>
      </c>
      <c r="D173" s="91"/>
      <c r="E173" s="91"/>
      <c r="F173" s="91"/>
      <c r="G173" s="75" t="s">
        <v>300</v>
      </c>
    </row>
    <row r="174" spans="1:7" s="2" customFormat="1">
      <c r="A174" s="50" t="s">
        <v>238</v>
      </c>
      <c r="B174" s="45" t="s">
        <v>69</v>
      </c>
      <c r="C174" s="46" t="s">
        <v>70</v>
      </c>
      <c r="D174" s="87"/>
      <c r="E174" s="87"/>
      <c r="F174" s="87"/>
      <c r="G174" s="68" t="s">
        <v>299</v>
      </c>
    </row>
    <row r="175" spans="1:7" s="2" customFormat="1">
      <c r="A175" s="50" t="s">
        <v>241</v>
      </c>
      <c r="B175" s="45" t="s">
        <v>71</v>
      </c>
      <c r="C175" s="46" t="s">
        <v>72</v>
      </c>
      <c r="D175" s="87">
        <f>D176+D177+D178</f>
        <v>0</v>
      </c>
      <c r="E175" s="87">
        <f>E176+E177+E178</f>
        <v>0</v>
      </c>
      <c r="F175" s="87">
        <f>F176+F177+F178</f>
        <v>0</v>
      </c>
      <c r="G175" s="68"/>
    </row>
    <row r="176" spans="1:7" s="2" customFormat="1">
      <c r="A176" s="52"/>
      <c r="B176" s="28" t="s">
        <v>147</v>
      </c>
      <c r="C176" s="29">
        <v>52031</v>
      </c>
      <c r="D176" s="89"/>
      <c r="E176" s="89"/>
      <c r="F176" s="89"/>
      <c r="G176" s="75" t="s">
        <v>300</v>
      </c>
    </row>
    <row r="177" spans="1:7" s="2" customFormat="1" ht="52.8">
      <c r="A177" s="51"/>
      <c r="B177" s="21" t="s">
        <v>98</v>
      </c>
      <c r="C177" s="24">
        <v>52032</v>
      </c>
      <c r="D177" s="86"/>
      <c r="E177" s="86"/>
      <c r="F177" s="86"/>
      <c r="G177" s="68" t="s">
        <v>304</v>
      </c>
    </row>
    <row r="178" spans="1:7" s="2" customFormat="1" ht="26.4">
      <c r="A178" s="51"/>
      <c r="B178" s="21" t="s">
        <v>101</v>
      </c>
      <c r="C178" s="24">
        <v>52033</v>
      </c>
      <c r="D178" s="86"/>
      <c r="E178" s="86"/>
      <c r="F178" s="86"/>
      <c r="G178" s="68" t="s">
        <v>305</v>
      </c>
    </row>
    <row r="179" spans="1:7" s="2" customFormat="1">
      <c r="A179" s="50" t="s">
        <v>245</v>
      </c>
      <c r="B179" s="45" t="s">
        <v>73</v>
      </c>
      <c r="C179" s="46" t="s">
        <v>74</v>
      </c>
      <c r="D179" s="87">
        <f>D180+D181</f>
        <v>0</v>
      </c>
      <c r="E179" s="87">
        <f>E180+E181</f>
        <v>0</v>
      </c>
      <c r="F179" s="87">
        <f>F180+F181</f>
        <v>0</v>
      </c>
      <c r="G179" s="68"/>
    </row>
    <row r="180" spans="1:7" s="2" customFormat="1" ht="52.8">
      <c r="A180" s="51"/>
      <c r="B180" s="21" t="s">
        <v>73</v>
      </c>
      <c r="C180" s="24" t="s">
        <v>103</v>
      </c>
      <c r="D180" s="86"/>
      <c r="E180" s="86"/>
      <c r="F180" s="86"/>
      <c r="G180" s="68" t="s">
        <v>304</v>
      </c>
    </row>
    <row r="181" spans="1:7" s="2" customFormat="1" ht="26.4">
      <c r="A181" s="51"/>
      <c r="B181" s="21" t="s">
        <v>102</v>
      </c>
      <c r="C181" s="24" t="s">
        <v>104</v>
      </c>
      <c r="D181" s="86"/>
      <c r="E181" s="86"/>
      <c r="F181" s="86"/>
      <c r="G181" s="68" t="s">
        <v>305</v>
      </c>
    </row>
    <row r="182" spans="1:7" s="2" customFormat="1">
      <c r="A182" s="50" t="s">
        <v>246</v>
      </c>
      <c r="B182" s="45" t="s">
        <v>368</v>
      </c>
      <c r="C182" s="46" t="s">
        <v>75</v>
      </c>
      <c r="D182" s="87">
        <f>D183+D184</f>
        <v>0</v>
      </c>
      <c r="E182" s="87">
        <f>E183+E184</f>
        <v>0</v>
      </c>
      <c r="F182" s="87">
        <f>F183+F184</f>
        <v>0</v>
      </c>
      <c r="G182" s="68"/>
    </row>
    <row r="183" spans="1:7" s="2" customFormat="1" ht="52.8">
      <c r="A183" s="51"/>
      <c r="B183" s="21" t="s">
        <v>368</v>
      </c>
      <c r="C183" s="24" t="s">
        <v>106</v>
      </c>
      <c r="D183" s="86"/>
      <c r="E183" s="86"/>
      <c r="F183" s="86"/>
      <c r="G183" s="68" t="s">
        <v>304</v>
      </c>
    </row>
    <row r="184" spans="1:7" s="2" customFormat="1" ht="26.4">
      <c r="A184" s="51"/>
      <c r="B184" s="21" t="s">
        <v>369</v>
      </c>
      <c r="C184" s="24" t="s">
        <v>107</v>
      </c>
      <c r="D184" s="86"/>
      <c r="E184" s="86"/>
      <c r="F184" s="86"/>
      <c r="G184" s="68" t="s">
        <v>305</v>
      </c>
    </row>
    <row r="185" spans="1:7" s="2" customFormat="1">
      <c r="A185" s="50" t="s">
        <v>248</v>
      </c>
      <c r="B185" s="45" t="s">
        <v>370</v>
      </c>
      <c r="C185" s="46" t="s">
        <v>76</v>
      </c>
      <c r="D185" s="87">
        <f>D186+D187</f>
        <v>0</v>
      </c>
      <c r="E185" s="87">
        <f>E186+E187</f>
        <v>0</v>
      </c>
      <c r="F185" s="87">
        <f>F186+F187</f>
        <v>0</v>
      </c>
      <c r="G185" s="68"/>
    </row>
    <row r="186" spans="1:7" s="2" customFormat="1" ht="52.8">
      <c r="A186" s="51"/>
      <c r="B186" s="21" t="s">
        <v>370</v>
      </c>
      <c r="C186" s="24" t="s">
        <v>108</v>
      </c>
      <c r="D186" s="86"/>
      <c r="E186" s="86"/>
      <c r="F186" s="86"/>
      <c r="G186" s="68" t="s">
        <v>304</v>
      </c>
    </row>
    <row r="187" spans="1:7" s="2" customFormat="1" ht="26.4">
      <c r="A187" s="51"/>
      <c r="B187" s="21" t="s">
        <v>371</v>
      </c>
      <c r="C187" s="24" t="s">
        <v>109</v>
      </c>
      <c r="D187" s="86"/>
      <c r="E187" s="86"/>
      <c r="F187" s="86"/>
      <c r="G187" s="68" t="s">
        <v>305</v>
      </c>
    </row>
    <row r="188" spans="1:7" s="2" customFormat="1">
      <c r="A188" s="50" t="s">
        <v>273</v>
      </c>
      <c r="B188" s="45" t="s">
        <v>77</v>
      </c>
      <c r="C188" s="46" t="s">
        <v>78</v>
      </c>
      <c r="D188" s="87">
        <f>D189+D190</f>
        <v>0</v>
      </c>
      <c r="E188" s="87">
        <f>E189+E190</f>
        <v>0</v>
      </c>
      <c r="F188" s="87">
        <f>F189+F190</f>
        <v>0</v>
      </c>
      <c r="G188" s="68"/>
    </row>
    <row r="189" spans="1:7" s="2" customFormat="1" ht="52.8">
      <c r="A189" s="53"/>
      <c r="B189" s="23" t="s">
        <v>77</v>
      </c>
      <c r="C189" s="32" t="s">
        <v>110</v>
      </c>
      <c r="D189" s="92"/>
      <c r="E189" s="92"/>
      <c r="F189" s="92"/>
      <c r="G189" s="68" t="s">
        <v>304</v>
      </c>
    </row>
    <row r="190" spans="1:7" s="2" customFormat="1" ht="26.4">
      <c r="A190" s="54"/>
      <c r="B190" s="33" t="s">
        <v>105</v>
      </c>
      <c r="C190" s="34" t="s">
        <v>111</v>
      </c>
      <c r="D190" s="86"/>
      <c r="E190" s="86"/>
      <c r="F190" s="86"/>
      <c r="G190" s="68" t="s">
        <v>305</v>
      </c>
    </row>
    <row r="191" spans="1:7" s="2" customFormat="1">
      <c r="A191" s="49" t="s">
        <v>7</v>
      </c>
      <c r="B191" s="18" t="s">
        <v>79</v>
      </c>
      <c r="C191" s="19" t="s">
        <v>80</v>
      </c>
      <c r="D191" s="85">
        <f>D192+D193</f>
        <v>0</v>
      </c>
      <c r="E191" s="85">
        <f>E192+E193</f>
        <v>0</v>
      </c>
      <c r="F191" s="85">
        <f>F192+F193</f>
        <v>0</v>
      </c>
      <c r="G191" s="77"/>
    </row>
    <row r="192" spans="1:7" s="2" customFormat="1">
      <c r="A192" s="55" t="s">
        <v>1</v>
      </c>
      <c r="B192" s="35" t="s">
        <v>372</v>
      </c>
      <c r="C192" s="36" t="s">
        <v>81</v>
      </c>
      <c r="D192" s="93"/>
      <c r="E192" s="93"/>
      <c r="F192" s="93"/>
      <c r="G192" s="75" t="s">
        <v>300</v>
      </c>
    </row>
    <row r="193" spans="1:7" s="2" customFormat="1">
      <c r="A193" s="55" t="s">
        <v>2</v>
      </c>
      <c r="B193" s="35" t="s">
        <v>154</v>
      </c>
      <c r="C193" s="36" t="s">
        <v>82</v>
      </c>
      <c r="D193" s="93"/>
      <c r="E193" s="93"/>
      <c r="F193" s="93"/>
      <c r="G193" s="75" t="s">
        <v>300</v>
      </c>
    </row>
    <row r="194" spans="1:7" s="2" customFormat="1">
      <c r="A194" s="56" t="s">
        <v>153</v>
      </c>
      <c r="B194" s="37" t="s">
        <v>83</v>
      </c>
      <c r="C194" s="38" t="s">
        <v>84</v>
      </c>
      <c r="D194" s="94"/>
      <c r="E194" s="94"/>
      <c r="F194" s="94"/>
      <c r="G194" s="68" t="s">
        <v>299</v>
      </c>
    </row>
    <row r="195" spans="1:7" s="2" customFormat="1" ht="9" customHeight="1">
      <c r="A195" s="57"/>
      <c r="B195" s="39"/>
      <c r="C195" s="40"/>
      <c r="D195" s="95"/>
      <c r="E195" s="95"/>
      <c r="F195" s="95"/>
      <c r="G195" s="67"/>
    </row>
    <row r="196" spans="1:7" s="2" customFormat="1">
      <c r="A196" s="58"/>
      <c r="B196" s="41" t="s">
        <v>373</v>
      </c>
      <c r="C196" s="42"/>
      <c r="D196" s="96"/>
      <c r="E196" s="96"/>
      <c r="F196" s="96"/>
      <c r="G196" s="78"/>
    </row>
    <row r="197" spans="1:7" s="2" customFormat="1">
      <c r="A197" s="51"/>
      <c r="B197" s="21" t="s">
        <v>85</v>
      </c>
      <c r="C197" s="26" t="s">
        <v>86</v>
      </c>
      <c r="D197" s="86">
        <f>D198+D199+D200</f>
        <v>0</v>
      </c>
      <c r="E197" s="86">
        <f>E198+E199+E200</f>
        <v>0</v>
      </c>
      <c r="F197" s="86">
        <f>F198+F199+F200</f>
        <v>0</v>
      </c>
      <c r="G197" s="68" t="s">
        <v>228</v>
      </c>
    </row>
    <row r="198" spans="1:7" s="2" customFormat="1">
      <c r="A198" s="51"/>
      <c r="B198" s="21" t="s">
        <v>374</v>
      </c>
      <c r="C198" s="26" t="s">
        <v>86</v>
      </c>
      <c r="D198" s="86"/>
      <c r="E198" s="86"/>
      <c r="F198" s="86"/>
      <c r="G198" s="68" t="s">
        <v>229</v>
      </c>
    </row>
    <row r="199" spans="1:7" s="2" customFormat="1">
      <c r="A199" s="51"/>
      <c r="B199" s="21" t="s">
        <v>162</v>
      </c>
      <c r="C199" s="26" t="s">
        <v>86</v>
      </c>
      <c r="D199" s="86"/>
      <c r="E199" s="86"/>
      <c r="F199" s="86"/>
      <c r="G199" s="68" t="s">
        <v>230</v>
      </c>
    </row>
    <row r="200" spans="1:7" s="2" customFormat="1">
      <c r="A200" s="51"/>
      <c r="B200" s="21" t="s">
        <v>375</v>
      </c>
      <c r="C200" s="26" t="s">
        <v>86</v>
      </c>
      <c r="D200" s="86"/>
      <c r="E200" s="86"/>
      <c r="F200" s="86"/>
      <c r="G200" s="68" t="s">
        <v>231</v>
      </c>
    </row>
    <row r="201" spans="1:7" s="2" customFormat="1">
      <c r="A201" s="51"/>
      <c r="B201" s="21" t="s">
        <v>376</v>
      </c>
      <c r="C201" s="26" t="s">
        <v>86</v>
      </c>
      <c r="D201" s="86">
        <f>D202+D203+D204</f>
        <v>0</v>
      </c>
      <c r="E201" s="86">
        <f>E202+E203+E204</f>
        <v>0</v>
      </c>
      <c r="F201" s="86">
        <f>F202+F203+F204</f>
        <v>0</v>
      </c>
      <c r="G201" s="68" t="s">
        <v>232</v>
      </c>
    </row>
    <row r="202" spans="1:7" s="2" customFormat="1">
      <c r="A202" s="51"/>
      <c r="B202" s="21" t="s">
        <v>374</v>
      </c>
      <c r="C202" s="26" t="s">
        <v>86</v>
      </c>
      <c r="D202" s="86"/>
      <c r="E202" s="86"/>
      <c r="F202" s="86"/>
      <c r="G202" s="68" t="s">
        <v>233</v>
      </c>
    </row>
    <row r="203" spans="1:7" s="2" customFormat="1" ht="14.25" customHeight="1">
      <c r="A203" s="51"/>
      <c r="B203" s="21" t="s">
        <v>163</v>
      </c>
      <c r="C203" s="26" t="s">
        <v>86</v>
      </c>
      <c r="D203" s="86"/>
      <c r="E203" s="86"/>
      <c r="F203" s="86"/>
      <c r="G203" s="68" t="s">
        <v>234</v>
      </c>
    </row>
    <row r="204" spans="1:7" s="2" customFormat="1" ht="14.25" customHeight="1">
      <c r="A204" s="51"/>
      <c r="B204" s="21" t="s">
        <v>375</v>
      </c>
      <c r="C204" s="26" t="s">
        <v>86</v>
      </c>
      <c r="D204" s="86"/>
      <c r="E204" s="86"/>
      <c r="F204" s="86"/>
      <c r="G204" s="68" t="s">
        <v>235</v>
      </c>
    </row>
    <row r="205" spans="1:7" s="2" customFormat="1">
      <c r="A205" s="51"/>
      <c r="B205" s="21" t="s">
        <v>88</v>
      </c>
      <c r="C205" s="26" t="s">
        <v>87</v>
      </c>
      <c r="D205" s="86" t="e">
        <f t="shared" ref="D205:F208" si="0">D9/D201/12</f>
        <v>#DIV/0!</v>
      </c>
      <c r="E205" s="86" t="e">
        <f t="shared" si="0"/>
        <v>#DIV/0!</v>
      </c>
      <c r="F205" s="86" t="e">
        <f t="shared" si="0"/>
        <v>#DIV/0!</v>
      </c>
      <c r="G205" s="66"/>
    </row>
    <row r="206" spans="1:7" s="2" customFormat="1">
      <c r="A206" s="51"/>
      <c r="B206" s="21" t="s">
        <v>374</v>
      </c>
      <c r="C206" s="26" t="s">
        <v>87</v>
      </c>
      <c r="D206" s="86" t="e">
        <f t="shared" si="0"/>
        <v>#DIV/0!</v>
      </c>
      <c r="E206" s="86" t="e">
        <f t="shared" si="0"/>
        <v>#DIV/0!</v>
      </c>
      <c r="F206" s="86" t="e">
        <f t="shared" si="0"/>
        <v>#DIV/0!</v>
      </c>
      <c r="G206" s="66"/>
    </row>
    <row r="207" spans="1:7" s="2" customFormat="1">
      <c r="A207" s="51"/>
      <c r="B207" s="21" t="s">
        <v>164</v>
      </c>
      <c r="C207" s="26" t="s">
        <v>87</v>
      </c>
      <c r="D207" s="86" t="e">
        <f t="shared" si="0"/>
        <v>#DIV/0!</v>
      </c>
      <c r="E207" s="86" t="e">
        <f t="shared" si="0"/>
        <v>#DIV/0!</v>
      </c>
      <c r="F207" s="86" t="e">
        <f t="shared" si="0"/>
        <v>#DIV/0!</v>
      </c>
      <c r="G207" s="66"/>
    </row>
    <row r="208" spans="1:7" s="2" customFormat="1">
      <c r="A208" s="51"/>
      <c r="B208" s="21" t="s">
        <v>375</v>
      </c>
      <c r="C208" s="26" t="s">
        <v>87</v>
      </c>
      <c r="D208" s="86" t="e">
        <f t="shared" si="0"/>
        <v>#DIV/0!</v>
      </c>
      <c r="E208" s="86" t="e">
        <f t="shared" si="0"/>
        <v>#DIV/0!</v>
      </c>
      <c r="F208" s="86" t="e">
        <f t="shared" si="0"/>
        <v>#DIV/0!</v>
      </c>
      <c r="G208" s="66"/>
    </row>
    <row r="209" spans="1:7" s="2" customFormat="1" ht="9" customHeight="1">
      <c r="A209" s="59"/>
      <c r="B209" s="43"/>
      <c r="C209" s="44"/>
      <c r="D209" s="97"/>
      <c r="E209" s="97"/>
      <c r="F209" s="97"/>
      <c r="G209" s="69"/>
    </row>
    <row r="211" spans="1:7" ht="14.4">
      <c r="A211" s="105"/>
      <c r="B211" s="105"/>
      <c r="C211" s="105"/>
      <c r="D211" s="105"/>
      <c r="E211" s="98"/>
      <c r="F211" s="98"/>
      <c r="G211" s="1"/>
    </row>
    <row r="212" spans="1:7">
      <c r="B212" s="4"/>
    </row>
    <row r="213" spans="1:7">
      <c r="B213" s="103"/>
      <c r="C213" s="104"/>
      <c r="D213" s="104"/>
      <c r="E213" s="104"/>
      <c r="F213" s="104"/>
      <c r="G213" s="104"/>
    </row>
    <row r="214" spans="1:7">
      <c r="B214" s="104"/>
      <c r="C214" s="104"/>
      <c r="D214" s="104"/>
      <c r="E214" s="104"/>
      <c r="F214" s="104"/>
      <c r="G214" s="104"/>
    </row>
  </sheetData>
  <mergeCells count="10">
    <mergeCell ref="B214:G214"/>
    <mergeCell ref="A211:D211"/>
    <mergeCell ref="H10:H12"/>
    <mergeCell ref="H21:H22"/>
    <mergeCell ref="H99:H100"/>
    <mergeCell ref="A1:G1"/>
    <mergeCell ref="A2:G2"/>
    <mergeCell ref="B5:E5"/>
    <mergeCell ref="B4:E4"/>
    <mergeCell ref="B213:G213"/>
  </mergeCells>
  <phoneticPr fontId="3" type="noConversion"/>
  <printOptions horizontalCentered="1"/>
  <pageMargins left="0.31496062992125984" right="0.31496062992125984" top="0.15748031496062992" bottom="0.15748031496062992" header="0.31496062992125984" footer="0.31496062992125984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1</vt:i4>
      </vt:variant>
      <vt:variant>
        <vt:lpstr>Наименувани диапазони</vt:lpstr>
      </vt:variant>
      <vt:variant>
        <vt:i4>1</vt:i4>
      </vt:variant>
    </vt:vector>
  </HeadingPairs>
  <TitlesOfParts>
    <vt:vector size="2" baseType="lpstr">
      <vt:lpstr>бюджетна прогноза</vt:lpstr>
      <vt:lpstr>'бюджетна прогноза'!Печат_заглавия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Валентин Георгиев</dc:creator>
  <cp:lastModifiedBy>Atanas Tinkin</cp:lastModifiedBy>
  <cp:lastPrinted>2024-01-26T07:57:11Z</cp:lastPrinted>
  <dcterms:created xsi:type="dcterms:W3CDTF">2023-06-09T08:57:28Z</dcterms:created>
  <dcterms:modified xsi:type="dcterms:W3CDTF">2024-03-15T10:40:35Z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2.2.1</vt:lpwstr>
  </property>
</Properties>
</file>