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abela Base" sheetId="1" r:id="rId4"/>
    <sheet state="visible" name="Imagem" sheetId="2" r:id="rId5"/>
    <sheet state="visible" name="Leadtime" sheetId="3" r:id="rId6"/>
    <sheet state="visible" name="Aging" sheetId="4" r:id="rId7"/>
    <sheet state="visible" name="Taxa de Entrega" sheetId="5" r:id="rId8"/>
    <sheet state="visible" name="Monte Carlo (SCRUM)" sheetId="6" r:id="rId9"/>
    <sheet state="visible" name="Monte Carlo" sheetId="7" r:id="rId10"/>
    <sheet state="visible" name="WIP e Capacidade" sheetId="8" r:id="rId11"/>
    <sheet state="visible" name="Cycle time" sheetId="9" r:id="rId12"/>
    <sheet state="visible" name="Waiting e Touching time" sheetId="10" r:id="rId13"/>
    <sheet state="visible" name="Taxa de eficiência" sheetId="11" r:id="rId14"/>
  </sheets>
  <definedNames/>
  <calcPr/>
  <extLst>
    <ext uri="GoogleSheetsCustomDataVersion1">
      <go:sheetsCustomData xmlns:go="http://customooxmlschemas.google.com/" r:id="rId15" roundtripDataSignature="AMtx7mhcuSblqBP5BVjPx5PrisoSKUzLZA=="/>
    </ext>
  </extLst>
</workbook>
</file>

<file path=xl/sharedStrings.xml><?xml version="1.0" encoding="utf-8"?>
<sst xmlns="http://schemas.openxmlformats.org/spreadsheetml/2006/main" count="862" uniqueCount="100">
  <si>
    <t>Itens</t>
  </si>
  <si>
    <t>Q</t>
  </si>
  <si>
    <t>P</t>
  </si>
  <si>
    <t>O</t>
  </si>
  <si>
    <t>N</t>
  </si>
  <si>
    <t>M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</si>
  <si>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</si>
  <si>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</si>
  <si>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</si>
  <si>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</si>
  <si>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</si>
  <si>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</si>
  <si>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</si>
  <si>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</si>
  <si>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</si>
  <si>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</t>
  </si>
  <si>
    <t>B</t>
  </si>
  <si>
    <t>A</t>
  </si>
  <si>
    <t>Lista de Itens</t>
  </si>
  <si>
    <t>Vamos Fazer</t>
  </si>
  <si>
    <t>Construindo</t>
  </si>
  <si>
    <t>Construído</t>
  </si>
  <si>
    <t>Avaliando</t>
  </si>
  <si>
    <t>Avaliado</t>
  </si>
  <si>
    <t>Entregando</t>
  </si>
  <si>
    <t>Em Uso</t>
  </si>
  <si>
    <t>Vamos fazer [3]</t>
  </si>
  <si>
    <t>Construção [4]</t>
  </si>
  <si>
    <t>Avaliação [2]</t>
  </si>
  <si>
    <t>Em uso</t>
  </si>
  <si>
    <t xml:space="preserve">Construindo </t>
  </si>
  <si>
    <t>Entregando [ 2 ]</t>
  </si>
  <si>
    <t>Entregue</t>
  </si>
  <si>
    <r>
      <rPr>
        <rFont val="&quot;Open Sans&quot;, sans-serif"/>
        <color rgb="FF000000"/>
        <sz val="24.0"/>
      </rPr>
      <t xml:space="preserve">Qual o Customer Lead time médio?
</t>
    </r>
    <r>
      <rPr>
        <rFont val="&quot;Open Sans&quot;, sans-serif"/>
        <color rgb="FF000000"/>
        <sz val="15.0"/>
      </rPr>
      <t>(Quanto tempo este time leva para entregar valor)</t>
    </r>
  </si>
  <si>
    <t>Lead Time</t>
  </si>
  <si>
    <t>Cycle Time</t>
  </si>
  <si>
    <t>Customer Lead Time</t>
  </si>
  <si>
    <t>Lista de itens...</t>
  </si>
  <si>
    <t>Lista de itens</t>
  </si>
  <si>
    <t>Vamos fazer...</t>
  </si>
  <si>
    <t xml:space="preserve">Vamos fazer </t>
  </si>
  <si>
    <t>Construindo...</t>
  </si>
  <si>
    <t>Construído...</t>
  </si>
  <si>
    <t>Avaliando...</t>
  </si>
  <si>
    <t>Bloqueado</t>
  </si>
  <si>
    <t>Avaliado...</t>
  </si>
  <si>
    <t>Entregando...</t>
  </si>
  <si>
    <t>Em uso...</t>
  </si>
  <si>
    <r>
      <rPr>
        <rFont val="&quot;Open Sans&quot;, sans-serif"/>
        <color rgb="FF000000"/>
        <sz val="24.0"/>
      </rPr>
      <t xml:space="preserve">Qual o Aging médio da </t>
    </r>
    <r>
      <rPr>
        <rFont val="&quot;Open Sans&quot;, sans-serif"/>
        <b/>
        <color rgb="FF000000"/>
        <sz val="24.0"/>
      </rPr>
      <t>LISTA DE ITENS</t>
    </r>
    <r>
      <rPr>
        <rFont val="&quot;Open Sans&quot;, sans-serif"/>
        <color rgb="FF000000"/>
        <sz val="24.0"/>
      </rPr>
      <t xml:space="preserve"> atual?
</t>
    </r>
    <r>
      <rPr>
        <rFont val="&quot;Open Sans&quot;, sans-serif"/>
        <color rgb="FF000000"/>
        <sz val="14.0"/>
      </rPr>
      <t>(Quão apegado estamos às nossas ideias?)</t>
    </r>
  </si>
  <si>
    <t>Tempo depois do compromisso</t>
  </si>
  <si>
    <t xml:space="preserve">-&gt; </t>
  </si>
  <si>
    <t>31 dias</t>
  </si>
  <si>
    <t>Dado que o item A, chegou na etapa Entregue no 1º dia do mês, uma segunda-feira. 
Conte apenas os dias úteis.</t>
  </si>
  <si>
    <t>Dia da semana</t>
  </si>
  <si>
    <t>Dia do mês</t>
  </si>
  <si>
    <t>segunda-feira</t>
  </si>
  <si>
    <t>Que dia do mês e semana o 2º Item é ENTREGUE
 (Item B)?</t>
  </si>
  <si>
    <t>Sexta feira</t>
  </si>
  <si>
    <t xml:space="preserve">Quais dias do mês e semana são ENTREGUES o 3º e o 4º item?
</t>
  </si>
  <si>
    <t>Quinta feira</t>
  </si>
  <si>
    <r>
      <rPr>
        <rFont val="Comfortaa, cursive"/>
        <color theme="1"/>
        <sz val="28.0"/>
      </rPr>
      <t xml:space="preserve">Qual a taxa de entrega desse time?
</t>
    </r>
    <r>
      <rPr>
        <rFont val="Comfortaa, cursive"/>
        <color theme="1"/>
        <sz val="18.0"/>
      </rPr>
      <t>(Quantos itens são entregues por semana?)</t>
    </r>
  </si>
  <si>
    <t>2 itens por semana</t>
  </si>
  <si>
    <t>terça-feira</t>
  </si>
  <si>
    <t>quarta-feira</t>
  </si>
  <si>
    <t>quinta-feira</t>
  </si>
  <si>
    <t>sexta-feira</t>
  </si>
  <si>
    <t>sábado</t>
  </si>
  <si>
    <t>domingo</t>
  </si>
  <si>
    <t>Método de Monte Carlo</t>
  </si>
  <si>
    <t>Taxa de Entrega Média</t>
  </si>
  <si>
    <t>usp / sprint</t>
  </si>
  <si>
    <t>Taxa de Entrega Mínima  (pior caso até hoje)</t>
  </si>
  <si>
    <t>Taxa de Entrega Máxima (melhor caso até hoje)</t>
  </si>
  <si>
    <t/>
  </si>
  <si>
    <t>Estimamos que hoje faltam cerca de</t>
  </si>
  <si>
    <t>usp para terminar o projeto (tamanho do Backlog)</t>
  </si>
  <si>
    <t>Rodada 01</t>
  </si>
  <si>
    <t>Rodada 02</t>
  </si>
  <si>
    <t>Rodada 03</t>
  </si>
  <si>
    <t>Rodada 04</t>
  </si>
  <si>
    <t>Rodada 05</t>
  </si>
  <si>
    <t>Rodada 06</t>
  </si>
  <si>
    <t>Rodada 07</t>
  </si>
  <si>
    <t>Σ quantos acabaram</t>
  </si>
  <si>
    <t>Probabilidade
Entrega de ...%</t>
  </si>
  <si>
    <t>Semanas</t>
  </si>
  <si>
    <t>A semana começou em</t>
  </si>
  <si>
    <t>Jogada</t>
  </si>
  <si>
    <t>Faltam</t>
  </si>
  <si>
    <t>itens / semana</t>
  </si>
  <si>
    <t>itens para terminar o projeto (tamanho do Backlog)</t>
  </si>
  <si>
    <r>
      <rPr>
        <rFont val="&quot;Open Sans&quot;, sans-serif"/>
        <color rgb="FF000000"/>
        <sz val="20.0"/>
      </rPr>
      <t xml:space="preserve">Qual o WIP (Work in Progress - Trabalho em Andamento) do time?
</t>
    </r>
    <r>
      <rPr>
        <rFont val="&quot;Open Sans&quot;, sans-serif"/>
        <color rgb="FF000000"/>
        <sz val="18.0"/>
      </rPr>
      <t>(</t>
    </r>
    <r>
      <rPr>
        <rFont val="&quot;Open Sans&quot;, sans-serif"/>
        <b/>
        <color rgb="FF000000"/>
        <sz val="18.0"/>
      </rPr>
      <t>QUANTIDADE DE ITENS</t>
    </r>
    <r>
      <rPr>
        <rFont val="&quot;Open Sans&quot;, sans-serif"/>
        <color rgb="FF000000"/>
        <sz val="18.0"/>
      </rPr>
      <t xml:space="preserve"> de valor em andamento)</t>
    </r>
  </si>
  <si>
    <t>10 itens</t>
  </si>
  <si>
    <r>
      <rPr>
        <rFont val="&quot;Open Sans&quot;, sans-serif"/>
        <color rgb="FF000000"/>
        <sz val="24.0"/>
      </rPr>
      <t xml:space="preserve">Qual a capacidade do time?
</t>
    </r>
    <r>
      <rPr>
        <rFont val="&quot;Open Sans&quot;, sans-serif"/>
        <color rgb="FF000000"/>
        <sz val="18.0"/>
      </rPr>
      <t xml:space="preserve">(Quantidade </t>
    </r>
    <r>
      <rPr>
        <rFont val="&quot;Open Sans&quot;, sans-serif"/>
        <b/>
        <color rgb="FF000000"/>
        <sz val="18.0"/>
      </rPr>
      <t xml:space="preserve">MÁXIMA </t>
    </r>
    <r>
      <rPr>
        <rFont val="&quot;Open Sans&quot;, sans-serif"/>
        <color rgb="FF000000"/>
        <sz val="18.0"/>
      </rPr>
      <t xml:space="preserve">de itens que </t>
    </r>
    <r>
      <rPr>
        <rFont val="&quot;Open Sans&quot;, sans-serif"/>
        <b/>
        <color rgb="FF000000"/>
        <sz val="18.0"/>
      </rPr>
      <t xml:space="preserve">PODERIAM </t>
    </r>
    <r>
      <rPr>
        <rFont val="&quot;Open Sans&quot;, sans-serif"/>
        <color rgb="FF000000"/>
        <sz val="18.0"/>
      </rPr>
      <t>estar em andamento)</t>
    </r>
  </si>
  <si>
    <t>11 itens</t>
  </si>
  <si>
    <r>
      <rPr>
        <rFont val="&quot;Open Sans&quot;, sans-serif"/>
        <color rgb="FF000000"/>
        <sz val="24.0"/>
      </rPr>
      <t xml:space="preserve">Qual o tempo médio do Ciclo de </t>
    </r>
    <r>
      <rPr>
        <rFont val="&quot;Open Sans&quot;, sans-serif"/>
        <b/>
        <color rgb="FF000000"/>
        <sz val="24.0"/>
      </rPr>
      <t>Avaliação</t>
    </r>
    <r>
      <rPr>
        <rFont val="&quot;Open Sans&quot;, sans-serif"/>
        <color rgb="FF000000"/>
        <sz val="24.0"/>
      </rPr>
      <t xml:space="preserve">?
</t>
    </r>
    <r>
      <rPr>
        <rFont val="&quot;Open Sans&quot;, sans-serif"/>
        <color rgb="FF000000"/>
        <sz val="14.0"/>
      </rPr>
      <t>(Tempo médio de etapas internas do fluxo)</t>
    </r>
  </si>
  <si>
    <r>
      <rPr>
        <rFont val="Arial"/>
        <color rgb="FF000000"/>
      </rPr>
      <t xml:space="preserve">Preste atenção. Em que momento vocês acreditam que a </t>
    </r>
    <r>
      <rPr>
        <rFont val="Arial"/>
        <b/>
        <color rgb="FF000000"/>
      </rPr>
      <t xml:space="preserve">Construção </t>
    </r>
    <r>
      <rPr>
        <rFont val="Arial"/>
        <color rgb="FF000000"/>
      </rPr>
      <t xml:space="preserve">pode dizer: 
"PRONTO JÁ TERMINEI. </t>
    </r>
    <r>
      <rPr>
        <rFont val="Arial"/>
        <b/>
        <color rgb="FF000000"/>
      </rPr>
      <t>AVALIAÇÃO</t>
    </r>
    <r>
      <rPr>
        <rFont val="Arial"/>
        <color rgb="FF000000"/>
      </rPr>
      <t>, AGORA A RESPONSABILIDADE É SUA"</t>
    </r>
  </si>
  <si>
    <r>
      <rPr>
        <rFont val="Arial"/>
        <color rgb="FF000000"/>
      </rPr>
      <t xml:space="preserve">Da mesma forma, em que momento vocês acreditam que a </t>
    </r>
    <r>
      <rPr>
        <rFont val="Arial"/>
        <b/>
        <color rgb="FF000000"/>
      </rPr>
      <t xml:space="preserve">Avaliação </t>
    </r>
    <r>
      <rPr>
        <rFont val="Arial"/>
        <color rgb="FF000000"/>
      </rPr>
      <t xml:space="preserve">pode dizer: 
"PRONTO JÁ TERMINEI MEU TRABALHO. </t>
    </r>
    <r>
      <rPr>
        <rFont val="Arial"/>
        <b/>
        <color rgb="FF000000"/>
      </rPr>
      <t>ENTREGA</t>
    </r>
    <r>
      <rPr>
        <rFont val="Arial"/>
        <color rgb="FF000000"/>
      </rPr>
      <t>, AGORA A RESPONSABILIDADE É SUA"</t>
    </r>
  </si>
  <si>
    <r>
      <rPr>
        <rFont val="&quot;Open Sans&quot;, sans-serif"/>
        <color rgb="FF000000"/>
        <sz val="24.0"/>
      </rPr>
      <t xml:space="preserve">Qual o Action time médio dos itens </t>
    </r>
    <r>
      <rPr>
        <rFont val="&quot;Open Sans&quot;, sans-serif"/>
        <b/>
        <color rgb="FF000000"/>
        <sz val="24.0"/>
      </rPr>
      <t>Entregues</t>
    </r>
    <r>
      <rPr>
        <rFont val="&quot;Open Sans&quot;, sans-serif"/>
        <color rgb="FF000000"/>
        <sz val="24.0"/>
      </rPr>
      <t xml:space="preserve">?
</t>
    </r>
    <r>
      <rPr>
        <rFont val="&quot;Open Sans&quot;, sans-serif"/>
        <color rgb="FF000000"/>
        <sz val="14.0"/>
      </rPr>
      <t>(tempo de execução)</t>
    </r>
  </si>
  <si>
    <t>Qual a taxa de Eficiência do time?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</si>
</sst>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0">
    <font>
      <sz val="10.0"/>
      <color rgb="FF000000"/>
      <name val="Arial"/>
      <scheme val="minor"/>
    </font>
    <font>
      <color rgb="FFFFFFFF"/>
      <name val="Open Sans"/>
    </font>
    <font>
      <color rgb="FFFFFFFF"/>
      <name val="Arial"/>
    </font>
    <font>
      <color theme="1"/>
      <name val="Open Sans"/>
    </font>
    <font>
      <color theme="1"/>
      <name val="Arial"/>
    </font>
    <font>
      <sz val="24.0"/>
      <color rgb="FF000000"/>
      <name val="Open Sans"/>
    </font>
    <font>
      <b/>
      <sz val="8.0"/>
      <color theme="1"/>
      <name val="Arial"/>
    </font>
    <font>
      <sz val="8.0"/>
      <color theme="1"/>
      <name val="Arial"/>
    </font>
    <font>
      <b/>
      <color theme="1"/>
      <name val="Arial"/>
      <scheme val="minor"/>
    </font>
    <font>
      <b/>
      <sz val="8.0"/>
      <color rgb="FF000000"/>
      <name val="Open Sans"/>
    </font>
    <font>
      <sz val="8.0"/>
      <color theme="1"/>
      <name val="Open Sans"/>
    </font>
    <font>
      <sz val="8.0"/>
      <color rgb="FF000000"/>
      <name val="Open Sans"/>
    </font>
    <font>
      <color theme="1"/>
      <name val="Arial"/>
      <scheme val="minor"/>
    </font>
    <font/>
    <font>
      <color rgb="FF980000"/>
      <name val="Arial"/>
    </font>
    <font>
      <color rgb="FF0000FF"/>
      <name val="Arial"/>
    </font>
    <font>
      <sz val="28.0"/>
      <color theme="1"/>
      <name val="Comfortaa"/>
    </font>
    <font>
      <b/>
      <sz val="14.0"/>
      <color theme="1"/>
      <name val="Arial"/>
    </font>
    <font>
      <sz val="11.0"/>
      <color rgb="FF000000"/>
      <name val="Calibri"/>
    </font>
    <font>
      <sz val="24.0"/>
      <color theme="1"/>
      <name val="Open Sans"/>
    </font>
    <font>
      <sz val="14.0"/>
      <color theme="1"/>
      <name val="Open Sans"/>
    </font>
    <font>
      <b/>
      <sz val="14.0"/>
      <color rgb="FFFFFFFF"/>
      <name val="Open Sans"/>
    </font>
    <font>
      <b/>
      <color theme="1"/>
      <name val="Open Sans"/>
    </font>
    <font>
      <b/>
      <sz val="14.0"/>
      <color theme="1"/>
      <name val="Open Sans"/>
    </font>
    <font>
      <b/>
      <sz val="12.0"/>
      <color theme="1"/>
      <name val="Open Sans"/>
    </font>
    <font>
      <b/>
      <sz val="10.0"/>
      <color theme="1"/>
      <name val="Open Sans"/>
    </font>
    <font>
      <b/>
      <color theme="1"/>
      <name val="Arial"/>
    </font>
    <font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980000"/>
        <bgColor rgb="FF980000"/>
      </patternFill>
    </fill>
    <fill>
      <patternFill patternType="solid">
        <fgColor rgb="FFF9DE69"/>
        <bgColor rgb="FFF9DE69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rgb="FFFFD5D5"/>
        <bgColor rgb="FFFFD5D5"/>
      </patternFill>
    </fill>
    <fill>
      <patternFill patternType="solid">
        <fgColor rgb="FFABC978"/>
        <bgColor rgb="FFABC978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1" fillId="2" fontId="1" numFmtId="0" xfId="0" applyBorder="1" applyFont="1"/>
    <xf borderId="1" fillId="3" fontId="3" numFmtId="0" xfId="0" applyBorder="1" applyFill="1" applyFont="1"/>
    <xf borderId="1" fillId="4" fontId="3" numFmtId="0" xfId="0" applyBorder="1" applyFill="1" applyFont="1"/>
    <xf borderId="1" fillId="5" fontId="3" numFmtId="0" xfId="0" applyBorder="1" applyFill="1" applyFont="1"/>
    <xf borderId="1" fillId="6" fontId="3" numFmtId="0" xfId="0" applyBorder="1" applyFill="1" applyFont="1"/>
    <xf borderId="1" fillId="7" fontId="3" numFmtId="0" xfId="0" applyBorder="1" applyFill="1" applyFont="1"/>
    <xf borderId="1" fillId="8" fontId="3" numFmtId="0" xfId="0" applyBorder="1" applyFill="1" applyFont="1"/>
    <xf borderId="1" fillId="9" fontId="3" numFmtId="0" xfId="0" applyBorder="1" applyFill="1" applyFont="1"/>
    <xf borderId="1" fillId="10" fontId="3" numFmtId="0" xfId="0" applyBorder="1" applyFill="1" applyFont="1"/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horizontal="center" vertical="center"/>
    </xf>
    <xf borderId="0" fillId="10" fontId="4" numFmtId="0" xfId="0" applyAlignment="1" applyFont="1">
      <alignment horizontal="center"/>
    </xf>
    <xf borderId="0" fillId="2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11" fontId="4" numFmtId="0" xfId="0" applyAlignment="1" applyFill="1" applyFont="1">
      <alignment horizontal="center"/>
    </xf>
    <xf borderId="0" fillId="2" fontId="4" numFmtId="0" xfId="0" applyFont="1"/>
    <xf borderId="0" fillId="11" fontId="4" numFmtId="0" xfId="0" applyFont="1"/>
    <xf borderId="0" fillId="0" fontId="5" numFmtId="0" xfId="0" applyFont="1"/>
    <xf borderId="2" fillId="12" fontId="6" numFmtId="0" xfId="0" applyBorder="1" applyFill="1" applyFont="1"/>
    <xf borderId="3" fillId="12" fontId="7" numFmtId="0" xfId="0" applyBorder="1" applyFont="1"/>
    <xf borderId="0" fillId="2" fontId="6" numFmtId="0" xfId="0" applyFont="1"/>
    <xf borderId="0" fillId="11" fontId="6" numFmtId="0" xfId="0" applyFont="1"/>
    <xf borderId="1" fillId="0" fontId="8" numFmtId="0" xfId="0" applyAlignment="1" applyBorder="1" applyFont="1">
      <alignment readingOrder="0"/>
    </xf>
    <xf borderId="4" fillId="12" fontId="9" numFmtId="0" xfId="0" applyBorder="1" applyFont="1"/>
    <xf borderId="5" fillId="12" fontId="10" numFmtId="0" xfId="0" applyBorder="1" applyFont="1"/>
    <xf borderId="4" fillId="12" fontId="11" numFmtId="0" xfId="0" applyBorder="1" applyFont="1"/>
    <xf borderId="0" fillId="2" fontId="11" numFmtId="0" xfId="0" applyFont="1"/>
    <xf borderId="0" fillId="11" fontId="11" numFmtId="0" xfId="0" applyFont="1"/>
    <xf borderId="1" fillId="0" fontId="12" numFmtId="0" xfId="0" applyBorder="1" applyFont="1"/>
    <xf borderId="1" fillId="13" fontId="12" numFmtId="0" xfId="0" applyBorder="1" applyFill="1" applyFont="1"/>
    <xf borderId="1" fillId="14" fontId="12" numFmtId="0" xfId="0" applyBorder="1" applyFill="1" applyFont="1"/>
    <xf borderId="1" fillId="15" fontId="12" numFmtId="0" xfId="0" applyBorder="1" applyFill="1" applyFont="1"/>
    <xf borderId="6" fillId="16" fontId="9" numFmtId="0" xfId="0" applyAlignment="1" applyBorder="1" applyFill="1" applyFont="1">
      <alignment horizontal="center" vertical="center"/>
    </xf>
    <xf borderId="7" fillId="0" fontId="13" numFmtId="0" xfId="0" applyBorder="1" applyFont="1"/>
    <xf borderId="0" fillId="2" fontId="9" numFmtId="0" xfId="0" applyFont="1"/>
    <xf borderId="8" fillId="0" fontId="13" numFmtId="0" xfId="0" applyBorder="1" applyFont="1"/>
    <xf borderId="9" fillId="0" fontId="13" numFmtId="0" xfId="0" applyBorder="1" applyFont="1"/>
    <xf borderId="0" fillId="11" fontId="9" numFmtId="0" xfId="0" applyFont="1"/>
    <xf borderId="0" fillId="0" fontId="7" numFmtId="0" xfId="0" applyFont="1"/>
    <xf borderId="10" fillId="12" fontId="9" numFmtId="0" xfId="0" applyBorder="1" applyFont="1"/>
    <xf borderId="11" fillId="12" fontId="10" numFmtId="0" xfId="0" applyBorder="1" applyFont="1"/>
    <xf borderId="12" fillId="0" fontId="13" numFmtId="0" xfId="0" applyBorder="1" applyFont="1"/>
    <xf borderId="13" fillId="0" fontId="13" numFmtId="0" xfId="0" applyBorder="1" applyFont="1"/>
    <xf borderId="0" fillId="0" fontId="11" numFmtId="0" xfId="0" applyFont="1"/>
    <xf borderId="0" fillId="0" fontId="10" numFmtId="0" xfId="0" applyFont="1"/>
    <xf borderId="0" fillId="0" fontId="4" numFmtId="1" xfId="0" applyFont="1" applyNumberFormat="1"/>
    <xf borderId="0" fillId="11" fontId="14" numFmtId="0" xfId="0" applyAlignment="1" applyFont="1">
      <alignment horizontal="center"/>
    </xf>
    <xf borderId="0" fillId="11" fontId="14" numFmtId="0" xfId="0" applyFont="1"/>
    <xf borderId="0" fillId="17" fontId="4" numFmtId="0" xfId="0" applyFill="1" applyFont="1"/>
    <xf borderId="0" fillId="0" fontId="15" numFmtId="0" xfId="0" applyFont="1"/>
    <xf borderId="0" fillId="0" fontId="5" numFmtId="0" xfId="0" applyAlignment="1" applyFont="1">
      <alignment shrinkToFit="0" wrapText="1"/>
    </xf>
    <xf borderId="1" fillId="18" fontId="4" numFmtId="0" xfId="0" applyBorder="1" applyFill="1" applyFont="1"/>
    <xf borderId="1" fillId="0" fontId="4" numFmtId="0" xfId="0" applyBorder="1" applyFont="1"/>
    <xf borderId="0" fillId="0" fontId="5" numFmtId="0" xfId="0" applyAlignment="1" applyFont="1">
      <alignment shrinkToFit="0" vertical="top" wrapText="1"/>
    </xf>
    <xf borderId="0" fillId="0" fontId="16" numFmtId="0" xfId="0" applyAlignment="1" applyFont="1">
      <alignment horizontal="center"/>
    </xf>
    <xf borderId="0" fillId="0" fontId="17" numFmtId="0" xfId="0" applyFont="1"/>
    <xf borderId="0" fillId="0" fontId="18" numFmtId="0" xfId="0" applyAlignment="1" applyFont="1">
      <alignment shrinkToFit="0" vertical="bottom" wrapText="0"/>
    </xf>
    <xf borderId="0" fillId="0" fontId="18" numFmtId="0" xfId="0" applyAlignment="1" applyFont="1">
      <alignment horizontal="right" shrinkToFit="0" vertical="bottom" wrapText="0"/>
    </xf>
    <xf borderId="0" fillId="0" fontId="19" numFmtId="0" xfId="0" applyFont="1"/>
    <xf borderId="0" fillId="0" fontId="3" numFmtId="1" xfId="0" applyFont="1" applyNumberFormat="1"/>
    <xf borderId="14" fillId="0" fontId="20" numFmtId="0" xfId="0" applyBorder="1" applyFont="1"/>
    <xf borderId="15" fillId="0" fontId="13" numFmtId="0" xfId="0" applyBorder="1" applyFont="1"/>
    <xf borderId="16" fillId="0" fontId="13" numFmtId="0" xfId="0" applyBorder="1" applyFont="1"/>
    <xf borderId="15" fillId="0" fontId="20" numFmtId="0" xfId="0" applyBorder="1" applyFont="1"/>
    <xf borderId="15" fillId="19" fontId="21" numFmtId="0" xfId="0" applyBorder="1" applyFill="1" applyFont="1"/>
    <xf borderId="15" fillId="13" fontId="21" numFmtId="0" xfId="0" applyBorder="1" applyFont="1"/>
    <xf quotePrefix="1" borderId="0" fillId="0" fontId="3" numFmtId="0" xfId="0" applyFont="1"/>
    <xf borderId="4" fillId="2" fontId="20" numFmtId="0" xfId="0" applyBorder="1" applyFont="1"/>
    <xf borderId="0" fillId="2" fontId="20" numFmtId="0" xfId="0" applyFont="1"/>
    <xf borderId="5" fillId="2" fontId="20" numFmtId="0" xfId="0" applyBorder="1" applyFont="1"/>
    <xf borderId="10" fillId="0" fontId="20" numFmtId="0" xfId="0" applyBorder="1" applyFont="1"/>
    <xf borderId="17" fillId="0" fontId="13" numFmtId="0" xfId="0" applyBorder="1" applyFont="1"/>
    <xf borderId="17" fillId="0" fontId="20" numFmtId="0" xfId="0" applyBorder="1" applyFont="1"/>
    <xf borderId="11" fillId="0" fontId="13" numFmtId="0" xfId="0" applyBorder="1" applyFont="1"/>
    <xf borderId="0" fillId="0" fontId="22" numFmtId="0" xfId="0" applyAlignment="1" applyFont="1">
      <alignment horizontal="center"/>
    </xf>
    <xf borderId="14" fillId="0" fontId="23" numFmtId="0" xfId="0" applyAlignment="1" applyBorder="1" applyFont="1">
      <alignment horizontal="center"/>
    </xf>
    <xf borderId="14" fillId="0" fontId="23" numFmtId="0" xfId="0" applyAlignment="1" applyBorder="1" applyFont="1">
      <alignment horizontal="center" vertical="bottom"/>
    </xf>
    <xf borderId="18" fillId="0" fontId="24" numFmtId="0" xfId="0" applyAlignment="1" applyBorder="1" applyFont="1">
      <alignment horizontal="center" shrinkToFit="0" wrapText="1"/>
    </xf>
    <xf borderId="18" fillId="0" fontId="24" numFmtId="1" xfId="0" applyAlignment="1" applyBorder="1" applyFont="1" applyNumberFormat="1">
      <alignment horizontal="center"/>
    </xf>
    <xf borderId="18" fillId="0" fontId="23" numFmtId="0" xfId="0" applyAlignment="1" applyBorder="1" applyFont="1">
      <alignment vertical="center"/>
    </xf>
    <xf borderId="1" fillId="0" fontId="25" numFmtId="0" xfId="0" applyAlignment="1" applyBorder="1" applyFont="1">
      <alignment horizontal="center"/>
    </xf>
    <xf borderId="1" fillId="0" fontId="23" numFmtId="0" xfId="0" applyAlignment="1" applyBorder="1" applyFont="1">
      <alignment horizontal="center"/>
    </xf>
    <xf borderId="19" fillId="0" fontId="23" numFmtId="0" xfId="0" applyAlignment="1" applyBorder="1" applyFont="1">
      <alignment horizontal="center" vertical="bottom"/>
    </xf>
    <xf borderId="11" fillId="0" fontId="23" numFmtId="0" xfId="0" applyAlignment="1" applyBorder="1" applyFont="1">
      <alignment horizontal="center" vertical="bottom"/>
    </xf>
    <xf borderId="19" fillId="0" fontId="13" numFmtId="0" xfId="0" applyBorder="1" applyFont="1"/>
    <xf borderId="1" fillId="0" fontId="26" numFmtId="164" xfId="0" applyBorder="1" applyFont="1" applyNumberFormat="1"/>
    <xf borderId="0" fillId="0" fontId="3" numFmtId="0" xfId="0" applyAlignment="1" applyFont="1">
      <alignment horizontal="center"/>
    </xf>
    <xf borderId="1" fillId="0" fontId="20" numFmtId="0" xfId="0" applyBorder="1" applyFont="1"/>
    <xf borderId="1" fillId="0" fontId="20" numFmtId="0" xfId="0" applyAlignment="1" applyBorder="1" applyFont="1">
      <alignment horizontal="right" vertical="bottom"/>
    </xf>
    <xf borderId="16" fillId="0" fontId="20" numFmtId="0" xfId="0" applyAlignment="1" applyBorder="1" applyFont="1">
      <alignment horizontal="right" vertical="bottom"/>
    </xf>
    <xf borderId="1" fillId="0" fontId="20" numFmtId="1" xfId="0" applyBorder="1" applyFont="1" applyNumberFormat="1"/>
    <xf borderId="1" fillId="0" fontId="20" numFmtId="164" xfId="0" applyBorder="1" applyFont="1" applyNumberFormat="1"/>
    <xf borderId="19" fillId="0" fontId="20" numFmtId="0" xfId="0" applyAlignment="1" applyBorder="1" applyFont="1">
      <alignment horizontal="right" vertical="bottom"/>
    </xf>
    <xf borderId="11" fillId="0" fontId="20" numFmtId="0" xfId="0" applyAlignment="1" applyBorder="1" applyFont="1">
      <alignment horizontal="right" vertical="bottom"/>
    </xf>
    <xf borderId="1" fillId="0" fontId="20" numFmtId="164" xfId="0" applyAlignment="1" applyBorder="1" applyFont="1" applyNumberFormat="1">
      <alignment horizontal="right" vertical="bottom"/>
    </xf>
    <xf borderId="0" fillId="0" fontId="3" numFmtId="10" xfId="0" applyFont="1" applyNumberFormat="1"/>
    <xf borderId="18" fillId="0" fontId="24" numFmtId="10" xfId="0" applyAlignment="1" applyBorder="1" applyFont="1" applyNumberFormat="1">
      <alignment horizontal="center"/>
    </xf>
    <xf borderId="1" fillId="0" fontId="20" numFmtId="10" xfId="0" applyBorder="1" applyFont="1" applyNumberFormat="1"/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wrapText="0"/>
    </xf>
    <xf borderId="0" fillId="0" fontId="27" numFmtId="0" xfId="0" applyAlignment="1" applyFont="1">
      <alignment horizontal="center"/>
    </xf>
    <xf borderId="0" fillId="11" fontId="27" numFmtId="0" xfId="0" applyAlignment="1" applyFont="1">
      <alignment horizontal="center"/>
    </xf>
    <xf borderId="0" fillId="2" fontId="27" numFmtId="0" xfId="0" applyFont="1"/>
    <xf borderId="0" fillId="0" fontId="27" numFmtId="0" xfId="0" applyFont="1"/>
    <xf borderId="2" fillId="12" fontId="28" numFmtId="0" xfId="0" applyBorder="1" applyFont="1"/>
    <xf borderId="3" fillId="12" fontId="29" numFmtId="0" xfId="0" applyBorder="1" applyFont="1"/>
    <xf borderId="0" fillId="11" fontId="27" numFmtId="0" xfId="0" applyFont="1"/>
    <xf borderId="0" fillId="2" fontId="28" numFmtId="0" xfId="0" applyFont="1"/>
    <xf borderId="5" fillId="12" fontId="11" numFmtId="0" xfId="0" applyBorder="1" applyFont="1"/>
    <xf borderId="0" fillId="0" fontId="27" numFmtId="0" xfId="0" applyAlignment="1" applyFont="1">
      <alignment shrinkToFit="0" wrapText="1"/>
    </xf>
    <xf borderId="11" fillId="12" fontId="11" numFmtId="0" xfId="0" applyBorder="1" applyFont="1"/>
    <xf borderId="0" fillId="0" fontId="29" numFmtId="0" xfId="0" applyFont="1"/>
    <xf borderId="0" fillId="20" fontId="4" numFmtId="0" xfId="0" applyAlignment="1" applyFill="1" applyFont="1">
      <alignment horizontal="center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9">
    <dxf>
      <font/>
      <fill>
        <patternFill patternType="solid">
          <fgColor rgb="FFD3756E"/>
          <bgColor rgb="FFD3756E"/>
        </patternFill>
      </fill>
      <border/>
    </dxf>
    <dxf>
      <font/>
      <fill>
        <patternFill patternType="solid">
          <fgColor rgb="FFABC978"/>
          <bgColor rgb="FFABC978"/>
        </patternFill>
      </fill>
      <border/>
    </dxf>
    <dxf>
      <font/>
      <fill>
        <patternFill patternType="solid">
          <fgColor rgb="FFFFD666"/>
          <bgColor rgb="FFFFD666"/>
        </patternFill>
      </fill>
      <border/>
    </dxf>
    <dxf>
      <font/>
      <fill>
        <patternFill patternType="solid">
          <fgColor rgb="FFFAC469"/>
          <bgColor rgb="FFFAC469"/>
        </patternFill>
      </fill>
      <border/>
    </dxf>
    <dxf>
      <font/>
      <fill>
        <patternFill patternType="solid">
          <fgColor rgb="FF79C182"/>
          <bgColor rgb="FF79C182"/>
        </patternFill>
      </fill>
      <border/>
    </dxf>
    <dxf>
      <font/>
      <fill>
        <patternFill patternType="solid">
          <fgColor rgb="FF57BB8A"/>
          <bgColor rgb="FF57BB8A"/>
        </patternFill>
      </fill>
      <border/>
    </dxf>
    <dxf>
      <font/>
      <fill>
        <patternFill patternType="solid">
          <fgColor rgb="FFE67C73"/>
          <bgColor rgb="FFE67C73"/>
        </patternFill>
      </fill>
      <border/>
    </dxf>
    <dxf>
      <font/>
      <fill>
        <patternFill patternType="solid">
          <fgColor rgb="FFF9DE69"/>
          <bgColor rgb="FFF9DE69"/>
        </patternFill>
      </fill>
      <border/>
    </dxf>
    <dxf>
      <font/>
      <fill>
        <patternFill patternType="solid">
          <fgColor rgb="FF79C176"/>
          <bgColor rgb="FF79C17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61950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952500</xdr:colOff>
      <xdr:row>0</xdr:row>
      <xdr:rowOff>361950</xdr:rowOff>
    </xdr:from>
    <xdr:ext cx="2343150" cy="1009650"/>
    <xdr:grpSp>
      <xdr:nvGrpSpPr>
        <xdr:cNvPr id="2" name="Shape 2"/>
        <xdr:cNvGrpSpPr/>
      </xdr:nvGrpSpPr>
      <xdr:grpSpPr>
        <a:xfrm>
          <a:off x="4174425" y="3275175"/>
          <a:ext cx="2343150" cy="1009650"/>
          <a:chOff x="4174425" y="3275175"/>
          <a:chExt cx="2343150" cy="1009650"/>
        </a:xfrm>
      </xdr:grpSpPr>
      <xdr:grpSp>
        <xdr:nvGrpSpPr>
          <xdr:cNvPr id="3" name="Shape 3" title="Desenho"/>
          <xdr:cNvGrpSpPr/>
        </xdr:nvGrpSpPr>
        <xdr:grpSpPr>
          <a:xfrm>
            <a:off x="4174425" y="3275175"/>
            <a:ext cx="2343150" cy="1009650"/>
            <a:chOff x="550750" y="1130975"/>
            <a:chExt cx="2320800" cy="993175"/>
          </a:xfrm>
        </xdr:grpSpPr>
        <xdr:sp>
          <xdr:nvSpPr>
            <xdr:cNvPr id="4" name="Shape 4"/>
            <xdr:cNvSpPr/>
          </xdr:nvSpPr>
          <xdr:spPr>
            <a:xfrm>
              <a:off x="550750" y="1130975"/>
              <a:ext cx="2320800" cy="993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550750" y="1150650"/>
              <a:ext cx="2320800" cy="973500"/>
            </a:xfrm>
            <a:prstGeom prst="wedgeRectCallout">
              <a:avLst>
                <a:gd fmla="val 47464" name="adj1"/>
                <a:gd fmla="val 95467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" name="Shape 6"/>
            <xdr:cNvSpPr txBox="1"/>
          </xdr:nvSpPr>
          <xdr:spPr>
            <a:xfrm>
              <a:off x="619575" y="1130975"/>
              <a:ext cx="1465200" cy="639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000"/>
                <a:buFont typeface="Open Sans"/>
                <a:buNone/>
              </a:pPr>
              <a:r>
                <a:rPr lang="en-US" sz="1000">
                  <a:latin typeface="Open Sans"/>
                  <a:ea typeface="Open Sans"/>
                  <a:cs typeface="Open Sans"/>
                  <a:sym typeface="Open Sans"/>
                </a:rPr>
                <a:t>Σ quantos acabaram</a:t>
              </a:r>
              <a:endParaRPr sz="1000">
                <a:latin typeface="Open Sans"/>
                <a:ea typeface="Open Sans"/>
                <a:cs typeface="Open Sans"/>
                <a:sym typeface="Open Sans"/>
              </a:endParaRPr>
            </a:p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000"/>
                <a:buFont typeface="Arial"/>
                <a:buNone/>
              </a:pPr>
              <a:r>
                <a:t/>
              </a:r>
              <a:endParaRPr sz="1000">
                <a:latin typeface="Open Sans"/>
                <a:ea typeface="Open Sans"/>
                <a:cs typeface="Open Sans"/>
                <a:sym typeface="Open Sans"/>
              </a:endParaRPr>
            </a:p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000"/>
                <a:buFont typeface="Open Sans"/>
                <a:buNone/>
              </a:pPr>
              <a:r>
                <a:rPr lang="en-US" sz="1000">
                  <a:latin typeface="Open Sans"/>
                  <a:ea typeface="Open Sans"/>
                  <a:cs typeface="Open Sans"/>
                  <a:sym typeface="Open Sans"/>
                </a:rPr>
                <a:t>7 Rodadas</a:t>
              </a:r>
              <a:endParaRPr sz="1400">
                <a:latin typeface="Open Sans"/>
                <a:ea typeface="Open Sans"/>
                <a:cs typeface="Open Sans"/>
                <a:sym typeface="Open Sans"/>
              </a:endParaRPr>
            </a:p>
          </xdr:txBody>
        </xdr:sp>
        <xdr:sp>
          <xdr:nvSpPr>
            <xdr:cNvPr id="7" name="Shape 7"/>
            <xdr:cNvSpPr txBox="1"/>
          </xdr:nvSpPr>
          <xdr:spPr>
            <a:xfrm>
              <a:off x="2153750" y="1278450"/>
              <a:ext cx="629400" cy="501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000"/>
                <a:buFont typeface="Open Sans"/>
                <a:buNone/>
              </a:pPr>
              <a:r>
                <a:rPr lang="en-US" sz="1000">
                  <a:latin typeface="Open Sans"/>
                  <a:ea typeface="Open Sans"/>
                  <a:cs typeface="Open Sans"/>
                  <a:sym typeface="Open Sans"/>
                </a:rPr>
                <a:t>× 100</a:t>
              </a:r>
              <a:endParaRPr sz="1400">
                <a:latin typeface="Open Sans"/>
                <a:ea typeface="Open Sans"/>
                <a:cs typeface="Open Sans"/>
                <a:sym typeface="Open Sans"/>
              </a:endParaRPr>
            </a:p>
          </xdr:txBody>
        </xdr:sp>
        <xdr:cxnSp>
          <xdr:nvCxnSpPr>
            <xdr:cNvPr id="8" name="Shape 8"/>
            <xdr:cNvCxnSpPr>
              <a:stCxn id="6" idx="1"/>
              <a:endCxn id="6" idx="3"/>
            </xdr:cNvCxnSpPr>
          </xdr:nvCxnSpPr>
          <xdr:spPr>
            <a:xfrm>
              <a:off x="619575" y="1450925"/>
              <a:ext cx="1465200" cy="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9" name="Shape 9"/>
            <xdr:cNvSpPr txBox="1"/>
          </xdr:nvSpPr>
          <xdr:spPr>
            <a:xfrm>
              <a:off x="550750" y="1780050"/>
              <a:ext cx="2232300" cy="2853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000"/>
                <a:buFont typeface="Open Sans"/>
                <a:buNone/>
              </a:pPr>
              <a:r>
                <a:rPr lang="en-US" sz="1000">
                  <a:latin typeface="Open Sans"/>
                  <a:ea typeface="Open Sans"/>
                  <a:cs typeface="Open Sans"/>
                  <a:sym typeface="Open Sans"/>
                </a:rPr>
                <a:t>* Os resultados são cumulativos</a:t>
              </a:r>
              <a:endParaRPr sz="1000">
                <a:latin typeface="Open Sans"/>
                <a:ea typeface="Open Sans"/>
                <a:cs typeface="Open Sans"/>
                <a:sym typeface="Open Sans"/>
              </a:endParaRPr>
            </a:p>
          </xdr:txBody>
        </xdr:sp>
      </xdr:grp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952500</xdr:colOff>
      <xdr:row>0</xdr:row>
      <xdr:rowOff>361950</xdr:rowOff>
    </xdr:from>
    <xdr:ext cx="2343150" cy="1009650"/>
    <xdr:grpSp>
      <xdr:nvGrpSpPr>
        <xdr:cNvPr id="2" name="Shape 2"/>
        <xdr:cNvGrpSpPr/>
      </xdr:nvGrpSpPr>
      <xdr:grpSpPr>
        <a:xfrm>
          <a:off x="4174425" y="3275175"/>
          <a:ext cx="2343150" cy="1009650"/>
          <a:chOff x="4174425" y="3275175"/>
          <a:chExt cx="2343150" cy="1009650"/>
        </a:xfrm>
      </xdr:grpSpPr>
      <xdr:grpSp>
        <xdr:nvGrpSpPr>
          <xdr:cNvPr id="10" name="Shape 10" title="Desenho"/>
          <xdr:cNvGrpSpPr/>
        </xdr:nvGrpSpPr>
        <xdr:grpSpPr>
          <a:xfrm>
            <a:off x="4174425" y="3275175"/>
            <a:ext cx="2343150" cy="1009650"/>
            <a:chOff x="550750" y="1130975"/>
            <a:chExt cx="2320800" cy="993175"/>
          </a:xfrm>
        </xdr:grpSpPr>
        <xdr:sp>
          <xdr:nvSpPr>
            <xdr:cNvPr id="4" name="Shape 4"/>
            <xdr:cNvSpPr/>
          </xdr:nvSpPr>
          <xdr:spPr>
            <a:xfrm>
              <a:off x="550750" y="1130975"/>
              <a:ext cx="2320800" cy="993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1" name="Shape 11"/>
            <xdr:cNvSpPr/>
          </xdr:nvSpPr>
          <xdr:spPr>
            <a:xfrm>
              <a:off x="550750" y="1150650"/>
              <a:ext cx="2320800" cy="973500"/>
            </a:xfrm>
            <a:prstGeom prst="wedgeRectCallout">
              <a:avLst>
                <a:gd fmla="val 47464" name="adj1"/>
                <a:gd fmla="val 95467" name="adj2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" name="Shape 12"/>
            <xdr:cNvSpPr txBox="1"/>
          </xdr:nvSpPr>
          <xdr:spPr>
            <a:xfrm>
              <a:off x="619575" y="1130975"/>
              <a:ext cx="1465200" cy="639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000"/>
                <a:buFont typeface="Open Sans"/>
                <a:buNone/>
              </a:pPr>
              <a:r>
                <a:rPr lang="en-US" sz="1000">
                  <a:latin typeface="Open Sans"/>
                  <a:ea typeface="Open Sans"/>
                  <a:cs typeface="Open Sans"/>
                  <a:sym typeface="Open Sans"/>
                </a:rPr>
                <a:t>Σ quantos acabaram</a:t>
              </a:r>
              <a:endParaRPr sz="1000">
                <a:latin typeface="Open Sans"/>
                <a:ea typeface="Open Sans"/>
                <a:cs typeface="Open Sans"/>
                <a:sym typeface="Open Sans"/>
              </a:endParaRPr>
            </a:p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000"/>
                <a:buFont typeface="Arial"/>
                <a:buNone/>
              </a:pPr>
              <a:r>
                <a:t/>
              </a:r>
              <a:endParaRPr sz="1000">
                <a:latin typeface="Open Sans"/>
                <a:ea typeface="Open Sans"/>
                <a:cs typeface="Open Sans"/>
                <a:sym typeface="Open Sans"/>
              </a:endParaRPr>
            </a:p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000"/>
                <a:buFont typeface="Open Sans"/>
                <a:buNone/>
              </a:pPr>
              <a:r>
                <a:rPr lang="en-US" sz="1000">
                  <a:latin typeface="Open Sans"/>
                  <a:ea typeface="Open Sans"/>
                  <a:cs typeface="Open Sans"/>
                  <a:sym typeface="Open Sans"/>
                </a:rPr>
                <a:t>7 Rodadas</a:t>
              </a:r>
              <a:endParaRPr sz="1400">
                <a:latin typeface="Open Sans"/>
                <a:ea typeface="Open Sans"/>
                <a:cs typeface="Open Sans"/>
                <a:sym typeface="Open Sans"/>
              </a:endParaRPr>
            </a:p>
          </xdr:txBody>
        </xdr:sp>
        <xdr:sp>
          <xdr:nvSpPr>
            <xdr:cNvPr id="13" name="Shape 13"/>
            <xdr:cNvSpPr txBox="1"/>
          </xdr:nvSpPr>
          <xdr:spPr>
            <a:xfrm>
              <a:off x="2153750" y="1278450"/>
              <a:ext cx="629400" cy="501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000"/>
                <a:buFont typeface="Open Sans"/>
                <a:buNone/>
              </a:pPr>
              <a:r>
                <a:rPr lang="en-US" sz="1000">
                  <a:latin typeface="Open Sans"/>
                  <a:ea typeface="Open Sans"/>
                  <a:cs typeface="Open Sans"/>
                  <a:sym typeface="Open Sans"/>
                </a:rPr>
                <a:t>× 100</a:t>
              </a:r>
              <a:endParaRPr sz="1400">
                <a:latin typeface="Open Sans"/>
                <a:ea typeface="Open Sans"/>
                <a:cs typeface="Open Sans"/>
                <a:sym typeface="Open Sans"/>
              </a:endParaRPr>
            </a:p>
          </xdr:txBody>
        </xdr:sp>
        <xdr:cxnSp>
          <xdr:nvCxnSpPr>
            <xdr:cNvPr id="14" name="Shape 14"/>
            <xdr:cNvCxnSpPr>
              <a:stCxn id="6" idx="1"/>
              <a:endCxn id="6" idx="3"/>
            </xdr:cNvCxnSpPr>
          </xdr:nvCxnSpPr>
          <xdr:spPr>
            <a:xfrm>
              <a:off x="619575" y="1450925"/>
              <a:ext cx="1465200" cy="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15" name="Shape 15"/>
            <xdr:cNvSpPr txBox="1"/>
          </xdr:nvSpPr>
          <xdr:spPr>
            <a:xfrm>
              <a:off x="550750" y="1780050"/>
              <a:ext cx="2232300" cy="2853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000"/>
                <a:buFont typeface="Open Sans"/>
                <a:buNone/>
              </a:pPr>
              <a:r>
                <a:rPr lang="en-US" sz="1000">
                  <a:latin typeface="Open Sans"/>
                  <a:ea typeface="Open Sans"/>
                  <a:cs typeface="Open Sans"/>
                  <a:sym typeface="Open Sans"/>
                </a:rPr>
                <a:t>* Os resultados são cumulativos</a:t>
              </a:r>
              <a:endParaRPr sz="1000">
                <a:latin typeface="Open Sans"/>
                <a:ea typeface="Open Sans"/>
                <a:cs typeface="Open Sans"/>
                <a:sym typeface="Open Sans"/>
              </a:endParaRPr>
            </a:p>
          </xdr:txBody>
        </xdr:sp>
      </xdr:grp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18" width="5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 t="s">
        <v>18</v>
      </c>
      <c r="B2" s="4">
        <v>35.0</v>
      </c>
      <c r="C2" s="4">
        <v>5.0</v>
      </c>
      <c r="D2" s="4">
        <v>11.0</v>
      </c>
      <c r="E2" s="5">
        <v>3.0</v>
      </c>
      <c r="F2" s="5">
        <v>2.0</v>
      </c>
      <c r="G2" s="5">
        <v>1.0</v>
      </c>
      <c r="H2" s="6">
        <v>1.0</v>
      </c>
      <c r="I2" s="7">
        <v>6.0</v>
      </c>
      <c r="J2" s="7">
        <v>1.0</v>
      </c>
      <c r="K2" s="7">
        <v>4.0</v>
      </c>
      <c r="L2" s="8">
        <v>4.0</v>
      </c>
      <c r="M2" s="9">
        <v>10.0</v>
      </c>
      <c r="N2" s="10">
        <v>1.0</v>
      </c>
      <c r="O2" s="11">
        <v>5.0</v>
      </c>
      <c r="P2" s="11">
        <v>5.0</v>
      </c>
      <c r="Q2" s="11">
        <v>4.0</v>
      </c>
      <c r="R2" s="11">
        <v>3.0</v>
      </c>
    </row>
    <row r="3" ht="15.75" customHeight="1">
      <c r="A3" s="3" t="s">
        <v>19</v>
      </c>
      <c r="B3" s="12"/>
      <c r="C3" s="12"/>
      <c r="D3" s="12"/>
      <c r="E3" s="5">
        <v>1.0</v>
      </c>
      <c r="F3" s="5">
        <v>5.0</v>
      </c>
      <c r="G3" s="5">
        <v>2.0</v>
      </c>
      <c r="H3" s="6">
        <v>2.0</v>
      </c>
      <c r="I3" s="7">
        <v>5.0</v>
      </c>
      <c r="J3" s="7">
        <v>1.0</v>
      </c>
      <c r="K3" s="7">
        <v>6.0</v>
      </c>
      <c r="L3" s="8">
        <v>6.0</v>
      </c>
      <c r="M3" s="9">
        <v>5.0</v>
      </c>
      <c r="N3" s="10">
        <v>1.0</v>
      </c>
      <c r="O3" s="11">
        <v>4.0</v>
      </c>
      <c r="P3" s="11">
        <v>9.0</v>
      </c>
      <c r="Q3" s="11">
        <v>5.0</v>
      </c>
      <c r="R3" s="11">
        <v>4.0</v>
      </c>
    </row>
    <row r="4" ht="15.75" customHeight="1">
      <c r="A4" s="3" t="s">
        <v>20</v>
      </c>
      <c r="B4" s="12"/>
      <c r="C4" s="12"/>
      <c r="D4" s="12"/>
      <c r="E4" s="12"/>
      <c r="F4" s="12"/>
      <c r="G4" s="12"/>
      <c r="H4" s="6">
        <v>3.0</v>
      </c>
      <c r="I4" s="7">
        <v>4.0</v>
      </c>
      <c r="J4" s="7">
        <v>3.0</v>
      </c>
      <c r="K4" s="7">
        <v>45.0</v>
      </c>
      <c r="L4" s="8">
        <v>8.0</v>
      </c>
      <c r="M4" s="9">
        <v>7.0</v>
      </c>
      <c r="N4" s="10">
        <v>3.0</v>
      </c>
      <c r="O4" s="11">
        <v>4.0</v>
      </c>
      <c r="P4" s="11">
        <v>3.0</v>
      </c>
      <c r="Q4" s="11">
        <v>4.0</v>
      </c>
      <c r="R4" s="11">
        <v>5.0</v>
      </c>
    </row>
    <row r="5" ht="15.75" customHeight="1">
      <c r="A5" s="3" t="s">
        <v>21</v>
      </c>
      <c r="B5" s="12"/>
      <c r="C5" s="12"/>
      <c r="D5" s="12"/>
      <c r="E5" s="12"/>
      <c r="F5" s="12"/>
      <c r="G5" s="12"/>
      <c r="H5" s="12"/>
      <c r="I5" s="7">
        <v>3.0</v>
      </c>
      <c r="J5" s="7">
        <v>13.0</v>
      </c>
      <c r="K5" s="7">
        <v>12.0</v>
      </c>
      <c r="L5" s="8">
        <v>12.0</v>
      </c>
      <c r="M5" s="9">
        <v>14.0</v>
      </c>
      <c r="N5" s="10">
        <v>10.0</v>
      </c>
      <c r="O5" s="11">
        <v>13.0</v>
      </c>
      <c r="P5" s="11">
        <v>18.0</v>
      </c>
      <c r="Q5" s="11">
        <v>10.0</v>
      </c>
      <c r="R5" s="11">
        <v>12.0</v>
      </c>
    </row>
    <row r="6" ht="15.75" customHeight="1">
      <c r="A6" s="3" t="s">
        <v>22</v>
      </c>
      <c r="B6" s="12"/>
      <c r="C6" s="12"/>
      <c r="D6" s="12"/>
      <c r="E6" s="12"/>
      <c r="F6" s="12"/>
      <c r="G6" s="12"/>
      <c r="H6" s="12"/>
      <c r="I6" s="12"/>
      <c r="J6" s="12"/>
      <c r="L6" s="8">
        <v>1.0</v>
      </c>
      <c r="M6" s="9">
        <v>1.0</v>
      </c>
      <c r="N6" s="10">
        <v>1.0</v>
      </c>
      <c r="O6" s="11">
        <v>1.0</v>
      </c>
      <c r="P6" s="11">
        <v>2.0</v>
      </c>
      <c r="Q6" s="11">
        <v>1.0</v>
      </c>
      <c r="R6" s="11">
        <v>2.0</v>
      </c>
    </row>
    <row r="7" ht="15.75" customHeight="1">
      <c r="A7" s="3" t="s">
        <v>23</v>
      </c>
      <c r="B7" s="12"/>
      <c r="C7" s="12"/>
      <c r="D7" s="12"/>
      <c r="E7" s="12"/>
      <c r="F7" s="12"/>
      <c r="G7" s="12"/>
      <c r="H7" s="12"/>
      <c r="I7" s="12"/>
      <c r="J7" s="12"/>
      <c r="M7" s="9">
        <v>2.0</v>
      </c>
      <c r="N7" s="10">
        <v>2.0</v>
      </c>
      <c r="O7" s="11">
        <v>1.0</v>
      </c>
      <c r="P7" s="11">
        <v>1.0</v>
      </c>
      <c r="Q7" s="11">
        <v>2.0</v>
      </c>
      <c r="R7" s="11">
        <v>1.0</v>
      </c>
    </row>
    <row r="8" ht="15.75" customHeight="1">
      <c r="A8" s="3" t="s">
        <v>24</v>
      </c>
      <c r="B8" s="12"/>
      <c r="C8" s="12"/>
      <c r="D8" s="12"/>
      <c r="E8" s="12"/>
      <c r="F8" s="12"/>
      <c r="G8" s="12"/>
      <c r="H8" s="12"/>
      <c r="I8" s="12"/>
      <c r="J8" s="12"/>
      <c r="N8" s="10">
        <v>1.0</v>
      </c>
      <c r="O8" s="11">
        <v>1.0</v>
      </c>
      <c r="P8" s="11">
        <v>1.0</v>
      </c>
      <c r="Q8" s="11">
        <v>1.0</v>
      </c>
      <c r="R8" s="11">
        <v>1.0</v>
      </c>
    </row>
    <row r="9" ht="15.75" customHeight="1">
      <c r="A9" s="3" t="s">
        <v>25</v>
      </c>
      <c r="B9" s="12"/>
      <c r="C9" s="12"/>
      <c r="D9" s="12"/>
      <c r="E9" s="12"/>
      <c r="F9" s="12"/>
      <c r="G9" s="12"/>
      <c r="H9" s="12"/>
      <c r="I9" s="12"/>
      <c r="J9" s="12"/>
      <c r="O9" s="11">
        <v>3.0</v>
      </c>
      <c r="P9" s="11">
        <v>4.0</v>
      </c>
      <c r="Q9" s="11">
        <v>8.0</v>
      </c>
      <c r="R9" s="11">
        <v>12.0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.5"/>
    <col customWidth="1" min="3" max="3" width="1.0"/>
    <col customWidth="1" min="4" max="4" width="14.13"/>
    <col customWidth="1" min="5" max="5" width="2.5"/>
    <col customWidth="1" min="6" max="6" width="1.0"/>
    <col customWidth="1" min="7" max="7" width="14.13"/>
    <col customWidth="1" min="8" max="8" width="2.5"/>
    <col customWidth="1" min="9" max="9" width="1.0"/>
    <col customWidth="1" min="10" max="10" width="14.13"/>
    <col customWidth="1" min="11" max="11" width="2.5"/>
    <col customWidth="1" min="12" max="12" width="1.0"/>
    <col customWidth="1" min="13" max="13" width="14.13"/>
    <col customWidth="1" min="14" max="14" width="2.5"/>
    <col customWidth="1" min="15" max="15" width="1.0"/>
    <col customWidth="1" min="16" max="16" width="14.13"/>
    <col customWidth="1" min="17" max="17" width="2.5"/>
    <col customWidth="1" min="18" max="18" width="1.0"/>
    <col customWidth="1" min="19" max="19" width="14.13"/>
    <col customWidth="1" min="20" max="20" width="2.5"/>
    <col customWidth="1" min="21" max="21" width="1.0"/>
    <col customWidth="1" min="22" max="22" width="14.13"/>
    <col customWidth="1" min="23" max="23" width="2.5"/>
    <col customWidth="1" min="24" max="24" width="2.63"/>
    <col customWidth="1" min="25" max="25" width="9.88"/>
    <col customWidth="1" min="26" max="26" width="11.25"/>
    <col customWidth="1" min="27" max="27" width="2.88"/>
    <col customWidth="1" min="28" max="28" width="3.38"/>
  </cols>
  <sheetData>
    <row r="1" ht="15.75" customHeight="1">
      <c r="A1" s="14" t="s">
        <v>18</v>
      </c>
      <c r="C1" s="15"/>
      <c r="D1" s="14" t="s">
        <v>26</v>
      </c>
      <c r="F1" s="16"/>
      <c r="G1" s="17" t="s">
        <v>27</v>
      </c>
      <c r="L1" s="18"/>
      <c r="M1" s="17" t="s">
        <v>28</v>
      </c>
      <c r="R1" s="16"/>
      <c r="S1" s="17" t="s">
        <v>29</v>
      </c>
    </row>
    <row r="2" ht="15.75" customHeight="1">
      <c r="F2" s="19"/>
      <c r="G2" s="17" t="s">
        <v>30</v>
      </c>
      <c r="I2" s="18"/>
      <c r="J2" s="17" t="s">
        <v>21</v>
      </c>
      <c r="L2" s="20"/>
      <c r="M2" s="17" t="s">
        <v>22</v>
      </c>
      <c r="O2" s="18"/>
      <c r="P2" s="17" t="s">
        <v>23</v>
      </c>
      <c r="R2" s="19"/>
      <c r="S2" s="116" t="s">
        <v>31</v>
      </c>
      <c r="U2" s="19"/>
      <c r="V2" s="13" t="s">
        <v>32</v>
      </c>
      <c r="Y2" s="21" t="s">
        <v>98</v>
      </c>
    </row>
    <row r="3" ht="11.25" customHeight="1">
      <c r="A3" s="22" t="s">
        <v>7</v>
      </c>
      <c r="B3" s="23"/>
      <c r="D3" s="22" t="s">
        <v>6</v>
      </c>
      <c r="E3" s="23"/>
      <c r="F3" s="24"/>
      <c r="G3" s="22" t="s">
        <v>7</v>
      </c>
      <c r="H3" s="23"/>
      <c r="I3" s="20"/>
      <c r="J3" s="22" t="s">
        <v>10</v>
      </c>
      <c r="K3" s="23"/>
      <c r="L3" s="25"/>
      <c r="M3" s="22" t="s">
        <v>11</v>
      </c>
      <c r="N3" s="23"/>
      <c r="O3" s="20"/>
      <c r="P3" s="22" t="s">
        <v>12</v>
      </c>
      <c r="Q3" s="23"/>
      <c r="R3" s="24"/>
      <c r="S3" s="22" t="s">
        <v>15</v>
      </c>
      <c r="T3" s="23"/>
      <c r="U3" s="19"/>
      <c r="V3" s="22" t="s">
        <v>17</v>
      </c>
      <c r="W3" s="23"/>
    </row>
    <row r="4" ht="11.25" customHeight="1">
      <c r="A4" s="27" t="s">
        <v>37</v>
      </c>
      <c r="B4" s="28">
        <v>11.0</v>
      </c>
      <c r="D4" s="29" t="s">
        <v>38</v>
      </c>
      <c r="E4" s="28">
        <v>1.0</v>
      </c>
      <c r="F4" s="30"/>
      <c r="G4" s="29" t="s">
        <v>38</v>
      </c>
      <c r="H4" s="28">
        <v>1.0</v>
      </c>
      <c r="I4" s="20"/>
      <c r="J4" s="29" t="s">
        <v>38</v>
      </c>
      <c r="K4" s="28">
        <v>4.0</v>
      </c>
      <c r="L4" s="31"/>
      <c r="M4" s="29" t="s">
        <v>38</v>
      </c>
      <c r="N4" s="28">
        <v>4.0</v>
      </c>
      <c r="O4" s="20"/>
      <c r="P4" s="29" t="s">
        <v>38</v>
      </c>
      <c r="Q4" s="28">
        <v>10.0</v>
      </c>
      <c r="R4" s="30"/>
      <c r="S4" s="29" t="s">
        <v>38</v>
      </c>
      <c r="T4" s="28">
        <v>1.0</v>
      </c>
      <c r="U4" s="19"/>
      <c r="V4" s="29" t="s">
        <v>38</v>
      </c>
      <c r="W4" s="28">
        <v>3.0</v>
      </c>
    </row>
    <row r="5" ht="11.25" customHeight="1">
      <c r="A5" s="29"/>
      <c r="B5" s="28"/>
      <c r="D5" s="27" t="s">
        <v>39</v>
      </c>
      <c r="E5" s="28">
        <v>2.0</v>
      </c>
      <c r="F5" s="30"/>
      <c r="G5" s="29" t="s">
        <v>40</v>
      </c>
      <c r="H5" s="28">
        <v>2.0</v>
      </c>
      <c r="I5" s="20"/>
      <c r="J5" s="29" t="s">
        <v>40</v>
      </c>
      <c r="K5" s="28">
        <v>6.0</v>
      </c>
      <c r="L5" s="31"/>
      <c r="M5" s="29" t="s">
        <v>40</v>
      </c>
      <c r="N5" s="28">
        <v>6.0</v>
      </c>
      <c r="O5" s="20"/>
      <c r="P5" s="29" t="s">
        <v>40</v>
      </c>
      <c r="Q5" s="28">
        <v>5.0</v>
      </c>
      <c r="R5" s="30"/>
      <c r="S5" s="29" t="s">
        <v>40</v>
      </c>
      <c r="T5" s="28">
        <v>1.0</v>
      </c>
      <c r="U5" s="19"/>
      <c r="V5" s="29" t="s">
        <v>40</v>
      </c>
      <c r="W5" s="28">
        <v>4.0</v>
      </c>
    </row>
    <row r="6" ht="11.25" customHeight="1">
      <c r="A6" s="27"/>
      <c r="B6" s="28"/>
      <c r="D6" s="29"/>
      <c r="E6" s="28"/>
      <c r="F6" s="30"/>
      <c r="G6" s="27" t="s">
        <v>41</v>
      </c>
      <c r="H6" s="28">
        <v>3.0</v>
      </c>
      <c r="I6" s="20"/>
      <c r="J6" s="29" t="s">
        <v>30</v>
      </c>
      <c r="K6" s="28">
        <v>45.0</v>
      </c>
      <c r="L6" s="31"/>
      <c r="M6" s="29" t="s">
        <v>30</v>
      </c>
      <c r="N6" s="28">
        <v>7.0</v>
      </c>
      <c r="O6" s="20"/>
      <c r="P6" s="29" t="s">
        <v>30</v>
      </c>
      <c r="Q6" s="28">
        <v>7.0</v>
      </c>
      <c r="R6" s="30"/>
      <c r="S6" s="29" t="s">
        <v>30</v>
      </c>
      <c r="T6" s="28">
        <v>3.0</v>
      </c>
      <c r="U6" s="19"/>
      <c r="V6" s="29" t="s">
        <v>30</v>
      </c>
      <c r="W6" s="28">
        <v>5.0</v>
      </c>
    </row>
    <row r="7" ht="11.25" customHeight="1">
      <c r="A7" s="29"/>
      <c r="B7" s="28"/>
      <c r="D7" s="27"/>
      <c r="E7" s="28"/>
      <c r="F7" s="30"/>
      <c r="G7" s="29"/>
      <c r="H7" s="28"/>
      <c r="I7" s="20"/>
      <c r="J7" s="27" t="s">
        <v>42</v>
      </c>
      <c r="K7" s="28">
        <v>12.0</v>
      </c>
      <c r="L7" s="31"/>
      <c r="M7" s="29" t="s">
        <v>21</v>
      </c>
      <c r="N7" s="28">
        <v>12.0</v>
      </c>
      <c r="O7" s="20"/>
      <c r="P7" s="29" t="s">
        <v>21</v>
      </c>
      <c r="Q7" s="28">
        <v>14.0</v>
      </c>
      <c r="R7" s="30"/>
      <c r="S7" s="29" t="s">
        <v>21</v>
      </c>
      <c r="T7" s="28">
        <v>10.0</v>
      </c>
      <c r="U7" s="19"/>
      <c r="V7" s="29" t="s">
        <v>21</v>
      </c>
      <c r="W7" s="28">
        <v>12.0</v>
      </c>
      <c r="Y7" s="102"/>
      <c r="Z7" s="102"/>
      <c r="AA7" s="102"/>
      <c r="AB7" s="102"/>
      <c r="AC7" s="102"/>
      <c r="AD7" s="102"/>
      <c r="AE7" s="102"/>
      <c r="AF7" s="102"/>
    </row>
    <row r="8" ht="11.25" customHeight="1">
      <c r="A8" s="29"/>
      <c r="B8" s="28"/>
      <c r="D8" s="29"/>
      <c r="E8" s="28"/>
      <c r="F8" s="30"/>
      <c r="G8" s="29"/>
      <c r="H8" s="28"/>
      <c r="I8" s="20"/>
      <c r="J8" s="29"/>
      <c r="K8" s="28"/>
      <c r="L8" s="31"/>
      <c r="M8" s="29" t="s">
        <v>43</v>
      </c>
      <c r="N8" s="28">
        <v>1.0</v>
      </c>
      <c r="O8" s="20"/>
      <c r="P8" s="29" t="s">
        <v>22</v>
      </c>
      <c r="Q8" s="28">
        <v>1.0</v>
      </c>
      <c r="R8" s="30"/>
      <c r="S8" s="29" t="s">
        <v>22</v>
      </c>
      <c r="T8" s="28">
        <v>1.0</v>
      </c>
      <c r="U8" s="19"/>
      <c r="V8" s="29" t="s">
        <v>22</v>
      </c>
      <c r="W8" s="28">
        <v>2.0</v>
      </c>
      <c r="Y8" s="102"/>
      <c r="Z8" s="102"/>
      <c r="AA8" s="102"/>
      <c r="AB8" s="102"/>
      <c r="AC8" s="102"/>
      <c r="AD8" s="102"/>
      <c r="AE8" s="102"/>
      <c r="AF8" s="102"/>
    </row>
    <row r="9" ht="15.0" customHeight="1">
      <c r="A9" s="27"/>
      <c r="B9" s="28"/>
      <c r="D9" s="27"/>
      <c r="E9" s="28"/>
      <c r="F9" s="30"/>
      <c r="G9" s="36" t="s">
        <v>44</v>
      </c>
      <c r="H9" s="37"/>
      <c r="I9" s="20"/>
      <c r="J9" s="27"/>
      <c r="K9" s="28"/>
      <c r="L9" s="31"/>
      <c r="M9" s="27"/>
      <c r="N9" s="28"/>
      <c r="O9" s="20"/>
      <c r="P9" s="27" t="s">
        <v>45</v>
      </c>
      <c r="Q9" s="28">
        <v>2.0</v>
      </c>
      <c r="R9" s="30"/>
      <c r="S9" s="29" t="s">
        <v>23</v>
      </c>
      <c r="T9" s="28">
        <v>2.0</v>
      </c>
      <c r="U9" s="19"/>
      <c r="V9" s="29" t="s">
        <v>23</v>
      </c>
      <c r="W9" s="28">
        <v>1.0</v>
      </c>
      <c r="Y9" s="102"/>
      <c r="Z9" s="102"/>
      <c r="AA9" s="102"/>
      <c r="AB9" s="102"/>
      <c r="AC9" s="102"/>
      <c r="AD9" s="102"/>
      <c r="AE9" s="102"/>
      <c r="AF9" s="102"/>
    </row>
    <row r="10" ht="15.0" customHeight="1">
      <c r="A10" s="27"/>
      <c r="B10" s="28"/>
      <c r="D10" s="27"/>
      <c r="E10" s="28"/>
      <c r="F10" s="38"/>
      <c r="G10" s="39"/>
      <c r="H10" s="40"/>
      <c r="I10" s="20"/>
      <c r="J10" s="27"/>
      <c r="K10" s="28"/>
      <c r="L10" s="41"/>
      <c r="M10" s="27"/>
      <c r="N10" s="28"/>
      <c r="O10" s="20"/>
      <c r="P10" s="27"/>
      <c r="Q10" s="28"/>
      <c r="R10" s="38"/>
      <c r="S10" s="27" t="s">
        <v>46</v>
      </c>
      <c r="T10" s="28">
        <v>1.0</v>
      </c>
      <c r="U10" s="19"/>
      <c r="V10" s="29" t="s">
        <v>24</v>
      </c>
      <c r="W10" s="28">
        <v>1.0</v>
      </c>
      <c r="Y10" s="102"/>
      <c r="Z10" s="102"/>
      <c r="AA10" s="102"/>
      <c r="AB10" s="102"/>
      <c r="AC10" s="102"/>
      <c r="AD10" s="102"/>
      <c r="AE10" s="102"/>
      <c r="AF10" s="102"/>
    </row>
    <row r="11" ht="11.25" customHeight="1">
      <c r="A11" s="43"/>
      <c r="B11" s="44"/>
      <c r="D11" s="43"/>
      <c r="E11" s="44"/>
      <c r="F11" s="38"/>
      <c r="G11" s="45"/>
      <c r="H11" s="46"/>
      <c r="I11" s="20"/>
      <c r="J11" s="43"/>
      <c r="K11" s="44"/>
      <c r="L11" s="41"/>
      <c r="M11" s="43"/>
      <c r="N11" s="44"/>
      <c r="O11" s="20"/>
      <c r="P11" s="43"/>
      <c r="Q11" s="44"/>
      <c r="R11" s="38"/>
      <c r="S11" s="43"/>
      <c r="T11" s="44"/>
      <c r="U11" s="19"/>
      <c r="V11" s="43" t="s">
        <v>47</v>
      </c>
      <c r="W11" s="44">
        <v>12.0</v>
      </c>
      <c r="Y11" s="102"/>
      <c r="Z11" s="102"/>
      <c r="AA11" s="102"/>
      <c r="AB11" s="102"/>
      <c r="AC11" s="102"/>
      <c r="AD11" s="102"/>
      <c r="AE11" s="102"/>
      <c r="AF11" s="102"/>
    </row>
    <row r="12" ht="6.0" customHeight="1">
      <c r="A12" s="47"/>
      <c r="B12" s="47"/>
      <c r="D12" s="47"/>
      <c r="E12" s="47"/>
      <c r="F12" s="30"/>
      <c r="G12" s="47"/>
      <c r="H12" s="47"/>
      <c r="I12" s="20"/>
      <c r="J12" s="47"/>
      <c r="K12" s="47"/>
      <c r="L12" s="31"/>
      <c r="M12" s="47"/>
      <c r="N12" s="47"/>
      <c r="O12" s="20"/>
      <c r="P12" s="47"/>
      <c r="Q12" s="47"/>
      <c r="R12" s="30"/>
      <c r="S12" s="47"/>
      <c r="T12" s="47"/>
      <c r="U12" s="19"/>
      <c r="V12" s="47"/>
      <c r="W12" s="48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</row>
    <row r="13" ht="11.25" customHeight="1">
      <c r="A13" s="22" t="s">
        <v>2</v>
      </c>
      <c r="B13" s="23"/>
      <c r="D13" s="22" t="s">
        <v>5</v>
      </c>
      <c r="E13" s="23"/>
      <c r="F13" s="24"/>
      <c r="I13" s="20"/>
      <c r="J13" s="22" t="s">
        <v>9</v>
      </c>
      <c r="K13" s="23"/>
      <c r="L13" s="25"/>
      <c r="O13" s="20"/>
      <c r="R13" s="19"/>
      <c r="U13" s="19"/>
      <c r="V13" s="22" t="s">
        <v>16</v>
      </c>
      <c r="W13" s="23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</row>
    <row r="14" ht="11.25" customHeight="1">
      <c r="A14" s="27" t="s">
        <v>37</v>
      </c>
      <c r="B14" s="28">
        <v>5.0</v>
      </c>
      <c r="D14" s="29" t="s">
        <v>38</v>
      </c>
      <c r="E14" s="28">
        <v>2.0</v>
      </c>
      <c r="F14" s="30"/>
      <c r="I14" s="20"/>
      <c r="J14" s="29" t="s">
        <v>38</v>
      </c>
      <c r="K14" s="28">
        <v>1.0</v>
      </c>
      <c r="L14" s="31"/>
      <c r="O14" s="20"/>
      <c r="R14" s="19"/>
      <c r="U14" s="19"/>
      <c r="V14" s="29" t="s">
        <v>38</v>
      </c>
      <c r="W14" s="28">
        <v>4.0</v>
      </c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</row>
    <row r="15" ht="11.25" customHeight="1">
      <c r="A15" s="29"/>
      <c r="B15" s="28"/>
      <c r="D15" s="27" t="s">
        <v>39</v>
      </c>
      <c r="E15" s="28">
        <v>5.0</v>
      </c>
      <c r="F15" s="30"/>
      <c r="I15" s="20"/>
      <c r="J15" s="29" t="s">
        <v>40</v>
      </c>
      <c r="K15" s="28">
        <v>1.0</v>
      </c>
      <c r="L15" s="31"/>
      <c r="O15" s="20"/>
      <c r="R15" s="19"/>
      <c r="U15" s="19"/>
      <c r="V15" s="29" t="s">
        <v>40</v>
      </c>
      <c r="W15" s="28">
        <v>5.0</v>
      </c>
      <c r="Y15" s="21"/>
      <c r="Z15" s="21"/>
      <c r="AA15" s="21"/>
      <c r="AB15" s="21"/>
      <c r="AC15" s="21"/>
      <c r="AD15" s="21"/>
      <c r="AE15" s="21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</row>
    <row r="16" ht="11.25" customHeight="1">
      <c r="A16" s="27"/>
      <c r="B16" s="28"/>
      <c r="D16" s="29"/>
      <c r="E16" s="28"/>
      <c r="F16" s="30"/>
      <c r="I16" s="20"/>
      <c r="J16" s="29" t="s">
        <v>30</v>
      </c>
      <c r="K16" s="28">
        <v>3.0</v>
      </c>
      <c r="L16" s="31"/>
      <c r="O16" s="20"/>
      <c r="R16" s="19"/>
      <c r="U16" s="19"/>
      <c r="V16" s="29" t="s">
        <v>30</v>
      </c>
      <c r="W16" s="28">
        <v>4.0</v>
      </c>
      <c r="Y16" s="21"/>
      <c r="Z16" s="21"/>
      <c r="AA16" s="21"/>
      <c r="AB16" s="21"/>
      <c r="AC16" s="21"/>
      <c r="AD16" s="21"/>
      <c r="AE16" s="21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</row>
    <row r="17" ht="11.25" customHeight="1">
      <c r="A17" s="29"/>
      <c r="B17" s="28"/>
      <c r="D17" s="27"/>
      <c r="E17" s="28"/>
      <c r="F17" s="30"/>
      <c r="I17" s="20"/>
      <c r="J17" s="27" t="s">
        <v>42</v>
      </c>
      <c r="K17" s="28">
        <v>13.0</v>
      </c>
      <c r="L17" s="31"/>
      <c r="O17" s="20"/>
      <c r="R17" s="19"/>
      <c r="U17" s="19"/>
      <c r="V17" s="29" t="s">
        <v>21</v>
      </c>
      <c r="W17" s="28">
        <v>10.0</v>
      </c>
      <c r="Y17" s="21"/>
      <c r="Z17" s="21"/>
      <c r="AA17" s="21"/>
      <c r="AB17" s="21"/>
      <c r="AC17" s="21"/>
      <c r="AD17" s="21"/>
      <c r="AE17" s="21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</row>
    <row r="18" ht="11.25" customHeight="1">
      <c r="A18" s="29"/>
      <c r="B18" s="28"/>
      <c r="D18" s="29"/>
      <c r="E18" s="28"/>
      <c r="F18" s="30"/>
      <c r="I18" s="20"/>
      <c r="J18" s="29"/>
      <c r="K18" s="28"/>
      <c r="L18" s="31"/>
      <c r="O18" s="20"/>
      <c r="R18" s="19"/>
      <c r="U18" s="19"/>
      <c r="V18" s="29" t="s">
        <v>22</v>
      </c>
      <c r="W18" s="28">
        <v>1.0</v>
      </c>
      <c r="Y18" s="21"/>
      <c r="Z18" s="21"/>
      <c r="AA18" s="21"/>
      <c r="AB18" s="21"/>
      <c r="AC18" s="21"/>
      <c r="AD18" s="21"/>
      <c r="AE18" s="21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</row>
    <row r="19" ht="11.25" customHeight="1">
      <c r="A19" s="27"/>
      <c r="B19" s="28"/>
      <c r="D19" s="27"/>
      <c r="E19" s="28"/>
      <c r="F19" s="30"/>
      <c r="I19" s="20"/>
      <c r="J19" s="27"/>
      <c r="K19" s="28"/>
      <c r="L19" s="31"/>
      <c r="O19" s="20"/>
      <c r="R19" s="19"/>
      <c r="U19" s="19"/>
      <c r="V19" s="29" t="s">
        <v>23</v>
      </c>
      <c r="W19" s="28">
        <v>2.0</v>
      </c>
      <c r="Y19" s="21"/>
      <c r="Z19" s="21"/>
      <c r="AA19" s="21"/>
      <c r="AB19" s="21"/>
      <c r="AC19" s="21"/>
      <c r="AD19" s="21"/>
      <c r="AE19" s="21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</row>
    <row r="20" ht="11.25" customHeight="1">
      <c r="A20" s="27"/>
      <c r="B20" s="28"/>
      <c r="D20" s="27"/>
      <c r="E20" s="28"/>
      <c r="F20" s="38"/>
      <c r="I20" s="20"/>
      <c r="J20" s="27"/>
      <c r="K20" s="28"/>
      <c r="L20" s="41"/>
      <c r="O20" s="20"/>
      <c r="R20" s="19"/>
      <c r="U20" s="19"/>
      <c r="V20" s="29" t="s">
        <v>24</v>
      </c>
      <c r="W20" s="28">
        <v>1.0</v>
      </c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</row>
    <row r="21" ht="11.25" customHeight="1">
      <c r="A21" s="43"/>
      <c r="B21" s="44"/>
      <c r="D21" s="43"/>
      <c r="E21" s="44"/>
      <c r="F21" s="38"/>
      <c r="I21" s="20"/>
      <c r="J21" s="43"/>
      <c r="K21" s="44"/>
      <c r="L21" s="41"/>
      <c r="O21" s="20"/>
      <c r="R21" s="19"/>
      <c r="U21" s="19"/>
      <c r="V21" s="43" t="s">
        <v>47</v>
      </c>
      <c r="W21" s="44">
        <v>8.0</v>
      </c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</row>
    <row r="22" ht="6.0" customHeight="1">
      <c r="F22" s="19"/>
      <c r="I22" s="20"/>
      <c r="L22" s="20"/>
      <c r="O22" s="20"/>
      <c r="R22" s="19"/>
      <c r="U22" s="19"/>
      <c r="V22" s="42"/>
      <c r="W22" s="4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</row>
    <row r="23" ht="11.25" customHeight="1">
      <c r="A23" s="22" t="s">
        <v>1</v>
      </c>
      <c r="B23" s="23"/>
      <c r="D23" s="22" t="s">
        <v>4</v>
      </c>
      <c r="E23" s="23"/>
      <c r="F23" s="19"/>
      <c r="I23" s="20"/>
      <c r="J23" s="22" t="s">
        <v>8</v>
      </c>
      <c r="K23" s="23"/>
      <c r="L23" s="20"/>
      <c r="O23" s="20"/>
      <c r="R23" s="19"/>
      <c r="U23" s="19"/>
      <c r="V23" s="22" t="s">
        <v>15</v>
      </c>
      <c r="W23" s="23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</row>
    <row r="24" ht="11.25" customHeight="1">
      <c r="A24" s="27" t="s">
        <v>37</v>
      </c>
      <c r="B24" s="28">
        <v>35.0</v>
      </c>
      <c r="D24" s="29" t="s">
        <v>38</v>
      </c>
      <c r="E24" s="28">
        <v>3.0</v>
      </c>
      <c r="F24" s="19"/>
      <c r="I24" s="20"/>
      <c r="J24" s="29" t="s">
        <v>38</v>
      </c>
      <c r="K24" s="28">
        <v>6.0</v>
      </c>
      <c r="L24" s="20"/>
      <c r="O24" s="20"/>
      <c r="R24" s="19"/>
      <c r="U24" s="19"/>
      <c r="V24" s="29" t="s">
        <v>38</v>
      </c>
      <c r="W24" s="28">
        <v>5.0</v>
      </c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</row>
    <row r="25" ht="11.25" customHeight="1">
      <c r="A25" s="29"/>
      <c r="B25" s="28"/>
      <c r="D25" s="27" t="s">
        <v>39</v>
      </c>
      <c r="E25" s="28">
        <v>1.0</v>
      </c>
      <c r="F25" s="19"/>
      <c r="I25" s="20"/>
      <c r="J25" s="29" t="s">
        <v>40</v>
      </c>
      <c r="K25" s="28">
        <v>5.0</v>
      </c>
      <c r="L25" s="20"/>
      <c r="O25" s="20"/>
      <c r="R25" s="19"/>
      <c r="U25" s="19"/>
      <c r="V25" s="29" t="s">
        <v>40</v>
      </c>
      <c r="W25" s="28">
        <v>9.0</v>
      </c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</row>
    <row r="26" ht="11.25" customHeight="1">
      <c r="A26" s="27"/>
      <c r="B26" s="28"/>
      <c r="D26" s="29"/>
      <c r="E26" s="28"/>
      <c r="F26" s="19"/>
      <c r="I26" s="20"/>
      <c r="J26" s="29" t="s">
        <v>30</v>
      </c>
      <c r="K26" s="28">
        <v>4.0</v>
      </c>
      <c r="L26" s="20"/>
      <c r="O26" s="20"/>
      <c r="R26" s="19"/>
      <c r="U26" s="19"/>
      <c r="V26" s="29" t="s">
        <v>30</v>
      </c>
      <c r="W26" s="28">
        <v>3.0</v>
      </c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</row>
    <row r="27" ht="11.25" customHeight="1">
      <c r="A27" s="29"/>
      <c r="B27" s="28"/>
      <c r="D27" s="27"/>
      <c r="E27" s="28"/>
      <c r="F27" s="19"/>
      <c r="I27" s="20"/>
      <c r="J27" s="27" t="s">
        <v>42</v>
      </c>
      <c r="K27" s="28">
        <v>3.0</v>
      </c>
      <c r="L27" s="20"/>
      <c r="O27" s="20"/>
      <c r="R27" s="19"/>
      <c r="U27" s="19"/>
      <c r="V27" s="29" t="s">
        <v>21</v>
      </c>
      <c r="W27" s="28">
        <v>18.0</v>
      </c>
    </row>
    <row r="28" ht="11.25" customHeight="1">
      <c r="A28" s="29"/>
      <c r="B28" s="28"/>
      <c r="D28" s="29"/>
      <c r="E28" s="28"/>
      <c r="F28" s="19"/>
      <c r="I28" s="20"/>
      <c r="J28" s="29"/>
      <c r="K28" s="28"/>
      <c r="L28" s="20"/>
      <c r="O28" s="20"/>
      <c r="R28" s="19"/>
      <c r="U28" s="19"/>
      <c r="V28" s="29" t="s">
        <v>22</v>
      </c>
      <c r="W28" s="28">
        <v>2.0</v>
      </c>
    </row>
    <row r="29" ht="11.25" customHeight="1">
      <c r="A29" s="27"/>
      <c r="B29" s="28"/>
      <c r="D29" s="27"/>
      <c r="E29" s="28"/>
      <c r="F29" s="19"/>
      <c r="I29" s="20"/>
      <c r="J29" s="27"/>
      <c r="K29" s="28"/>
      <c r="L29" s="20"/>
      <c r="O29" s="20"/>
      <c r="R29" s="19"/>
      <c r="U29" s="19"/>
      <c r="V29" s="29" t="s">
        <v>23</v>
      </c>
      <c r="W29" s="28">
        <v>1.0</v>
      </c>
    </row>
    <row r="30" ht="11.25" customHeight="1">
      <c r="A30" s="27"/>
      <c r="B30" s="28"/>
      <c r="D30" s="27"/>
      <c r="E30" s="28"/>
      <c r="F30" s="19"/>
      <c r="I30" s="20"/>
      <c r="J30" s="27"/>
      <c r="K30" s="28"/>
      <c r="L30" s="20"/>
      <c r="O30" s="20"/>
      <c r="R30" s="19"/>
      <c r="U30" s="19"/>
      <c r="V30" s="29" t="s">
        <v>24</v>
      </c>
      <c r="W30" s="28">
        <v>1.0</v>
      </c>
    </row>
    <row r="31" ht="11.25" customHeight="1">
      <c r="A31" s="43"/>
      <c r="B31" s="44"/>
      <c r="D31" s="43"/>
      <c r="E31" s="44"/>
      <c r="F31" s="19"/>
      <c r="I31" s="20"/>
      <c r="J31" s="43"/>
      <c r="K31" s="44"/>
      <c r="L31" s="20"/>
      <c r="O31" s="20"/>
      <c r="R31" s="19"/>
      <c r="U31" s="19"/>
      <c r="V31" s="43" t="s">
        <v>47</v>
      </c>
      <c r="W31" s="44">
        <v>4.0</v>
      </c>
    </row>
    <row r="32" ht="6.0" customHeight="1">
      <c r="F32" s="19"/>
      <c r="I32" s="20"/>
      <c r="L32" s="20"/>
      <c r="O32" s="20"/>
      <c r="R32" s="19"/>
      <c r="U32" s="19"/>
    </row>
    <row r="33" ht="11.25" customHeight="1">
      <c r="F33" s="19"/>
      <c r="I33" s="20"/>
      <c r="L33" s="20"/>
      <c r="O33" s="20"/>
      <c r="R33" s="19"/>
      <c r="U33" s="19"/>
      <c r="V33" s="22" t="s">
        <v>14</v>
      </c>
      <c r="W33" s="23"/>
    </row>
    <row r="34" ht="11.25" customHeight="1">
      <c r="F34" s="19"/>
      <c r="I34" s="20"/>
      <c r="L34" s="20"/>
      <c r="O34" s="20"/>
      <c r="R34" s="19"/>
      <c r="U34" s="19"/>
      <c r="V34" s="29" t="s">
        <v>38</v>
      </c>
      <c r="W34" s="28">
        <v>5.0</v>
      </c>
    </row>
    <row r="35" ht="11.25" customHeight="1">
      <c r="F35" s="19"/>
      <c r="I35" s="20"/>
      <c r="L35" s="20"/>
      <c r="O35" s="20"/>
      <c r="R35" s="19"/>
      <c r="U35" s="19"/>
      <c r="V35" s="29" t="s">
        <v>40</v>
      </c>
      <c r="W35" s="28">
        <v>4.0</v>
      </c>
    </row>
    <row r="36" ht="11.25" customHeight="1">
      <c r="F36" s="19"/>
      <c r="I36" s="20"/>
      <c r="L36" s="20"/>
      <c r="O36" s="20"/>
      <c r="R36" s="19"/>
      <c r="U36" s="19"/>
      <c r="V36" s="29" t="s">
        <v>30</v>
      </c>
      <c r="W36" s="28">
        <v>4.0</v>
      </c>
    </row>
    <row r="37" ht="11.25" customHeight="1">
      <c r="F37" s="19"/>
      <c r="I37" s="20"/>
      <c r="L37" s="20"/>
      <c r="O37" s="20"/>
      <c r="R37" s="19"/>
      <c r="U37" s="19"/>
      <c r="V37" s="29" t="s">
        <v>21</v>
      </c>
      <c r="W37" s="28">
        <v>13.0</v>
      </c>
    </row>
    <row r="38" ht="11.25" customHeight="1">
      <c r="F38" s="19"/>
      <c r="I38" s="20"/>
      <c r="L38" s="20"/>
      <c r="O38" s="20"/>
      <c r="R38" s="19"/>
      <c r="U38" s="19"/>
      <c r="V38" s="29" t="s">
        <v>22</v>
      </c>
      <c r="W38" s="28">
        <v>1.0</v>
      </c>
    </row>
    <row r="39" ht="11.25" customHeight="1">
      <c r="F39" s="19"/>
      <c r="I39" s="20"/>
      <c r="L39" s="20"/>
      <c r="O39" s="20"/>
      <c r="R39" s="19"/>
      <c r="U39" s="19"/>
      <c r="V39" s="29" t="s">
        <v>23</v>
      </c>
      <c r="W39" s="28">
        <v>1.0</v>
      </c>
    </row>
    <row r="40" ht="11.25" customHeight="1">
      <c r="F40" s="19"/>
      <c r="I40" s="20"/>
      <c r="L40" s="20"/>
      <c r="O40" s="20"/>
      <c r="R40" s="19"/>
      <c r="U40" s="19"/>
      <c r="V40" s="29" t="s">
        <v>24</v>
      </c>
      <c r="W40" s="28">
        <v>1.0</v>
      </c>
    </row>
    <row r="41" ht="11.25" customHeight="1">
      <c r="F41" s="19"/>
      <c r="I41" s="20"/>
      <c r="L41" s="20"/>
      <c r="O41" s="20"/>
      <c r="R41" s="19"/>
      <c r="U41" s="19"/>
      <c r="V41" s="43" t="s">
        <v>47</v>
      </c>
      <c r="W41" s="44">
        <v>3.0</v>
      </c>
    </row>
    <row r="42" ht="11.25" customHeight="1">
      <c r="F42" s="19"/>
      <c r="I42" s="20"/>
      <c r="L42" s="20"/>
      <c r="O42" s="20"/>
      <c r="R42" s="19"/>
      <c r="U42" s="19"/>
    </row>
    <row r="43" ht="11.25" customHeight="1">
      <c r="F43" s="19"/>
      <c r="I43" s="20"/>
      <c r="L43" s="20"/>
      <c r="O43" s="20"/>
      <c r="R43" s="19"/>
      <c r="U43" s="19"/>
    </row>
    <row r="44" ht="11.25" customHeight="1">
      <c r="F44" s="19"/>
      <c r="I44" s="20"/>
      <c r="L44" s="20"/>
      <c r="O44" s="20"/>
      <c r="R44" s="19"/>
      <c r="U44" s="19"/>
    </row>
    <row r="45" ht="11.25" customHeight="1">
      <c r="F45" s="19"/>
      <c r="I45" s="20"/>
      <c r="L45" s="20"/>
      <c r="O45" s="20"/>
      <c r="R45" s="19"/>
      <c r="U45" s="19"/>
    </row>
    <row r="46" ht="15.75" customHeight="1">
      <c r="F46" s="19"/>
      <c r="I46" s="20"/>
      <c r="L46" s="20"/>
      <c r="O46" s="20"/>
      <c r="R46" s="19"/>
      <c r="U46" s="19"/>
    </row>
    <row r="47" ht="15.75" customHeight="1">
      <c r="F47" s="19"/>
      <c r="I47" s="20"/>
      <c r="L47" s="20"/>
      <c r="O47" s="20"/>
      <c r="R47" s="19"/>
      <c r="U47" s="19"/>
    </row>
    <row r="48" ht="15.75" customHeight="1">
      <c r="F48" s="19"/>
      <c r="I48" s="20"/>
      <c r="L48" s="20"/>
      <c r="O48" s="20"/>
      <c r="R48" s="19"/>
      <c r="U48" s="19"/>
    </row>
    <row r="49" ht="15.75" customHeight="1">
      <c r="F49" s="19"/>
      <c r="I49" s="20"/>
      <c r="L49" s="20"/>
      <c r="O49" s="20"/>
      <c r="R49" s="19"/>
      <c r="U49" s="19"/>
    </row>
    <row r="50" ht="15.75" customHeight="1">
      <c r="F50" s="19"/>
      <c r="I50" s="20"/>
      <c r="L50" s="20"/>
      <c r="O50" s="20"/>
      <c r="R50" s="19"/>
      <c r="U50" s="19"/>
    </row>
    <row r="51" ht="15.75" customHeight="1">
      <c r="F51" s="19"/>
      <c r="I51" s="20"/>
      <c r="L51" s="20"/>
      <c r="O51" s="20"/>
      <c r="R51" s="19"/>
      <c r="U51" s="19"/>
    </row>
    <row r="52" ht="15.75" customHeight="1">
      <c r="F52" s="19"/>
      <c r="I52" s="20"/>
      <c r="L52" s="20"/>
      <c r="O52" s="20"/>
      <c r="R52" s="19"/>
      <c r="U52" s="19"/>
    </row>
    <row r="53" ht="15.75" customHeight="1">
      <c r="F53" s="19"/>
      <c r="I53" s="20"/>
      <c r="L53" s="20"/>
      <c r="O53" s="20"/>
      <c r="R53" s="19"/>
      <c r="U53" s="19"/>
    </row>
    <row r="54" ht="15.75" customHeight="1">
      <c r="F54" s="19"/>
      <c r="I54" s="20"/>
      <c r="L54" s="20"/>
      <c r="O54" s="20"/>
      <c r="R54" s="19"/>
      <c r="U54" s="19"/>
    </row>
    <row r="55" ht="15.75" customHeight="1">
      <c r="F55" s="19"/>
      <c r="I55" s="20"/>
      <c r="L55" s="20"/>
      <c r="O55" s="20"/>
      <c r="R55" s="19"/>
      <c r="U55" s="19"/>
    </row>
    <row r="56" ht="15.75" customHeight="1">
      <c r="F56" s="19"/>
      <c r="I56" s="20"/>
      <c r="L56" s="20"/>
      <c r="O56" s="20"/>
      <c r="R56" s="19"/>
      <c r="U56" s="19"/>
    </row>
    <row r="57" ht="15.75" customHeight="1">
      <c r="F57" s="19"/>
      <c r="I57" s="20"/>
      <c r="L57" s="20"/>
      <c r="O57" s="20"/>
      <c r="R57" s="19"/>
      <c r="U57" s="19"/>
    </row>
    <row r="58" ht="15.75" customHeight="1">
      <c r="F58" s="19"/>
      <c r="I58" s="20"/>
      <c r="L58" s="20"/>
      <c r="O58" s="20"/>
      <c r="R58" s="19"/>
      <c r="U58" s="19"/>
    </row>
    <row r="59" ht="15.75" customHeight="1">
      <c r="F59" s="19"/>
      <c r="I59" s="20"/>
      <c r="L59" s="20"/>
      <c r="O59" s="20"/>
      <c r="R59" s="19"/>
      <c r="U59" s="19"/>
    </row>
    <row r="60" ht="15.75" customHeight="1">
      <c r="F60" s="19"/>
      <c r="I60" s="20"/>
      <c r="L60" s="20"/>
      <c r="O60" s="20"/>
      <c r="R60" s="19"/>
      <c r="U60" s="19"/>
    </row>
    <row r="61" ht="15.75" customHeight="1">
      <c r="F61" s="19"/>
      <c r="I61" s="20"/>
      <c r="L61" s="20"/>
      <c r="O61" s="20"/>
      <c r="R61" s="19"/>
      <c r="U61" s="19"/>
    </row>
    <row r="62" ht="15.75" customHeight="1">
      <c r="F62" s="19"/>
      <c r="I62" s="20"/>
      <c r="L62" s="20"/>
      <c r="O62" s="20"/>
      <c r="R62" s="19"/>
      <c r="U62" s="19"/>
    </row>
    <row r="63" ht="15.75" customHeight="1">
      <c r="F63" s="19"/>
      <c r="I63" s="20"/>
      <c r="L63" s="20"/>
      <c r="O63" s="20"/>
      <c r="R63" s="19"/>
      <c r="U63" s="19"/>
    </row>
    <row r="64" ht="15.75" customHeight="1">
      <c r="F64" s="19"/>
      <c r="I64" s="20"/>
      <c r="L64" s="20"/>
      <c r="O64" s="20"/>
      <c r="R64" s="19"/>
      <c r="U64" s="19"/>
    </row>
    <row r="65" ht="15.75" customHeight="1">
      <c r="F65" s="19"/>
      <c r="I65" s="20"/>
      <c r="L65" s="20"/>
      <c r="O65" s="20"/>
      <c r="R65" s="19"/>
      <c r="U65" s="19"/>
    </row>
    <row r="66" ht="15.75" customHeight="1">
      <c r="F66" s="19"/>
      <c r="I66" s="20"/>
      <c r="L66" s="20"/>
      <c r="O66" s="20"/>
      <c r="R66" s="19"/>
      <c r="U66" s="19"/>
    </row>
    <row r="67" ht="15.75" customHeight="1">
      <c r="F67" s="19"/>
      <c r="I67" s="20"/>
      <c r="L67" s="20"/>
      <c r="O67" s="20"/>
      <c r="R67" s="19"/>
      <c r="U67" s="19"/>
    </row>
    <row r="68" ht="15.75" customHeight="1">
      <c r="F68" s="19"/>
      <c r="I68" s="20"/>
      <c r="L68" s="20"/>
      <c r="O68" s="20"/>
      <c r="R68" s="19"/>
      <c r="U68" s="19"/>
    </row>
    <row r="69" ht="15.75" customHeight="1">
      <c r="F69" s="19"/>
      <c r="I69" s="20"/>
      <c r="L69" s="20"/>
      <c r="O69" s="20"/>
      <c r="R69" s="19"/>
      <c r="U69" s="19"/>
    </row>
    <row r="70" ht="15.75" customHeight="1">
      <c r="F70" s="19"/>
      <c r="I70" s="20"/>
      <c r="L70" s="20"/>
      <c r="O70" s="20"/>
      <c r="R70" s="19"/>
      <c r="U70" s="19"/>
    </row>
    <row r="71" ht="15.75" customHeight="1">
      <c r="F71" s="19"/>
      <c r="I71" s="20"/>
      <c r="L71" s="20"/>
      <c r="O71" s="20"/>
      <c r="R71" s="19"/>
      <c r="U71" s="19"/>
    </row>
    <row r="72" ht="15.75" customHeight="1">
      <c r="F72" s="19"/>
      <c r="I72" s="20"/>
      <c r="L72" s="20"/>
      <c r="O72" s="20"/>
      <c r="R72" s="19"/>
      <c r="U72" s="19"/>
    </row>
    <row r="73" ht="15.75" customHeight="1">
      <c r="F73" s="19"/>
      <c r="I73" s="20"/>
      <c r="L73" s="20"/>
      <c r="O73" s="20"/>
      <c r="R73" s="19"/>
      <c r="U73" s="19"/>
    </row>
    <row r="74" ht="15.75" customHeight="1">
      <c r="F74" s="19"/>
      <c r="I74" s="20"/>
      <c r="L74" s="20"/>
      <c r="O74" s="20"/>
      <c r="R74" s="19"/>
      <c r="U74" s="19"/>
    </row>
    <row r="75" ht="15.75" customHeight="1">
      <c r="F75" s="19"/>
      <c r="I75" s="20"/>
      <c r="L75" s="20"/>
      <c r="O75" s="20"/>
      <c r="R75" s="19"/>
      <c r="U75" s="19"/>
    </row>
    <row r="76" ht="15.75" customHeight="1">
      <c r="F76" s="19"/>
      <c r="I76" s="20"/>
      <c r="L76" s="20"/>
      <c r="O76" s="20"/>
      <c r="R76" s="19"/>
      <c r="U76" s="19"/>
    </row>
    <row r="77" ht="15.75" customHeight="1">
      <c r="F77" s="19"/>
      <c r="I77" s="20"/>
      <c r="L77" s="20"/>
      <c r="O77" s="20"/>
      <c r="R77" s="19"/>
      <c r="U77" s="19"/>
    </row>
    <row r="78" ht="15.75" customHeight="1">
      <c r="F78" s="19"/>
      <c r="I78" s="20"/>
      <c r="L78" s="20"/>
      <c r="O78" s="20"/>
      <c r="R78" s="19"/>
      <c r="U78" s="19"/>
    </row>
    <row r="79" ht="15.75" customHeight="1">
      <c r="F79" s="19"/>
      <c r="I79" s="20"/>
      <c r="L79" s="20"/>
      <c r="O79" s="20"/>
      <c r="R79" s="19"/>
      <c r="U79" s="19"/>
    </row>
    <row r="80" ht="15.75" customHeight="1">
      <c r="F80" s="19"/>
      <c r="I80" s="20"/>
      <c r="L80" s="20"/>
      <c r="O80" s="20"/>
      <c r="R80" s="19"/>
      <c r="U80" s="19"/>
    </row>
    <row r="81" ht="15.75" customHeight="1">
      <c r="F81" s="19"/>
      <c r="I81" s="20"/>
      <c r="L81" s="20"/>
      <c r="O81" s="20"/>
      <c r="R81" s="19"/>
      <c r="U81" s="19"/>
    </row>
    <row r="82" ht="15.75" customHeight="1">
      <c r="F82" s="19"/>
      <c r="I82" s="20"/>
      <c r="L82" s="20"/>
      <c r="O82" s="20"/>
      <c r="R82" s="19"/>
      <c r="U82" s="19"/>
    </row>
    <row r="83" ht="15.75" customHeight="1">
      <c r="F83" s="19"/>
      <c r="I83" s="20"/>
      <c r="L83" s="20"/>
      <c r="O83" s="20"/>
      <c r="R83" s="19"/>
      <c r="U83" s="19"/>
    </row>
    <row r="84" ht="15.75" customHeight="1">
      <c r="F84" s="19"/>
      <c r="I84" s="20"/>
      <c r="L84" s="20"/>
      <c r="O84" s="20"/>
      <c r="R84" s="19"/>
      <c r="U84" s="19"/>
    </row>
    <row r="85" ht="15.75" customHeight="1">
      <c r="F85" s="19"/>
      <c r="I85" s="20"/>
      <c r="L85" s="20"/>
      <c r="O85" s="20"/>
      <c r="R85" s="19"/>
      <c r="U85" s="19"/>
    </row>
    <row r="86" ht="15.75" customHeight="1">
      <c r="F86" s="19"/>
      <c r="I86" s="20"/>
      <c r="L86" s="20"/>
      <c r="O86" s="20"/>
      <c r="R86" s="19"/>
      <c r="U86" s="19"/>
    </row>
    <row r="87" ht="15.75" customHeight="1">
      <c r="F87" s="19"/>
      <c r="I87" s="20"/>
      <c r="L87" s="20"/>
      <c r="O87" s="20"/>
      <c r="R87" s="19"/>
      <c r="U87" s="19"/>
    </row>
    <row r="88" ht="15.75" customHeight="1">
      <c r="F88" s="19"/>
      <c r="I88" s="20"/>
      <c r="L88" s="20"/>
      <c r="O88" s="20"/>
      <c r="R88" s="19"/>
      <c r="U88" s="19"/>
    </row>
    <row r="89" ht="15.75" customHeight="1">
      <c r="F89" s="19"/>
      <c r="I89" s="20"/>
      <c r="L89" s="20"/>
      <c r="O89" s="20"/>
      <c r="R89" s="19"/>
      <c r="U89" s="19"/>
    </row>
    <row r="90" ht="15.75" customHeight="1">
      <c r="F90" s="19"/>
      <c r="I90" s="20"/>
      <c r="L90" s="20"/>
      <c r="O90" s="20"/>
      <c r="R90" s="19"/>
      <c r="U90" s="19"/>
    </row>
    <row r="91" ht="15.75" customHeight="1">
      <c r="F91" s="19"/>
      <c r="I91" s="20"/>
      <c r="L91" s="20"/>
      <c r="O91" s="20"/>
      <c r="R91" s="19"/>
      <c r="U91" s="19"/>
    </row>
    <row r="92" ht="15.75" customHeight="1">
      <c r="F92" s="19"/>
      <c r="I92" s="20"/>
      <c r="L92" s="20"/>
      <c r="O92" s="20"/>
      <c r="R92" s="19"/>
      <c r="U92" s="19"/>
    </row>
    <row r="93" ht="15.75" customHeight="1">
      <c r="F93" s="19"/>
      <c r="I93" s="20"/>
      <c r="L93" s="20"/>
      <c r="O93" s="20"/>
      <c r="R93" s="19"/>
      <c r="U93" s="19"/>
    </row>
    <row r="94" ht="15.75" customHeight="1">
      <c r="F94" s="19"/>
      <c r="I94" s="20"/>
      <c r="L94" s="20"/>
      <c r="O94" s="20"/>
      <c r="R94" s="19"/>
      <c r="U94" s="19"/>
    </row>
    <row r="95" ht="15.75" customHeight="1">
      <c r="F95" s="19"/>
      <c r="I95" s="20"/>
      <c r="L95" s="20"/>
      <c r="O95" s="20"/>
      <c r="R95" s="19"/>
      <c r="U95" s="19"/>
    </row>
    <row r="96" ht="15.75" customHeight="1">
      <c r="F96" s="19"/>
      <c r="I96" s="20"/>
      <c r="L96" s="20"/>
      <c r="O96" s="20"/>
      <c r="R96" s="19"/>
      <c r="U96" s="19"/>
    </row>
    <row r="97" ht="15.75" customHeight="1">
      <c r="F97" s="19"/>
      <c r="I97" s="20"/>
      <c r="L97" s="20"/>
      <c r="O97" s="20"/>
      <c r="R97" s="19"/>
      <c r="U97" s="19"/>
    </row>
    <row r="98" ht="15.75" customHeight="1">
      <c r="F98" s="19"/>
      <c r="I98" s="20"/>
      <c r="L98" s="20"/>
      <c r="O98" s="20"/>
      <c r="R98" s="19"/>
      <c r="U98" s="19"/>
    </row>
    <row r="99" ht="15.75" customHeight="1">
      <c r="F99" s="19"/>
      <c r="I99" s="20"/>
      <c r="L99" s="20"/>
      <c r="O99" s="20"/>
      <c r="R99" s="19"/>
      <c r="U99" s="19"/>
    </row>
    <row r="100" ht="15.75" customHeight="1">
      <c r="F100" s="19"/>
      <c r="I100" s="20"/>
      <c r="L100" s="20"/>
      <c r="O100" s="20"/>
      <c r="R100" s="19"/>
      <c r="U100" s="19"/>
    </row>
    <row r="101" ht="15.75" customHeight="1">
      <c r="F101" s="19"/>
      <c r="I101" s="20"/>
      <c r="L101" s="20"/>
      <c r="O101" s="20"/>
      <c r="R101" s="19"/>
      <c r="U101" s="19"/>
    </row>
    <row r="102" ht="15.75" customHeight="1">
      <c r="F102" s="19"/>
      <c r="I102" s="20"/>
      <c r="L102" s="20"/>
      <c r="O102" s="20"/>
      <c r="R102" s="19"/>
      <c r="U102" s="19"/>
    </row>
    <row r="103" ht="15.75" customHeight="1">
      <c r="F103" s="19"/>
      <c r="I103" s="20"/>
      <c r="L103" s="20"/>
      <c r="O103" s="20"/>
      <c r="R103" s="19"/>
      <c r="U103" s="19"/>
    </row>
    <row r="104" ht="15.75" customHeight="1">
      <c r="F104" s="19"/>
      <c r="I104" s="20"/>
      <c r="L104" s="20"/>
      <c r="O104" s="20"/>
      <c r="R104" s="19"/>
      <c r="U104" s="19"/>
    </row>
    <row r="105" ht="15.75" customHeight="1">
      <c r="F105" s="19"/>
      <c r="I105" s="20"/>
      <c r="L105" s="20"/>
      <c r="O105" s="20"/>
      <c r="R105" s="19"/>
      <c r="U105" s="19"/>
    </row>
    <row r="106" ht="15.75" customHeight="1">
      <c r="F106" s="19"/>
      <c r="I106" s="20"/>
      <c r="L106" s="20"/>
      <c r="O106" s="20"/>
      <c r="R106" s="19"/>
      <c r="U106" s="19"/>
    </row>
    <row r="107" ht="15.75" customHeight="1">
      <c r="F107" s="19"/>
      <c r="I107" s="20"/>
      <c r="L107" s="20"/>
      <c r="O107" s="20"/>
      <c r="R107" s="19"/>
      <c r="U107" s="19"/>
    </row>
    <row r="108" ht="15.75" customHeight="1">
      <c r="F108" s="19"/>
      <c r="I108" s="20"/>
      <c r="L108" s="20"/>
      <c r="O108" s="20"/>
      <c r="R108" s="19"/>
      <c r="U108" s="19"/>
    </row>
    <row r="109" ht="15.75" customHeight="1">
      <c r="F109" s="19"/>
      <c r="I109" s="20"/>
      <c r="L109" s="20"/>
      <c r="O109" s="20"/>
      <c r="R109" s="19"/>
      <c r="U109" s="19"/>
    </row>
    <row r="110" ht="15.75" customHeight="1">
      <c r="F110" s="19"/>
      <c r="I110" s="20"/>
      <c r="L110" s="20"/>
      <c r="O110" s="20"/>
      <c r="R110" s="19"/>
      <c r="U110" s="19"/>
    </row>
    <row r="111" ht="15.75" customHeight="1">
      <c r="F111" s="19"/>
      <c r="I111" s="20"/>
      <c r="L111" s="20"/>
      <c r="O111" s="20"/>
      <c r="R111" s="19"/>
      <c r="U111" s="19"/>
    </row>
    <row r="112" ht="15.75" customHeight="1">
      <c r="F112" s="19"/>
      <c r="I112" s="20"/>
      <c r="L112" s="20"/>
      <c r="O112" s="20"/>
      <c r="R112" s="19"/>
      <c r="U112" s="19"/>
    </row>
    <row r="113" ht="15.75" customHeight="1">
      <c r="F113" s="19"/>
      <c r="I113" s="20"/>
      <c r="L113" s="20"/>
      <c r="O113" s="20"/>
      <c r="R113" s="19"/>
      <c r="U113" s="19"/>
    </row>
    <row r="114" ht="15.75" customHeight="1">
      <c r="F114" s="19"/>
      <c r="I114" s="20"/>
      <c r="L114" s="20"/>
      <c r="O114" s="20"/>
      <c r="R114" s="19"/>
      <c r="U114" s="19"/>
    </row>
    <row r="115" ht="15.75" customHeight="1">
      <c r="F115" s="19"/>
      <c r="I115" s="20"/>
      <c r="L115" s="20"/>
      <c r="O115" s="20"/>
      <c r="R115" s="19"/>
      <c r="U115" s="19"/>
    </row>
    <row r="116" ht="15.75" customHeight="1">
      <c r="F116" s="19"/>
      <c r="I116" s="20"/>
      <c r="L116" s="20"/>
      <c r="O116" s="20"/>
      <c r="R116" s="19"/>
      <c r="U116" s="19"/>
    </row>
    <row r="117" ht="15.75" customHeight="1">
      <c r="F117" s="19"/>
      <c r="I117" s="20"/>
      <c r="L117" s="20"/>
      <c r="O117" s="20"/>
      <c r="R117" s="19"/>
      <c r="U117" s="19"/>
    </row>
    <row r="118" ht="15.75" customHeight="1">
      <c r="F118" s="19"/>
      <c r="I118" s="20"/>
      <c r="L118" s="20"/>
      <c r="O118" s="20"/>
      <c r="R118" s="19"/>
      <c r="U118" s="19"/>
    </row>
    <row r="119" ht="15.75" customHeight="1">
      <c r="F119" s="19"/>
      <c r="I119" s="20"/>
      <c r="L119" s="20"/>
      <c r="O119" s="20"/>
      <c r="R119" s="19"/>
      <c r="U119" s="19"/>
    </row>
    <row r="120" ht="15.75" customHeight="1">
      <c r="F120" s="19"/>
      <c r="I120" s="20"/>
      <c r="L120" s="20"/>
      <c r="O120" s="20"/>
      <c r="R120" s="19"/>
      <c r="U120" s="19"/>
    </row>
    <row r="121" ht="15.75" customHeight="1">
      <c r="F121" s="19"/>
      <c r="I121" s="20"/>
      <c r="L121" s="20"/>
      <c r="O121" s="20"/>
      <c r="R121" s="19"/>
      <c r="U121" s="19"/>
    </row>
    <row r="122" ht="15.75" customHeight="1">
      <c r="F122" s="19"/>
      <c r="I122" s="20"/>
      <c r="L122" s="20"/>
      <c r="O122" s="20"/>
      <c r="R122" s="19"/>
      <c r="U122" s="19"/>
    </row>
    <row r="123" ht="15.75" customHeight="1">
      <c r="F123" s="19"/>
      <c r="I123" s="20"/>
      <c r="L123" s="20"/>
      <c r="O123" s="20"/>
      <c r="R123" s="19"/>
      <c r="U123" s="19"/>
    </row>
    <row r="124" ht="15.75" customHeight="1">
      <c r="F124" s="19"/>
      <c r="I124" s="20"/>
      <c r="L124" s="20"/>
      <c r="O124" s="20"/>
      <c r="R124" s="19"/>
      <c r="U124" s="19"/>
    </row>
    <row r="125" ht="15.75" customHeight="1">
      <c r="F125" s="19"/>
      <c r="I125" s="20"/>
      <c r="L125" s="20"/>
      <c r="O125" s="20"/>
      <c r="R125" s="19"/>
      <c r="U125" s="19"/>
    </row>
    <row r="126" ht="15.75" customHeight="1">
      <c r="F126" s="19"/>
      <c r="I126" s="20"/>
      <c r="L126" s="20"/>
      <c r="O126" s="20"/>
      <c r="R126" s="19"/>
      <c r="U126" s="19"/>
    </row>
    <row r="127" ht="15.75" customHeight="1">
      <c r="F127" s="19"/>
      <c r="I127" s="20"/>
      <c r="L127" s="20"/>
      <c r="O127" s="20"/>
      <c r="R127" s="19"/>
      <c r="U127" s="19"/>
    </row>
    <row r="128" ht="15.75" customHeight="1">
      <c r="F128" s="19"/>
      <c r="I128" s="20"/>
      <c r="L128" s="20"/>
      <c r="O128" s="20"/>
      <c r="R128" s="19"/>
      <c r="U128" s="19"/>
    </row>
    <row r="129" ht="15.75" customHeight="1">
      <c r="F129" s="19"/>
      <c r="I129" s="20"/>
      <c r="L129" s="20"/>
      <c r="O129" s="20"/>
      <c r="R129" s="19"/>
      <c r="U129" s="19"/>
    </row>
    <row r="130" ht="15.75" customHeight="1">
      <c r="F130" s="19"/>
      <c r="I130" s="20"/>
      <c r="L130" s="20"/>
      <c r="O130" s="20"/>
      <c r="R130" s="19"/>
      <c r="U130" s="19"/>
    </row>
    <row r="131" ht="15.75" customHeight="1">
      <c r="F131" s="19"/>
      <c r="I131" s="20"/>
      <c r="L131" s="20"/>
      <c r="O131" s="20"/>
      <c r="R131" s="19"/>
      <c r="U131" s="19"/>
    </row>
    <row r="132" ht="15.75" customHeight="1">
      <c r="F132" s="19"/>
      <c r="I132" s="20"/>
      <c r="L132" s="20"/>
      <c r="O132" s="20"/>
      <c r="R132" s="19"/>
      <c r="U132" s="19"/>
    </row>
    <row r="133" ht="15.75" customHeight="1">
      <c r="F133" s="19"/>
      <c r="I133" s="20"/>
      <c r="L133" s="20"/>
      <c r="O133" s="20"/>
      <c r="R133" s="19"/>
      <c r="U133" s="19"/>
    </row>
    <row r="134" ht="15.75" customHeight="1">
      <c r="F134" s="19"/>
      <c r="I134" s="20"/>
      <c r="L134" s="20"/>
      <c r="O134" s="20"/>
      <c r="R134" s="19"/>
      <c r="U134" s="19"/>
    </row>
    <row r="135" ht="15.75" customHeight="1">
      <c r="F135" s="19"/>
      <c r="I135" s="20"/>
      <c r="L135" s="20"/>
      <c r="O135" s="20"/>
      <c r="R135" s="19"/>
      <c r="U135" s="19"/>
    </row>
    <row r="136" ht="15.75" customHeight="1">
      <c r="F136" s="19"/>
      <c r="I136" s="20"/>
      <c r="L136" s="20"/>
      <c r="O136" s="20"/>
      <c r="R136" s="19"/>
      <c r="U136" s="19"/>
    </row>
    <row r="137" ht="15.75" customHeight="1">
      <c r="F137" s="19"/>
      <c r="I137" s="20"/>
      <c r="L137" s="20"/>
      <c r="O137" s="20"/>
      <c r="R137" s="19"/>
      <c r="U137" s="19"/>
    </row>
    <row r="138" ht="15.75" customHeight="1">
      <c r="F138" s="19"/>
      <c r="I138" s="20"/>
      <c r="L138" s="20"/>
      <c r="O138" s="20"/>
      <c r="R138" s="19"/>
      <c r="U138" s="19"/>
    </row>
    <row r="139" ht="15.75" customHeight="1">
      <c r="F139" s="19"/>
      <c r="I139" s="20"/>
      <c r="L139" s="20"/>
      <c r="O139" s="20"/>
      <c r="R139" s="19"/>
      <c r="U139" s="19"/>
    </row>
    <row r="140" ht="15.75" customHeight="1">
      <c r="F140" s="19"/>
      <c r="I140" s="20"/>
      <c r="L140" s="20"/>
      <c r="O140" s="20"/>
      <c r="R140" s="19"/>
      <c r="U140" s="19"/>
    </row>
    <row r="141" ht="15.75" customHeight="1">
      <c r="F141" s="19"/>
      <c r="I141" s="20"/>
      <c r="L141" s="20"/>
      <c r="O141" s="20"/>
      <c r="R141" s="19"/>
      <c r="U141" s="19"/>
    </row>
    <row r="142" ht="15.75" customHeight="1">
      <c r="F142" s="19"/>
      <c r="I142" s="20"/>
      <c r="L142" s="20"/>
      <c r="O142" s="20"/>
      <c r="R142" s="19"/>
      <c r="U142" s="19"/>
    </row>
    <row r="143" ht="15.75" customHeight="1">
      <c r="F143" s="19"/>
      <c r="I143" s="20"/>
      <c r="L143" s="20"/>
      <c r="O143" s="20"/>
      <c r="R143" s="19"/>
      <c r="U143" s="19"/>
    </row>
    <row r="144" ht="15.75" customHeight="1">
      <c r="F144" s="19"/>
      <c r="I144" s="20"/>
      <c r="L144" s="20"/>
      <c r="O144" s="20"/>
      <c r="R144" s="19"/>
      <c r="U144" s="19"/>
    </row>
    <row r="145" ht="15.75" customHeight="1">
      <c r="F145" s="19"/>
      <c r="I145" s="20"/>
      <c r="L145" s="20"/>
      <c r="O145" s="20"/>
      <c r="R145" s="19"/>
      <c r="U145" s="19"/>
    </row>
    <row r="146" ht="15.75" customHeight="1">
      <c r="F146" s="19"/>
      <c r="I146" s="20"/>
      <c r="L146" s="20"/>
      <c r="O146" s="20"/>
      <c r="R146" s="19"/>
      <c r="U146" s="19"/>
    </row>
    <row r="147" ht="15.75" customHeight="1">
      <c r="F147" s="19"/>
      <c r="I147" s="20"/>
      <c r="L147" s="20"/>
      <c r="O147" s="20"/>
      <c r="R147" s="19"/>
      <c r="U147" s="19"/>
    </row>
    <row r="148" ht="15.75" customHeight="1">
      <c r="F148" s="19"/>
      <c r="I148" s="20"/>
      <c r="L148" s="20"/>
      <c r="O148" s="20"/>
      <c r="R148" s="19"/>
      <c r="U148" s="19"/>
    </row>
    <row r="149" ht="15.75" customHeight="1">
      <c r="F149" s="19"/>
      <c r="I149" s="20"/>
      <c r="L149" s="20"/>
      <c r="O149" s="20"/>
      <c r="R149" s="19"/>
      <c r="U149" s="19"/>
    </row>
    <row r="150" ht="15.75" customHeight="1">
      <c r="F150" s="19"/>
      <c r="I150" s="20"/>
      <c r="L150" s="20"/>
      <c r="O150" s="20"/>
      <c r="R150" s="19"/>
      <c r="U150" s="19"/>
    </row>
    <row r="151" ht="15.75" customHeight="1">
      <c r="F151" s="19"/>
      <c r="I151" s="20"/>
      <c r="L151" s="20"/>
      <c r="O151" s="20"/>
      <c r="R151" s="19"/>
      <c r="U151" s="19"/>
    </row>
    <row r="152" ht="15.75" customHeight="1">
      <c r="F152" s="19"/>
      <c r="I152" s="20"/>
      <c r="L152" s="20"/>
      <c r="O152" s="20"/>
      <c r="R152" s="19"/>
      <c r="U152" s="19"/>
    </row>
    <row r="153" ht="15.75" customHeight="1">
      <c r="F153" s="19"/>
      <c r="I153" s="20"/>
      <c r="L153" s="20"/>
      <c r="O153" s="20"/>
      <c r="R153" s="19"/>
      <c r="U153" s="19"/>
    </row>
    <row r="154" ht="15.75" customHeight="1">
      <c r="F154" s="19"/>
      <c r="I154" s="20"/>
      <c r="L154" s="20"/>
      <c r="O154" s="20"/>
      <c r="R154" s="19"/>
      <c r="U154" s="19"/>
    </row>
    <row r="155" ht="15.75" customHeight="1">
      <c r="F155" s="19"/>
      <c r="I155" s="20"/>
      <c r="L155" s="20"/>
      <c r="O155" s="20"/>
      <c r="R155" s="19"/>
      <c r="U155" s="19"/>
    </row>
    <row r="156" ht="15.75" customHeight="1">
      <c r="F156" s="19"/>
      <c r="I156" s="20"/>
      <c r="L156" s="20"/>
      <c r="O156" s="20"/>
      <c r="R156" s="19"/>
      <c r="U156" s="19"/>
    </row>
    <row r="157" ht="15.75" customHeight="1">
      <c r="F157" s="19"/>
      <c r="I157" s="20"/>
      <c r="L157" s="20"/>
      <c r="O157" s="20"/>
      <c r="R157" s="19"/>
      <c r="U157" s="19"/>
    </row>
    <row r="158" ht="15.75" customHeight="1">
      <c r="F158" s="19"/>
      <c r="I158" s="20"/>
      <c r="L158" s="20"/>
      <c r="O158" s="20"/>
      <c r="R158" s="19"/>
      <c r="U158" s="19"/>
    </row>
    <row r="159" ht="15.75" customHeight="1">
      <c r="F159" s="19"/>
      <c r="I159" s="20"/>
      <c r="L159" s="20"/>
      <c r="O159" s="20"/>
      <c r="R159" s="19"/>
      <c r="U159" s="19"/>
    </row>
    <row r="160" ht="15.75" customHeight="1">
      <c r="F160" s="19"/>
      <c r="I160" s="20"/>
      <c r="L160" s="20"/>
      <c r="O160" s="20"/>
      <c r="R160" s="19"/>
      <c r="U160" s="19"/>
    </row>
    <row r="161" ht="15.75" customHeight="1">
      <c r="F161" s="19"/>
      <c r="I161" s="20"/>
      <c r="L161" s="20"/>
      <c r="O161" s="20"/>
      <c r="R161" s="19"/>
      <c r="U161" s="19"/>
    </row>
    <row r="162" ht="15.75" customHeight="1">
      <c r="F162" s="19"/>
      <c r="I162" s="20"/>
      <c r="L162" s="20"/>
      <c r="O162" s="20"/>
      <c r="R162" s="19"/>
      <c r="U162" s="19"/>
    </row>
    <row r="163" ht="15.75" customHeight="1">
      <c r="F163" s="19"/>
      <c r="I163" s="20"/>
      <c r="L163" s="20"/>
      <c r="O163" s="20"/>
      <c r="R163" s="19"/>
      <c r="U163" s="19"/>
    </row>
    <row r="164" ht="15.75" customHeight="1">
      <c r="F164" s="19"/>
      <c r="I164" s="20"/>
      <c r="L164" s="20"/>
      <c r="O164" s="20"/>
      <c r="R164" s="19"/>
      <c r="U164" s="19"/>
    </row>
    <row r="165" ht="15.75" customHeight="1">
      <c r="F165" s="19"/>
      <c r="I165" s="20"/>
      <c r="L165" s="20"/>
      <c r="O165" s="20"/>
      <c r="R165" s="19"/>
      <c r="U165" s="19"/>
    </row>
    <row r="166" ht="15.75" customHeight="1">
      <c r="F166" s="19"/>
      <c r="I166" s="20"/>
      <c r="L166" s="20"/>
      <c r="O166" s="20"/>
      <c r="R166" s="19"/>
      <c r="U166" s="19"/>
    </row>
    <row r="167" ht="15.75" customHeight="1">
      <c r="F167" s="19"/>
      <c r="I167" s="20"/>
      <c r="L167" s="20"/>
      <c r="O167" s="20"/>
      <c r="R167" s="19"/>
      <c r="U167" s="19"/>
    </row>
    <row r="168" ht="15.75" customHeight="1">
      <c r="F168" s="19"/>
      <c r="I168" s="20"/>
      <c r="L168" s="20"/>
      <c r="O168" s="20"/>
      <c r="R168" s="19"/>
      <c r="U168" s="19"/>
    </row>
    <row r="169" ht="15.75" customHeight="1">
      <c r="F169" s="19"/>
      <c r="I169" s="20"/>
      <c r="L169" s="20"/>
      <c r="O169" s="20"/>
      <c r="R169" s="19"/>
      <c r="U169" s="19"/>
    </row>
    <row r="170" ht="15.75" customHeight="1">
      <c r="F170" s="19"/>
      <c r="I170" s="20"/>
      <c r="L170" s="20"/>
      <c r="O170" s="20"/>
      <c r="R170" s="19"/>
      <c r="U170" s="19"/>
    </row>
    <row r="171" ht="15.75" customHeight="1">
      <c r="F171" s="19"/>
      <c r="I171" s="20"/>
      <c r="L171" s="20"/>
      <c r="O171" s="20"/>
      <c r="R171" s="19"/>
      <c r="U171" s="19"/>
    </row>
    <row r="172" ht="15.75" customHeight="1">
      <c r="F172" s="19"/>
      <c r="I172" s="20"/>
      <c r="L172" s="20"/>
      <c r="O172" s="20"/>
      <c r="R172" s="19"/>
      <c r="U172" s="19"/>
    </row>
    <row r="173" ht="15.75" customHeight="1">
      <c r="F173" s="19"/>
      <c r="I173" s="20"/>
      <c r="L173" s="20"/>
      <c r="O173" s="20"/>
      <c r="R173" s="19"/>
      <c r="U173" s="19"/>
    </row>
    <row r="174" ht="15.75" customHeight="1">
      <c r="F174" s="19"/>
      <c r="I174" s="20"/>
      <c r="L174" s="20"/>
      <c r="O174" s="20"/>
      <c r="R174" s="19"/>
      <c r="U174" s="19"/>
    </row>
    <row r="175" ht="15.75" customHeight="1">
      <c r="F175" s="19"/>
      <c r="I175" s="20"/>
      <c r="L175" s="20"/>
      <c r="O175" s="20"/>
      <c r="R175" s="19"/>
      <c r="U175" s="19"/>
    </row>
    <row r="176" ht="15.75" customHeight="1">
      <c r="F176" s="19"/>
      <c r="I176" s="20"/>
      <c r="L176" s="20"/>
      <c r="O176" s="20"/>
      <c r="R176" s="19"/>
      <c r="U176" s="19"/>
    </row>
    <row r="177" ht="15.75" customHeight="1">
      <c r="F177" s="19"/>
      <c r="I177" s="20"/>
      <c r="L177" s="20"/>
      <c r="O177" s="20"/>
      <c r="R177" s="19"/>
      <c r="U177" s="19"/>
    </row>
    <row r="178" ht="15.75" customHeight="1">
      <c r="F178" s="19"/>
      <c r="I178" s="20"/>
      <c r="L178" s="20"/>
      <c r="O178" s="20"/>
      <c r="R178" s="19"/>
      <c r="U178" s="19"/>
    </row>
    <row r="179" ht="15.75" customHeight="1">
      <c r="F179" s="19"/>
      <c r="I179" s="20"/>
      <c r="L179" s="20"/>
      <c r="O179" s="20"/>
      <c r="R179" s="19"/>
      <c r="U179" s="19"/>
    </row>
    <row r="180" ht="15.75" customHeight="1">
      <c r="F180" s="19"/>
      <c r="I180" s="20"/>
      <c r="L180" s="20"/>
      <c r="O180" s="20"/>
      <c r="R180" s="19"/>
      <c r="U180" s="19"/>
    </row>
    <row r="181" ht="15.75" customHeight="1">
      <c r="F181" s="19"/>
      <c r="I181" s="20"/>
      <c r="L181" s="20"/>
      <c r="O181" s="20"/>
      <c r="R181" s="19"/>
      <c r="U181" s="19"/>
    </row>
    <row r="182" ht="15.75" customHeight="1">
      <c r="F182" s="19"/>
      <c r="I182" s="20"/>
      <c r="L182" s="20"/>
      <c r="O182" s="20"/>
      <c r="R182" s="19"/>
      <c r="U182" s="19"/>
    </row>
    <row r="183" ht="15.75" customHeight="1">
      <c r="F183" s="19"/>
      <c r="I183" s="20"/>
      <c r="L183" s="20"/>
      <c r="O183" s="20"/>
      <c r="R183" s="19"/>
      <c r="U183" s="19"/>
    </row>
    <row r="184" ht="15.75" customHeight="1">
      <c r="F184" s="19"/>
      <c r="I184" s="20"/>
      <c r="L184" s="20"/>
      <c r="O184" s="20"/>
      <c r="R184" s="19"/>
      <c r="U184" s="19"/>
    </row>
    <row r="185" ht="15.75" customHeight="1">
      <c r="F185" s="19"/>
      <c r="I185" s="20"/>
      <c r="L185" s="20"/>
      <c r="O185" s="20"/>
      <c r="R185" s="19"/>
      <c r="U185" s="19"/>
    </row>
    <row r="186" ht="15.75" customHeight="1">
      <c r="F186" s="19"/>
      <c r="I186" s="20"/>
      <c r="L186" s="20"/>
      <c r="O186" s="20"/>
      <c r="R186" s="19"/>
      <c r="U186" s="19"/>
    </row>
    <row r="187" ht="15.75" customHeight="1">
      <c r="F187" s="19"/>
      <c r="I187" s="20"/>
      <c r="L187" s="20"/>
      <c r="O187" s="20"/>
      <c r="R187" s="19"/>
      <c r="U187" s="19"/>
    </row>
    <row r="188" ht="15.75" customHeight="1">
      <c r="F188" s="19"/>
      <c r="I188" s="20"/>
      <c r="L188" s="20"/>
      <c r="O188" s="20"/>
      <c r="R188" s="19"/>
      <c r="U188" s="19"/>
    </row>
    <row r="189" ht="15.75" customHeight="1">
      <c r="F189" s="19"/>
      <c r="I189" s="20"/>
      <c r="L189" s="20"/>
      <c r="O189" s="20"/>
      <c r="R189" s="19"/>
      <c r="U189" s="19"/>
    </row>
    <row r="190" ht="15.75" customHeight="1">
      <c r="F190" s="19"/>
      <c r="I190" s="20"/>
      <c r="L190" s="20"/>
      <c r="O190" s="20"/>
      <c r="R190" s="19"/>
      <c r="U190" s="19"/>
    </row>
    <row r="191" ht="15.75" customHeight="1">
      <c r="F191" s="19"/>
      <c r="I191" s="20"/>
      <c r="L191" s="20"/>
      <c r="O191" s="20"/>
      <c r="R191" s="19"/>
      <c r="U191" s="19"/>
    </row>
    <row r="192" ht="15.75" customHeight="1">
      <c r="F192" s="19"/>
      <c r="I192" s="20"/>
      <c r="L192" s="20"/>
      <c r="O192" s="20"/>
      <c r="R192" s="19"/>
      <c r="U192" s="19"/>
    </row>
    <row r="193" ht="15.75" customHeight="1">
      <c r="F193" s="19"/>
      <c r="I193" s="20"/>
      <c r="L193" s="20"/>
      <c r="O193" s="20"/>
      <c r="R193" s="19"/>
      <c r="U193" s="19"/>
    </row>
    <row r="194" ht="15.75" customHeight="1">
      <c r="F194" s="19"/>
      <c r="I194" s="20"/>
      <c r="L194" s="20"/>
      <c r="O194" s="20"/>
      <c r="R194" s="19"/>
      <c r="U194" s="19"/>
    </row>
    <row r="195" ht="15.75" customHeight="1">
      <c r="F195" s="19"/>
      <c r="I195" s="20"/>
      <c r="L195" s="20"/>
      <c r="O195" s="20"/>
      <c r="R195" s="19"/>
      <c r="U195" s="19"/>
    </row>
    <row r="196" ht="15.75" customHeight="1">
      <c r="F196" s="19"/>
      <c r="I196" s="20"/>
      <c r="L196" s="20"/>
      <c r="O196" s="20"/>
      <c r="R196" s="19"/>
      <c r="U196" s="19"/>
    </row>
    <row r="197" ht="15.75" customHeight="1">
      <c r="F197" s="19"/>
      <c r="I197" s="20"/>
      <c r="L197" s="20"/>
      <c r="O197" s="20"/>
      <c r="R197" s="19"/>
      <c r="U197" s="19"/>
    </row>
    <row r="198" ht="15.75" customHeight="1">
      <c r="F198" s="19"/>
      <c r="I198" s="20"/>
      <c r="L198" s="20"/>
      <c r="O198" s="20"/>
      <c r="R198" s="19"/>
      <c r="U198" s="19"/>
    </row>
    <row r="199" ht="15.75" customHeight="1">
      <c r="F199" s="19"/>
      <c r="I199" s="20"/>
      <c r="L199" s="20"/>
      <c r="O199" s="20"/>
      <c r="R199" s="19"/>
      <c r="U199" s="19"/>
    </row>
    <row r="200" ht="15.75" customHeight="1">
      <c r="F200" s="19"/>
      <c r="I200" s="20"/>
      <c r="L200" s="20"/>
      <c r="O200" s="20"/>
      <c r="R200" s="19"/>
      <c r="U200" s="19"/>
    </row>
    <row r="201" ht="15.75" customHeight="1">
      <c r="F201" s="19"/>
      <c r="I201" s="20"/>
      <c r="L201" s="20"/>
      <c r="O201" s="20"/>
      <c r="R201" s="19"/>
      <c r="U201" s="19"/>
    </row>
    <row r="202" ht="15.75" customHeight="1">
      <c r="F202" s="19"/>
      <c r="I202" s="20"/>
      <c r="L202" s="20"/>
      <c r="O202" s="20"/>
      <c r="R202" s="19"/>
      <c r="U202" s="19"/>
    </row>
    <row r="203" ht="15.75" customHeight="1">
      <c r="F203" s="19"/>
      <c r="I203" s="20"/>
      <c r="L203" s="20"/>
      <c r="O203" s="20"/>
      <c r="R203" s="19"/>
      <c r="U203" s="19"/>
    </row>
    <row r="204" ht="15.75" customHeight="1">
      <c r="F204" s="19"/>
      <c r="I204" s="20"/>
      <c r="L204" s="20"/>
      <c r="O204" s="20"/>
      <c r="R204" s="19"/>
      <c r="U204" s="19"/>
    </row>
    <row r="205" ht="15.75" customHeight="1">
      <c r="F205" s="19"/>
      <c r="I205" s="20"/>
      <c r="L205" s="20"/>
      <c r="O205" s="20"/>
      <c r="R205" s="19"/>
      <c r="U205" s="19"/>
    </row>
    <row r="206" ht="15.75" customHeight="1">
      <c r="F206" s="19"/>
      <c r="I206" s="20"/>
      <c r="L206" s="20"/>
      <c r="O206" s="20"/>
      <c r="R206" s="19"/>
      <c r="U206" s="19"/>
    </row>
    <row r="207" ht="15.75" customHeight="1">
      <c r="F207" s="19"/>
      <c r="I207" s="20"/>
      <c r="L207" s="20"/>
      <c r="O207" s="20"/>
      <c r="R207" s="19"/>
      <c r="U207" s="19"/>
    </row>
    <row r="208" ht="15.75" customHeight="1">
      <c r="F208" s="19"/>
      <c r="I208" s="20"/>
      <c r="L208" s="20"/>
      <c r="O208" s="20"/>
      <c r="R208" s="19"/>
      <c r="U208" s="19"/>
    </row>
    <row r="209" ht="15.75" customHeight="1">
      <c r="F209" s="19"/>
      <c r="I209" s="20"/>
      <c r="L209" s="20"/>
      <c r="O209" s="20"/>
      <c r="R209" s="19"/>
      <c r="U209" s="19"/>
    </row>
    <row r="210" ht="15.75" customHeight="1">
      <c r="F210" s="19"/>
      <c r="I210" s="20"/>
      <c r="L210" s="20"/>
      <c r="O210" s="20"/>
      <c r="R210" s="19"/>
      <c r="U210" s="19"/>
    </row>
    <row r="211" ht="15.75" customHeight="1">
      <c r="F211" s="19"/>
      <c r="I211" s="20"/>
      <c r="L211" s="20"/>
      <c r="O211" s="20"/>
      <c r="R211" s="19"/>
      <c r="U211" s="19"/>
    </row>
    <row r="212" ht="15.75" customHeight="1">
      <c r="F212" s="19"/>
      <c r="I212" s="20"/>
      <c r="L212" s="20"/>
      <c r="O212" s="20"/>
      <c r="R212" s="19"/>
      <c r="U212" s="19"/>
    </row>
    <row r="213" ht="15.75" customHeight="1">
      <c r="F213" s="19"/>
      <c r="I213" s="20"/>
      <c r="L213" s="20"/>
      <c r="O213" s="20"/>
      <c r="R213" s="19"/>
      <c r="U213" s="19"/>
    </row>
    <row r="214" ht="15.75" customHeight="1">
      <c r="F214" s="19"/>
      <c r="I214" s="20"/>
      <c r="L214" s="20"/>
      <c r="O214" s="20"/>
      <c r="R214" s="19"/>
      <c r="U214" s="19"/>
    </row>
    <row r="215" ht="15.75" customHeight="1">
      <c r="F215" s="19"/>
      <c r="I215" s="20"/>
      <c r="L215" s="20"/>
      <c r="O215" s="20"/>
      <c r="R215" s="19"/>
      <c r="U215" s="19"/>
    </row>
    <row r="216" ht="15.75" customHeight="1">
      <c r="F216" s="19"/>
      <c r="I216" s="20"/>
      <c r="L216" s="20"/>
      <c r="O216" s="20"/>
      <c r="R216" s="19"/>
      <c r="U216" s="19"/>
    </row>
    <row r="217" ht="15.75" customHeight="1">
      <c r="F217" s="19"/>
      <c r="I217" s="20"/>
      <c r="L217" s="20"/>
      <c r="O217" s="20"/>
      <c r="R217" s="19"/>
      <c r="U217" s="19"/>
    </row>
    <row r="218" ht="15.75" customHeight="1">
      <c r="F218" s="19"/>
      <c r="I218" s="20"/>
      <c r="L218" s="20"/>
      <c r="O218" s="20"/>
      <c r="R218" s="19"/>
      <c r="U218" s="19"/>
    </row>
    <row r="219" ht="15.75" customHeight="1">
      <c r="F219" s="19"/>
      <c r="I219" s="20"/>
      <c r="L219" s="20"/>
      <c r="O219" s="20"/>
      <c r="R219" s="19"/>
      <c r="U219" s="19"/>
    </row>
    <row r="220" ht="15.75" customHeight="1">
      <c r="F220" s="19"/>
      <c r="I220" s="20"/>
      <c r="L220" s="20"/>
      <c r="O220" s="20"/>
      <c r="R220" s="19"/>
      <c r="U220" s="19"/>
    </row>
    <row r="221" ht="15.75" customHeight="1">
      <c r="F221" s="19"/>
      <c r="I221" s="20"/>
      <c r="L221" s="20"/>
      <c r="O221" s="20"/>
      <c r="R221" s="19"/>
      <c r="U221" s="19"/>
    </row>
    <row r="222" ht="15.75" customHeight="1">
      <c r="F222" s="19"/>
      <c r="I222" s="20"/>
      <c r="L222" s="20"/>
      <c r="O222" s="20"/>
      <c r="R222" s="19"/>
      <c r="U222" s="19"/>
    </row>
    <row r="223" ht="15.75" customHeight="1">
      <c r="F223" s="19"/>
      <c r="I223" s="20"/>
      <c r="L223" s="20"/>
      <c r="O223" s="20"/>
      <c r="R223" s="19"/>
      <c r="U223" s="19"/>
    </row>
    <row r="224" ht="15.75" customHeight="1">
      <c r="F224" s="19"/>
      <c r="I224" s="20"/>
      <c r="L224" s="20"/>
      <c r="O224" s="20"/>
      <c r="R224" s="19"/>
      <c r="U224" s="19"/>
    </row>
    <row r="225" ht="15.75" customHeight="1">
      <c r="F225" s="19"/>
      <c r="I225" s="20"/>
      <c r="L225" s="20"/>
      <c r="O225" s="20"/>
      <c r="R225" s="19"/>
      <c r="U225" s="19"/>
    </row>
    <row r="226" ht="15.75" customHeight="1">
      <c r="F226" s="19"/>
      <c r="I226" s="20"/>
      <c r="L226" s="20"/>
      <c r="O226" s="20"/>
      <c r="R226" s="19"/>
      <c r="U226" s="19"/>
    </row>
    <row r="227" ht="15.75" customHeight="1">
      <c r="F227" s="19"/>
      <c r="I227" s="20"/>
      <c r="L227" s="20"/>
      <c r="O227" s="20"/>
      <c r="R227" s="19"/>
      <c r="U227" s="19"/>
    </row>
    <row r="228" ht="15.75" customHeight="1">
      <c r="F228" s="19"/>
      <c r="I228" s="20"/>
      <c r="L228" s="20"/>
      <c r="O228" s="20"/>
      <c r="R228" s="19"/>
      <c r="U228" s="19"/>
    </row>
    <row r="229" ht="15.75" customHeight="1">
      <c r="F229" s="19"/>
      <c r="I229" s="20"/>
      <c r="L229" s="20"/>
      <c r="O229" s="20"/>
      <c r="R229" s="19"/>
      <c r="U229" s="19"/>
    </row>
    <row r="230" ht="15.75" customHeight="1">
      <c r="F230" s="19"/>
      <c r="I230" s="20"/>
      <c r="L230" s="20"/>
      <c r="O230" s="20"/>
      <c r="R230" s="19"/>
      <c r="U230" s="19"/>
    </row>
    <row r="231" ht="15.75" customHeight="1">
      <c r="F231" s="19"/>
      <c r="I231" s="20"/>
      <c r="L231" s="20"/>
      <c r="O231" s="20"/>
      <c r="R231" s="19"/>
      <c r="U231" s="19"/>
    </row>
    <row r="232" ht="15.75" customHeight="1">
      <c r="F232" s="19"/>
      <c r="I232" s="20"/>
      <c r="L232" s="20"/>
      <c r="O232" s="20"/>
      <c r="R232" s="19"/>
      <c r="U232" s="19"/>
    </row>
    <row r="233" ht="15.75" customHeight="1">
      <c r="F233" s="19"/>
      <c r="I233" s="20"/>
      <c r="L233" s="20"/>
      <c r="O233" s="20"/>
      <c r="R233" s="19"/>
      <c r="U233" s="19"/>
    </row>
    <row r="234" ht="15.75" customHeight="1">
      <c r="F234" s="19"/>
      <c r="I234" s="20"/>
      <c r="L234" s="20"/>
      <c r="O234" s="20"/>
      <c r="R234" s="19"/>
      <c r="U234" s="19"/>
    </row>
    <row r="235" ht="15.75" customHeight="1">
      <c r="F235" s="19"/>
      <c r="I235" s="20"/>
      <c r="L235" s="20"/>
      <c r="O235" s="20"/>
      <c r="R235" s="19"/>
      <c r="U235" s="19"/>
    </row>
    <row r="236" ht="15.75" customHeight="1">
      <c r="F236" s="19"/>
      <c r="I236" s="20"/>
      <c r="L236" s="20"/>
      <c r="O236" s="20"/>
      <c r="R236" s="19"/>
      <c r="U236" s="19"/>
    </row>
    <row r="237" ht="15.75" customHeight="1">
      <c r="F237" s="19"/>
      <c r="I237" s="20"/>
      <c r="L237" s="20"/>
      <c r="O237" s="20"/>
      <c r="R237" s="19"/>
      <c r="U237" s="19"/>
    </row>
    <row r="238" ht="15.75" customHeight="1">
      <c r="F238" s="19"/>
      <c r="I238" s="20"/>
      <c r="L238" s="20"/>
      <c r="O238" s="20"/>
      <c r="R238" s="19"/>
      <c r="U238" s="19"/>
    </row>
    <row r="239" ht="15.75" customHeight="1">
      <c r="F239" s="19"/>
      <c r="I239" s="20"/>
      <c r="L239" s="20"/>
      <c r="O239" s="20"/>
      <c r="R239" s="19"/>
      <c r="U239" s="19"/>
    </row>
    <row r="240" ht="15.75" customHeight="1">
      <c r="F240" s="19"/>
      <c r="I240" s="20"/>
      <c r="L240" s="20"/>
      <c r="O240" s="20"/>
      <c r="R240" s="19"/>
      <c r="U240" s="19"/>
    </row>
    <row r="241" ht="15.75" customHeight="1">
      <c r="F241" s="19"/>
      <c r="I241" s="20"/>
      <c r="L241" s="20"/>
      <c r="O241" s="20"/>
      <c r="R241" s="19"/>
      <c r="U241" s="19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J2:K2"/>
    <mergeCell ref="M2:N2"/>
    <mergeCell ref="P2:Q2"/>
    <mergeCell ref="S2:T2"/>
    <mergeCell ref="Y2:AF6"/>
    <mergeCell ref="A1:B2"/>
    <mergeCell ref="C1:C241"/>
    <mergeCell ref="D1:E2"/>
    <mergeCell ref="G1:K1"/>
    <mergeCell ref="M1:Q1"/>
    <mergeCell ref="S1:V1"/>
    <mergeCell ref="G2:H2"/>
    <mergeCell ref="G9:H1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.5"/>
    <col customWidth="1" min="3" max="3" width="1.0"/>
    <col customWidth="1" min="4" max="4" width="14.13"/>
    <col customWidth="1" min="5" max="5" width="2.5"/>
    <col customWidth="1" min="6" max="6" width="1.0"/>
    <col customWidth="1" min="7" max="7" width="14.13"/>
    <col customWidth="1" min="8" max="8" width="2.5"/>
    <col customWidth="1" min="9" max="9" width="1.0"/>
    <col customWidth="1" min="10" max="10" width="14.13"/>
    <col customWidth="1" min="11" max="11" width="2.5"/>
    <col customWidth="1" min="12" max="12" width="1.0"/>
    <col customWidth="1" min="13" max="13" width="14.13"/>
    <col customWidth="1" min="14" max="14" width="2.5"/>
    <col customWidth="1" min="15" max="15" width="1.0"/>
    <col customWidth="1" min="16" max="16" width="14.13"/>
    <col customWidth="1" min="17" max="17" width="2.5"/>
    <col customWidth="1" min="18" max="18" width="1.0"/>
    <col customWidth="1" min="19" max="19" width="14.13"/>
    <col customWidth="1" min="20" max="20" width="2.5"/>
    <col customWidth="1" min="21" max="21" width="1.0"/>
    <col customWidth="1" min="22" max="22" width="14.13"/>
    <col customWidth="1" min="23" max="23" width="2.5"/>
    <col customWidth="1" min="24" max="24" width="2.63"/>
  </cols>
  <sheetData>
    <row r="1" ht="15.75" customHeight="1">
      <c r="A1" s="14" t="s">
        <v>18</v>
      </c>
      <c r="C1" s="15"/>
      <c r="D1" s="14" t="s">
        <v>26</v>
      </c>
      <c r="F1" s="16"/>
      <c r="G1" s="17" t="s">
        <v>27</v>
      </c>
      <c r="L1" s="16"/>
      <c r="M1" s="17" t="s">
        <v>28</v>
      </c>
      <c r="R1" s="16"/>
      <c r="S1" s="17" t="s">
        <v>29</v>
      </c>
    </row>
    <row r="2" ht="15.75" customHeight="1">
      <c r="F2" s="19"/>
      <c r="G2" s="17" t="s">
        <v>30</v>
      </c>
      <c r="I2" s="16"/>
      <c r="J2" s="17" t="s">
        <v>21</v>
      </c>
      <c r="L2" s="19"/>
      <c r="M2" s="17" t="s">
        <v>22</v>
      </c>
      <c r="O2" s="16"/>
      <c r="P2" s="17" t="s">
        <v>23</v>
      </c>
      <c r="R2" s="19"/>
      <c r="S2" s="17" t="s">
        <v>31</v>
      </c>
      <c r="U2" s="19"/>
      <c r="V2" s="13" t="s">
        <v>32</v>
      </c>
      <c r="Y2" s="117" t="s">
        <v>99</v>
      </c>
      <c r="AF2" s="102"/>
    </row>
    <row r="3" ht="11.25" customHeight="1">
      <c r="A3" s="22" t="s">
        <v>7</v>
      </c>
      <c r="B3" s="23"/>
      <c r="D3" s="22" t="s">
        <v>6</v>
      </c>
      <c r="E3" s="23"/>
      <c r="F3" s="24"/>
      <c r="G3" s="22" t="s">
        <v>7</v>
      </c>
      <c r="H3" s="23"/>
      <c r="I3" s="19"/>
      <c r="J3" s="22" t="s">
        <v>10</v>
      </c>
      <c r="K3" s="23"/>
      <c r="L3" s="24"/>
      <c r="M3" s="22" t="s">
        <v>11</v>
      </c>
      <c r="N3" s="23"/>
      <c r="O3" s="19"/>
      <c r="P3" s="22" t="s">
        <v>12</v>
      </c>
      <c r="Q3" s="23"/>
      <c r="R3" s="24"/>
      <c r="S3" s="22" t="s">
        <v>15</v>
      </c>
      <c r="T3" s="23"/>
      <c r="U3" s="19"/>
      <c r="V3" s="22" t="s">
        <v>17</v>
      </c>
      <c r="W3" s="23"/>
      <c r="AF3" s="102"/>
    </row>
    <row r="4" ht="11.25" customHeight="1">
      <c r="A4" s="27" t="s">
        <v>37</v>
      </c>
      <c r="B4" s="28">
        <v>11.0</v>
      </c>
      <c r="D4" s="29" t="s">
        <v>38</v>
      </c>
      <c r="E4" s="28">
        <v>1.0</v>
      </c>
      <c r="F4" s="30"/>
      <c r="G4" s="29" t="s">
        <v>38</v>
      </c>
      <c r="H4" s="28">
        <v>1.0</v>
      </c>
      <c r="I4" s="19"/>
      <c r="J4" s="29" t="s">
        <v>38</v>
      </c>
      <c r="K4" s="28">
        <v>4.0</v>
      </c>
      <c r="L4" s="30"/>
      <c r="M4" s="29" t="s">
        <v>38</v>
      </c>
      <c r="N4" s="28">
        <v>4.0</v>
      </c>
      <c r="O4" s="19"/>
      <c r="P4" s="29" t="s">
        <v>38</v>
      </c>
      <c r="Q4" s="28">
        <v>10.0</v>
      </c>
      <c r="R4" s="30"/>
      <c r="S4" s="29" t="s">
        <v>38</v>
      </c>
      <c r="T4" s="28">
        <v>1.0</v>
      </c>
      <c r="U4" s="19"/>
      <c r="V4" s="29" t="s">
        <v>38</v>
      </c>
      <c r="W4" s="28">
        <v>3.0</v>
      </c>
      <c r="AF4" s="102"/>
    </row>
    <row r="5" ht="11.25" customHeight="1">
      <c r="A5" s="29"/>
      <c r="B5" s="28"/>
      <c r="D5" s="27" t="s">
        <v>39</v>
      </c>
      <c r="E5" s="28">
        <v>2.0</v>
      </c>
      <c r="F5" s="30"/>
      <c r="G5" s="29" t="s">
        <v>40</v>
      </c>
      <c r="H5" s="28">
        <v>2.0</v>
      </c>
      <c r="I5" s="19"/>
      <c r="J5" s="29" t="s">
        <v>40</v>
      </c>
      <c r="K5" s="28">
        <v>6.0</v>
      </c>
      <c r="L5" s="30"/>
      <c r="M5" s="29" t="s">
        <v>40</v>
      </c>
      <c r="N5" s="28">
        <v>6.0</v>
      </c>
      <c r="O5" s="19"/>
      <c r="P5" s="29" t="s">
        <v>40</v>
      </c>
      <c r="Q5" s="28">
        <v>5.0</v>
      </c>
      <c r="R5" s="30"/>
      <c r="S5" s="29" t="s">
        <v>40</v>
      </c>
      <c r="T5" s="28">
        <v>1.0</v>
      </c>
      <c r="U5" s="19"/>
      <c r="V5" s="29" t="s">
        <v>40</v>
      </c>
      <c r="W5" s="28">
        <v>4.0</v>
      </c>
      <c r="AF5" s="102"/>
    </row>
    <row r="6" ht="11.25" customHeight="1">
      <c r="A6" s="27"/>
      <c r="B6" s="28"/>
      <c r="D6" s="29"/>
      <c r="E6" s="28"/>
      <c r="F6" s="30"/>
      <c r="G6" s="27" t="s">
        <v>41</v>
      </c>
      <c r="H6" s="28">
        <v>3.0</v>
      </c>
      <c r="I6" s="19"/>
      <c r="J6" s="29" t="s">
        <v>30</v>
      </c>
      <c r="K6" s="28">
        <v>45.0</v>
      </c>
      <c r="L6" s="30"/>
      <c r="M6" s="29" t="s">
        <v>30</v>
      </c>
      <c r="N6" s="28">
        <v>7.0</v>
      </c>
      <c r="O6" s="19"/>
      <c r="P6" s="29" t="s">
        <v>30</v>
      </c>
      <c r="Q6" s="28">
        <v>7.0</v>
      </c>
      <c r="R6" s="30"/>
      <c r="S6" s="29" t="s">
        <v>30</v>
      </c>
      <c r="T6" s="28">
        <v>3.0</v>
      </c>
      <c r="U6" s="19"/>
      <c r="V6" s="29" t="s">
        <v>30</v>
      </c>
      <c r="W6" s="28">
        <v>5.0</v>
      </c>
      <c r="AF6" s="102"/>
    </row>
    <row r="7" ht="11.25" customHeight="1">
      <c r="A7" s="29"/>
      <c r="B7" s="28"/>
      <c r="D7" s="27"/>
      <c r="E7" s="28"/>
      <c r="F7" s="30"/>
      <c r="G7" s="29"/>
      <c r="H7" s="28"/>
      <c r="I7" s="19"/>
      <c r="J7" s="27" t="s">
        <v>42</v>
      </c>
      <c r="K7" s="28">
        <v>12.0</v>
      </c>
      <c r="L7" s="30"/>
      <c r="M7" s="29" t="s">
        <v>21</v>
      </c>
      <c r="N7" s="28">
        <v>12.0</v>
      </c>
      <c r="O7" s="19"/>
      <c r="P7" s="29" t="s">
        <v>21</v>
      </c>
      <c r="Q7" s="28">
        <v>14.0</v>
      </c>
      <c r="R7" s="30"/>
      <c r="S7" s="29" t="s">
        <v>21</v>
      </c>
      <c r="T7" s="28">
        <v>10.0</v>
      </c>
      <c r="U7" s="19"/>
      <c r="V7" s="29" t="s">
        <v>21</v>
      </c>
      <c r="W7" s="28">
        <v>12.0</v>
      </c>
      <c r="Y7" s="102"/>
      <c r="Z7" s="102"/>
      <c r="AA7" s="102"/>
      <c r="AB7" s="102"/>
      <c r="AC7" s="102"/>
      <c r="AD7" s="102"/>
      <c r="AE7" s="102"/>
      <c r="AF7" s="102"/>
    </row>
    <row r="8" ht="11.25" customHeight="1">
      <c r="A8" s="29"/>
      <c r="B8" s="28"/>
      <c r="D8" s="29"/>
      <c r="E8" s="28"/>
      <c r="F8" s="30"/>
      <c r="G8" s="29"/>
      <c r="H8" s="28"/>
      <c r="I8" s="19"/>
      <c r="J8" s="29"/>
      <c r="K8" s="28"/>
      <c r="L8" s="30"/>
      <c r="M8" s="29" t="s">
        <v>43</v>
      </c>
      <c r="N8" s="28">
        <v>1.0</v>
      </c>
      <c r="O8" s="19"/>
      <c r="P8" s="29" t="s">
        <v>22</v>
      </c>
      <c r="Q8" s="28">
        <v>1.0</v>
      </c>
      <c r="R8" s="30"/>
      <c r="S8" s="29" t="s">
        <v>22</v>
      </c>
      <c r="T8" s="28">
        <v>1.0</v>
      </c>
      <c r="U8" s="19"/>
      <c r="V8" s="29" t="s">
        <v>22</v>
      </c>
      <c r="W8" s="28">
        <v>2.0</v>
      </c>
      <c r="Y8" s="102"/>
      <c r="Z8" s="102"/>
      <c r="AA8" s="102"/>
      <c r="AB8" s="102"/>
      <c r="AC8" s="102"/>
      <c r="AD8" s="102"/>
      <c r="AE8" s="102"/>
      <c r="AF8" s="102"/>
    </row>
    <row r="9" ht="11.25" customHeight="1">
      <c r="A9" s="27"/>
      <c r="B9" s="28"/>
      <c r="D9" s="27"/>
      <c r="E9" s="28"/>
      <c r="F9" s="30"/>
      <c r="G9" s="36" t="s">
        <v>44</v>
      </c>
      <c r="H9" s="37"/>
      <c r="I9" s="19"/>
      <c r="J9" s="27"/>
      <c r="K9" s="28"/>
      <c r="L9" s="30"/>
      <c r="M9" s="27"/>
      <c r="N9" s="28"/>
      <c r="O9" s="19"/>
      <c r="P9" s="27" t="s">
        <v>45</v>
      </c>
      <c r="Q9" s="28">
        <v>2.0</v>
      </c>
      <c r="R9" s="30"/>
      <c r="S9" s="29" t="s">
        <v>23</v>
      </c>
      <c r="T9" s="28">
        <v>2.0</v>
      </c>
      <c r="U9" s="19"/>
      <c r="V9" s="29" t="s">
        <v>23</v>
      </c>
      <c r="W9" s="28">
        <v>1.0</v>
      </c>
      <c r="Y9" s="102"/>
      <c r="Z9" s="102"/>
      <c r="AA9" s="102"/>
      <c r="AB9" s="102"/>
      <c r="AC9" s="102"/>
      <c r="AD9" s="102"/>
      <c r="AE9" s="102"/>
      <c r="AF9" s="102"/>
    </row>
    <row r="10" ht="11.25" customHeight="1">
      <c r="A10" s="27"/>
      <c r="B10" s="28"/>
      <c r="D10" s="27"/>
      <c r="E10" s="28"/>
      <c r="F10" s="38"/>
      <c r="G10" s="39"/>
      <c r="H10" s="40"/>
      <c r="I10" s="19"/>
      <c r="J10" s="27"/>
      <c r="K10" s="28"/>
      <c r="L10" s="38"/>
      <c r="M10" s="27"/>
      <c r="N10" s="28"/>
      <c r="O10" s="19"/>
      <c r="P10" s="27"/>
      <c r="Q10" s="28"/>
      <c r="R10" s="38"/>
      <c r="S10" s="27" t="s">
        <v>46</v>
      </c>
      <c r="T10" s="28">
        <v>1.0</v>
      </c>
      <c r="U10" s="19"/>
      <c r="V10" s="29" t="s">
        <v>24</v>
      </c>
      <c r="W10" s="28">
        <v>1.0</v>
      </c>
      <c r="Y10" s="102"/>
      <c r="Z10" s="102"/>
      <c r="AA10" s="102"/>
      <c r="AB10" s="102"/>
      <c r="AC10" s="102"/>
      <c r="AD10" s="102"/>
      <c r="AE10" s="102"/>
      <c r="AF10" s="102"/>
    </row>
    <row r="11" ht="11.25" customHeight="1">
      <c r="A11" s="43"/>
      <c r="B11" s="44"/>
      <c r="D11" s="43"/>
      <c r="E11" s="44"/>
      <c r="F11" s="38"/>
      <c r="G11" s="45"/>
      <c r="H11" s="46"/>
      <c r="I11" s="19"/>
      <c r="J11" s="43"/>
      <c r="K11" s="44"/>
      <c r="L11" s="38"/>
      <c r="M11" s="43"/>
      <c r="N11" s="44"/>
      <c r="O11" s="19"/>
      <c r="P11" s="43"/>
      <c r="Q11" s="44"/>
      <c r="R11" s="38"/>
      <c r="S11" s="43"/>
      <c r="T11" s="44"/>
      <c r="U11" s="19"/>
      <c r="V11" s="43" t="s">
        <v>47</v>
      </c>
      <c r="W11" s="44">
        <v>12.0</v>
      </c>
      <c r="Y11" s="102"/>
      <c r="Z11" s="102"/>
      <c r="AA11" s="102"/>
      <c r="AB11" s="102"/>
      <c r="AC11" s="102"/>
      <c r="AD11" s="102"/>
      <c r="AE11" s="102"/>
      <c r="AF11" s="102"/>
    </row>
    <row r="12" ht="6.0" customHeight="1">
      <c r="A12" s="47"/>
      <c r="B12" s="47"/>
      <c r="D12" s="47"/>
      <c r="E12" s="47"/>
      <c r="F12" s="30"/>
      <c r="G12" s="47"/>
      <c r="H12" s="47"/>
      <c r="I12" s="19"/>
      <c r="J12" s="47"/>
      <c r="K12" s="47"/>
      <c r="L12" s="30"/>
      <c r="M12" s="47"/>
      <c r="N12" s="47"/>
      <c r="O12" s="19"/>
      <c r="P12" s="47"/>
      <c r="Q12" s="47"/>
      <c r="R12" s="30"/>
      <c r="S12" s="47"/>
      <c r="T12" s="47"/>
      <c r="U12" s="19"/>
      <c r="V12" s="47"/>
      <c r="W12" s="48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</row>
    <row r="13" ht="11.25" customHeight="1">
      <c r="A13" s="22" t="s">
        <v>2</v>
      </c>
      <c r="B13" s="23"/>
      <c r="D13" s="22" t="s">
        <v>5</v>
      </c>
      <c r="E13" s="23"/>
      <c r="F13" s="24"/>
      <c r="I13" s="19"/>
      <c r="J13" s="22" t="s">
        <v>9</v>
      </c>
      <c r="K13" s="23"/>
      <c r="L13" s="24"/>
      <c r="O13" s="19"/>
      <c r="R13" s="19"/>
      <c r="U13" s="19"/>
      <c r="V13" s="22" t="s">
        <v>16</v>
      </c>
      <c r="W13" s="23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</row>
    <row r="14" ht="11.25" customHeight="1">
      <c r="A14" s="27" t="s">
        <v>37</v>
      </c>
      <c r="B14" s="28">
        <v>5.0</v>
      </c>
      <c r="D14" s="29" t="s">
        <v>38</v>
      </c>
      <c r="E14" s="28">
        <v>2.0</v>
      </c>
      <c r="F14" s="30"/>
      <c r="I14" s="19"/>
      <c r="J14" s="29" t="s">
        <v>38</v>
      </c>
      <c r="K14" s="28">
        <v>1.0</v>
      </c>
      <c r="L14" s="30"/>
      <c r="O14" s="19"/>
      <c r="R14" s="19"/>
      <c r="U14" s="19"/>
      <c r="V14" s="29" t="s">
        <v>38</v>
      </c>
      <c r="W14" s="28">
        <v>4.0</v>
      </c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</row>
    <row r="15" ht="11.25" customHeight="1">
      <c r="A15" s="29"/>
      <c r="B15" s="28"/>
      <c r="D15" s="27" t="s">
        <v>39</v>
      </c>
      <c r="E15" s="28">
        <v>5.0</v>
      </c>
      <c r="F15" s="30"/>
      <c r="I15" s="19"/>
      <c r="J15" s="29" t="s">
        <v>40</v>
      </c>
      <c r="K15" s="28">
        <v>1.0</v>
      </c>
      <c r="L15" s="30"/>
      <c r="O15" s="19"/>
      <c r="R15" s="19"/>
      <c r="U15" s="19"/>
      <c r="V15" s="29" t="s">
        <v>40</v>
      </c>
      <c r="W15" s="28">
        <v>5.0</v>
      </c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</row>
    <row r="16" ht="11.25" customHeight="1">
      <c r="A16" s="27"/>
      <c r="B16" s="28"/>
      <c r="D16" s="29"/>
      <c r="E16" s="28"/>
      <c r="F16" s="30"/>
      <c r="I16" s="19"/>
      <c r="J16" s="29" t="s">
        <v>30</v>
      </c>
      <c r="K16" s="28">
        <v>3.0</v>
      </c>
      <c r="L16" s="30"/>
      <c r="O16" s="19"/>
      <c r="R16" s="19"/>
      <c r="U16" s="19"/>
      <c r="V16" s="29" t="s">
        <v>30</v>
      </c>
      <c r="W16" s="28">
        <v>4.0</v>
      </c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</row>
    <row r="17" ht="11.25" customHeight="1">
      <c r="A17" s="29"/>
      <c r="B17" s="28"/>
      <c r="D17" s="27"/>
      <c r="E17" s="28"/>
      <c r="F17" s="30"/>
      <c r="I17" s="19"/>
      <c r="J17" s="27" t="s">
        <v>42</v>
      </c>
      <c r="K17" s="28">
        <v>13.0</v>
      </c>
      <c r="L17" s="30"/>
      <c r="O17" s="19"/>
      <c r="R17" s="19"/>
      <c r="U17" s="19"/>
      <c r="V17" s="29" t="s">
        <v>21</v>
      </c>
      <c r="W17" s="28">
        <v>10.0</v>
      </c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</row>
    <row r="18" ht="11.25" customHeight="1">
      <c r="A18" s="29"/>
      <c r="B18" s="28"/>
      <c r="D18" s="29"/>
      <c r="E18" s="28"/>
      <c r="F18" s="30"/>
      <c r="I18" s="19"/>
      <c r="J18" s="29"/>
      <c r="K18" s="28"/>
      <c r="L18" s="30"/>
      <c r="O18" s="19"/>
      <c r="R18" s="19"/>
      <c r="U18" s="19"/>
      <c r="V18" s="29" t="s">
        <v>22</v>
      </c>
      <c r="W18" s="28">
        <v>1.0</v>
      </c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</row>
    <row r="19" ht="11.25" customHeight="1">
      <c r="A19" s="27"/>
      <c r="B19" s="28"/>
      <c r="D19" s="27"/>
      <c r="E19" s="28"/>
      <c r="F19" s="30"/>
      <c r="I19" s="19"/>
      <c r="J19" s="27"/>
      <c r="K19" s="28"/>
      <c r="L19" s="30"/>
      <c r="O19" s="19"/>
      <c r="R19" s="19"/>
      <c r="U19" s="19"/>
      <c r="V19" s="29" t="s">
        <v>23</v>
      </c>
      <c r="W19" s="28">
        <v>2.0</v>
      </c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</row>
    <row r="20" ht="11.25" customHeight="1">
      <c r="A20" s="27"/>
      <c r="B20" s="28"/>
      <c r="D20" s="27"/>
      <c r="E20" s="28"/>
      <c r="F20" s="38"/>
      <c r="I20" s="19"/>
      <c r="J20" s="27"/>
      <c r="K20" s="28"/>
      <c r="L20" s="38"/>
      <c r="O20" s="19"/>
      <c r="R20" s="19"/>
      <c r="U20" s="19"/>
      <c r="V20" s="29" t="s">
        <v>24</v>
      </c>
      <c r="W20" s="28">
        <v>1.0</v>
      </c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</row>
    <row r="21" ht="11.25" customHeight="1">
      <c r="A21" s="43"/>
      <c r="B21" s="44"/>
      <c r="D21" s="43"/>
      <c r="E21" s="44"/>
      <c r="F21" s="38"/>
      <c r="I21" s="19"/>
      <c r="J21" s="43"/>
      <c r="K21" s="44"/>
      <c r="L21" s="38"/>
      <c r="O21" s="19"/>
      <c r="R21" s="19"/>
      <c r="U21" s="19"/>
      <c r="V21" s="43" t="s">
        <v>47</v>
      </c>
      <c r="W21" s="44">
        <v>8.0</v>
      </c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</row>
    <row r="22" ht="6.0" customHeight="1">
      <c r="F22" s="19"/>
      <c r="I22" s="19"/>
      <c r="L22" s="19"/>
      <c r="O22" s="19"/>
      <c r="R22" s="19"/>
      <c r="U22" s="19"/>
      <c r="V22" s="42"/>
      <c r="W22" s="4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</row>
    <row r="23" ht="11.25" customHeight="1">
      <c r="A23" s="22" t="s">
        <v>1</v>
      </c>
      <c r="B23" s="23"/>
      <c r="D23" s="22" t="s">
        <v>4</v>
      </c>
      <c r="E23" s="23"/>
      <c r="F23" s="19"/>
      <c r="I23" s="19"/>
      <c r="J23" s="22" t="s">
        <v>8</v>
      </c>
      <c r="K23" s="23"/>
      <c r="L23" s="19"/>
      <c r="O23" s="19"/>
      <c r="R23" s="19"/>
      <c r="U23" s="19"/>
      <c r="V23" s="22" t="s">
        <v>15</v>
      </c>
      <c r="W23" s="23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</row>
    <row r="24" ht="11.25" customHeight="1">
      <c r="A24" s="27" t="s">
        <v>37</v>
      </c>
      <c r="B24" s="28">
        <v>35.0</v>
      </c>
      <c r="D24" s="29" t="s">
        <v>38</v>
      </c>
      <c r="E24" s="28">
        <v>3.0</v>
      </c>
      <c r="F24" s="19"/>
      <c r="I24" s="19"/>
      <c r="J24" s="29" t="s">
        <v>38</v>
      </c>
      <c r="K24" s="28">
        <v>6.0</v>
      </c>
      <c r="L24" s="19"/>
      <c r="O24" s="19"/>
      <c r="R24" s="19"/>
      <c r="U24" s="19"/>
      <c r="V24" s="29" t="s">
        <v>38</v>
      </c>
      <c r="W24" s="28">
        <v>5.0</v>
      </c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</row>
    <row r="25" ht="11.25" customHeight="1">
      <c r="A25" s="29"/>
      <c r="B25" s="28"/>
      <c r="D25" s="27" t="s">
        <v>39</v>
      </c>
      <c r="E25" s="28">
        <v>1.0</v>
      </c>
      <c r="F25" s="19"/>
      <c r="I25" s="19"/>
      <c r="J25" s="29" t="s">
        <v>40</v>
      </c>
      <c r="K25" s="28">
        <v>5.0</v>
      </c>
      <c r="L25" s="19"/>
      <c r="O25" s="19"/>
      <c r="R25" s="19"/>
      <c r="U25" s="19"/>
      <c r="V25" s="29" t="s">
        <v>40</v>
      </c>
      <c r="W25" s="28">
        <v>9.0</v>
      </c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</row>
    <row r="26" ht="11.25" customHeight="1">
      <c r="A26" s="27"/>
      <c r="B26" s="28"/>
      <c r="D26" s="29"/>
      <c r="E26" s="28"/>
      <c r="F26" s="19"/>
      <c r="I26" s="19"/>
      <c r="J26" s="29" t="s">
        <v>30</v>
      </c>
      <c r="K26" s="28">
        <v>4.0</v>
      </c>
      <c r="L26" s="19"/>
      <c r="O26" s="19"/>
      <c r="R26" s="19"/>
      <c r="U26" s="19"/>
      <c r="V26" s="29" t="s">
        <v>30</v>
      </c>
      <c r="W26" s="28">
        <v>3.0</v>
      </c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</row>
    <row r="27" ht="11.25" customHeight="1">
      <c r="A27" s="29"/>
      <c r="B27" s="28"/>
      <c r="D27" s="27"/>
      <c r="E27" s="28"/>
      <c r="F27" s="19"/>
      <c r="I27" s="19"/>
      <c r="J27" s="27" t="s">
        <v>42</v>
      </c>
      <c r="K27" s="28">
        <v>3.0</v>
      </c>
      <c r="L27" s="19"/>
      <c r="O27" s="19"/>
      <c r="R27" s="19"/>
      <c r="U27" s="19"/>
      <c r="V27" s="29" t="s">
        <v>21</v>
      </c>
      <c r="W27" s="28">
        <v>18.0</v>
      </c>
    </row>
    <row r="28" ht="11.25" customHeight="1">
      <c r="A28" s="29"/>
      <c r="B28" s="28"/>
      <c r="D28" s="29"/>
      <c r="E28" s="28"/>
      <c r="F28" s="19"/>
      <c r="I28" s="19"/>
      <c r="J28" s="29"/>
      <c r="K28" s="28"/>
      <c r="L28" s="19"/>
      <c r="O28" s="19"/>
      <c r="R28" s="19"/>
      <c r="U28" s="19"/>
      <c r="V28" s="29" t="s">
        <v>22</v>
      </c>
      <c r="W28" s="28">
        <v>2.0</v>
      </c>
    </row>
    <row r="29" ht="11.25" customHeight="1">
      <c r="A29" s="27"/>
      <c r="B29" s="28"/>
      <c r="D29" s="27"/>
      <c r="E29" s="28"/>
      <c r="F29" s="19"/>
      <c r="I29" s="19"/>
      <c r="J29" s="27"/>
      <c r="K29" s="28"/>
      <c r="L29" s="19"/>
      <c r="O29" s="19"/>
      <c r="R29" s="19"/>
      <c r="U29" s="19"/>
      <c r="V29" s="29" t="s">
        <v>23</v>
      </c>
      <c r="W29" s="28">
        <v>1.0</v>
      </c>
    </row>
    <row r="30" ht="11.25" customHeight="1">
      <c r="A30" s="27"/>
      <c r="B30" s="28"/>
      <c r="D30" s="27"/>
      <c r="E30" s="28"/>
      <c r="F30" s="19"/>
      <c r="I30" s="19"/>
      <c r="J30" s="27"/>
      <c r="K30" s="28"/>
      <c r="L30" s="19"/>
      <c r="O30" s="19"/>
      <c r="R30" s="19"/>
      <c r="U30" s="19"/>
      <c r="V30" s="29" t="s">
        <v>24</v>
      </c>
      <c r="W30" s="28">
        <v>1.0</v>
      </c>
    </row>
    <row r="31" ht="11.25" customHeight="1">
      <c r="A31" s="43"/>
      <c r="B31" s="44"/>
      <c r="D31" s="43"/>
      <c r="E31" s="44"/>
      <c r="F31" s="19"/>
      <c r="I31" s="19"/>
      <c r="J31" s="43"/>
      <c r="K31" s="44"/>
      <c r="L31" s="19"/>
      <c r="O31" s="19"/>
      <c r="R31" s="19"/>
      <c r="U31" s="19"/>
      <c r="V31" s="43" t="s">
        <v>47</v>
      </c>
      <c r="W31" s="44">
        <v>4.0</v>
      </c>
    </row>
    <row r="32" ht="6.0" customHeight="1">
      <c r="F32" s="19"/>
      <c r="I32" s="19"/>
      <c r="L32" s="19"/>
      <c r="O32" s="19"/>
      <c r="R32" s="19"/>
      <c r="U32" s="19"/>
    </row>
    <row r="33" ht="11.25" customHeight="1">
      <c r="F33" s="19"/>
      <c r="I33" s="19"/>
      <c r="L33" s="19"/>
      <c r="O33" s="19"/>
      <c r="R33" s="19"/>
      <c r="U33" s="19"/>
      <c r="V33" s="22" t="s">
        <v>14</v>
      </c>
      <c r="W33" s="23"/>
    </row>
    <row r="34" ht="11.25" customHeight="1">
      <c r="F34" s="19"/>
      <c r="I34" s="19"/>
      <c r="L34" s="19"/>
      <c r="O34" s="19"/>
      <c r="R34" s="19"/>
      <c r="U34" s="19"/>
      <c r="V34" s="29" t="s">
        <v>38</v>
      </c>
      <c r="W34" s="28">
        <v>5.0</v>
      </c>
    </row>
    <row r="35" ht="11.25" customHeight="1">
      <c r="F35" s="19"/>
      <c r="I35" s="19"/>
      <c r="L35" s="19"/>
      <c r="O35" s="19"/>
      <c r="R35" s="19"/>
      <c r="U35" s="19"/>
      <c r="V35" s="29" t="s">
        <v>40</v>
      </c>
      <c r="W35" s="28">
        <v>4.0</v>
      </c>
    </row>
    <row r="36" ht="11.25" customHeight="1">
      <c r="F36" s="19"/>
      <c r="I36" s="19"/>
      <c r="L36" s="19"/>
      <c r="O36" s="19"/>
      <c r="R36" s="19"/>
      <c r="U36" s="19"/>
      <c r="V36" s="29" t="s">
        <v>30</v>
      </c>
      <c r="W36" s="28">
        <v>4.0</v>
      </c>
    </row>
    <row r="37" ht="11.25" customHeight="1">
      <c r="F37" s="19"/>
      <c r="I37" s="19"/>
      <c r="L37" s="19"/>
      <c r="O37" s="19"/>
      <c r="R37" s="19"/>
      <c r="U37" s="19"/>
      <c r="V37" s="29" t="s">
        <v>21</v>
      </c>
      <c r="W37" s="28">
        <v>13.0</v>
      </c>
    </row>
    <row r="38" ht="11.25" customHeight="1">
      <c r="F38" s="19"/>
      <c r="I38" s="19"/>
      <c r="L38" s="19"/>
      <c r="O38" s="19"/>
      <c r="R38" s="19"/>
      <c r="U38" s="19"/>
      <c r="V38" s="29" t="s">
        <v>22</v>
      </c>
      <c r="W38" s="28">
        <v>1.0</v>
      </c>
    </row>
    <row r="39" ht="11.25" customHeight="1">
      <c r="F39" s="19"/>
      <c r="I39" s="19"/>
      <c r="L39" s="19"/>
      <c r="O39" s="19"/>
      <c r="R39" s="19"/>
      <c r="U39" s="19"/>
      <c r="V39" s="29" t="s">
        <v>23</v>
      </c>
      <c r="W39" s="28">
        <v>1.0</v>
      </c>
    </row>
    <row r="40" ht="11.25" customHeight="1">
      <c r="F40" s="19"/>
      <c r="I40" s="19"/>
      <c r="L40" s="19"/>
      <c r="O40" s="19"/>
      <c r="R40" s="19"/>
      <c r="U40" s="19"/>
      <c r="V40" s="29" t="s">
        <v>24</v>
      </c>
      <c r="W40" s="28">
        <v>1.0</v>
      </c>
    </row>
    <row r="41" ht="11.25" customHeight="1">
      <c r="F41" s="19"/>
      <c r="I41" s="19"/>
      <c r="L41" s="19"/>
      <c r="O41" s="19"/>
      <c r="R41" s="19"/>
      <c r="U41" s="19"/>
      <c r="V41" s="43" t="s">
        <v>47</v>
      </c>
      <c r="W41" s="44">
        <v>3.0</v>
      </c>
    </row>
    <row r="42" ht="11.25" customHeight="1">
      <c r="F42" s="19"/>
      <c r="I42" s="19"/>
      <c r="L42" s="19"/>
      <c r="O42" s="19"/>
      <c r="R42" s="19"/>
      <c r="U42" s="19"/>
    </row>
    <row r="43" ht="11.25" customHeight="1">
      <c r="F43" s="19"/>
      <c r="I43" s="19"/>
      <c r="L43" s="19"/>
      <c r="O43" s="19"/>
      <c r="R43" s="19"/>
      <c r="U43" s="19"/>
    </row>
    <row r="44" ht="11.25" customHeight="1">
      <c r="F44" s="19"/>
      <c r="I44" s="19"/>
      <c r="L44" s="19"/>
      <c r="O44" s="19"/>
      <c r="R44" s="19"/>
      <c r="U44" s="19"/>
    </row>
    <row r="45" ht="11.25" customHeight="1">
      <c r="F45" s="19"/>
      <c r="I45" s="19"/>
      <c r="L45" s="19"/>
      <c r="O45" s="19"/>
      <c r="R45" s="19"/>
      <c r="U45" s="19"/>
    </row>
    <row r="46" ht="15.75" customHeight="1">
      <c r="F46" s="19"/>
      <c r="I46" s="19"/>
      <c r="L46" s="19"/>
      <c r="O46" s="19"/>
      <c r="R46" s="19"/>
      <c r="U46" s="19"/>
    </row>
    <row r="47" ht="15.75" customHeight="1">
      <c r="F47" s="19"/>
      <c r="I47" s="19"/>
      <c r="L47" s="19"/>
      <c r="O47" s="19"/>
      <c r="R47" s="19"/>
      <c r="U47" s="19"/>
    </row>
    <row r="48" ht="15.75" customHeight="1">
      <c r="F48" s="19"/>
      <c r="I48" s="19"/>
      <c r="L48" s="19"/>
      <c r="O48" s="19"/>
      <c r="R48" s="19"/>
      <c r="U48" s="19"/>
    </row>
    <row r="49" ht="15.75" customHeight="1">
      <c r="F49" s="19"/>
      <c r="I49" s="19"/>
      <c r="L49" s="19"/>
      <c r="O49" s="19"/>
      <c r="R49" s="19"/>
      <c r="U49" s="19"/>
    </row>
    <row r="50" ht="15.75" customHeight="1">
      <c r="F50" s="19"/>
      <c r="I50" s="19"/>
      <c r="L50" s="19"/>
      <c r="O50" s="19"/>
      <c r="R50" s="19"/>
      <c r="U50" s="19"/>
    </row>
    <row r="51" ht="15.75" customHeight="1">
      <c r="F51" s="19"/>
      <c r="I51" s="19"/>
      <c r="L51" s="19"/>
      <c r="O51" s="19"/>
      <c r="R51" s="19"/>
      <c r="U51" s="19"/>
    </row>
    <row r="52" ht="15.75" customHeight="1">
      <c r="F52" s="19"/>
      <c r="I52" s="19"/>
      <c r="L52" s="19"/>
      <c r="O52" s="19"/>
      <c r="R52" s="19"/>
      <c r="U52" s="19"/>
    </row>
    <row r="53" ht="15.75" customHeight="1">
      <c r="F53" s="19"/>
      <c r="I53" s="19"/>
      <c r="L53" s="19"/>
      <c r="O53" s="19"/>
      <c r="R53" s="19"/>
      <c r="U53" s="19"/>
    </row>
    <row r="54" ht="15.75" customHeight="1">
      <c r="F54" s="19"/>
      <c r="I54" s="19"/>
      <c r="L54" s="19"/>
      <c r="O54" s="19"/>
      <c r="R54" s="19"/>
      <c r="U54" s="19"/>
    </row>
    <row r="55" ht="15.75" customHeight="1">
      <c r="F55" s="19"/>
      <c r="I55" s="19"/>
      <c r="L55" s="19"/>
      <c r="O55" s="19"/>
      <c r="R55" s="19"/>
      <c r="U55" s="19"/>
    </row>
    <row r="56" ht="15.75" customHeight="1">
      <c r="F56" s="19"/>
      <c r="I56" s="19"/>
      <c r="L56" s="19"/>
      <c r="O56" s="19"/>
      <c r="R56" s="19"/>
      <c r="U56" s="19"/>
    </row>
    <row r="57" ht="15.75" customHeight="1">
      <c r="F57" s="19"/>
      <c r="I57" s="19"/>
      <c r="L57" s="19"/>
      <c r="O57" s="19"/>
      <c r="R57" s="19"/>
      <c r="U57" s="19"/>
    </row>
    <row r="58" ht="15.75" customHeight="1">
      <c r="F58" s="19"/>
      <c r="I58" s="19"/>
      <c r="L58" s="19"/>
      <c r="O58" s="19"/>
      <c r="R58" s="19"/>
      <c r="U58" s="19"/>
    </row>
    <row r="59" ht="15.75" customHeight="1">
      <c r="F59" s="19"/>
      <c r="I59" s="19"/>
      <c r="L59" s="19"/>
      <c r="O59" s="19"/>
      <c r="R59" s="19"/>
      <c r="U59" s="19"/>
    </row>
    <row r="60" ht="15.75" customHeight="1">
      <c r="F60" s="19"/>
      <c r="I60" s="19"/>
      <c r="L60" s="19"/>
      <c r="O60" s="19"/>
      <c r="R60" s="19"/>
      <c r="U60" s="19"/>
    </row>
    <row r="61" ht="15.75" customHeight="1">
      <c r="F61" s="19"/>
      <c r="I61" s="19"/>
      <c r="L61" s="19"/>
      <c r="O61" s="19"/>
      <c r="R61" s="19"/>
      <c r="U61" s="19"/>
    </row>
    <row r="62" ht="15.75" customHeight="1">
      <c r="F62" s="19"/>
      <c r="I62" s="19"/>
      <c r="L62" s="19"/>
      <c r="O62" s="19"/>
      <c r="R62" s="19"/>
      <c r="U62" s="19"/>
    </row>
    <row r="63" ht="15.75" customHeight="1">
      <c r="F63" s="19"/>
      <c r="I63" s="19"/>
      <c r="L63" s="19"/>
      <c r="O63" s="19"/>
      <c r="R63" s="19"/>
      <c r="U63" s="19"/>
    </row>
    <row r="64" ht="15.75" customHeight="1">
      <c r="F64" s="19"/>
      <c r="I64" s="19"/>
      <c r="L64" s="19"/>
      <c r="O64" s="19"/>
      <c r="R64" s="19"/>
      <c r="U64" s="19"/>
    </row>
    <row r="65" ht="15.75" customHeight="1">
      <c r="F65" s="19"/>
      <c r="I65" s="19"/>
      <c r="L65" s="19"/>
      <c r="O65" s="19"/>
      <c r="R65" s="19"/>
      <c r="U65" s="19"/>
    </row>
    <row r="66" ht="15.75" customHeight="1">
      <c r="F66" s="19"/>
      <c r="I66" s="19"/>
      <c r="L66" s="19"/>
      <c r="O66" s="19"/>
      <c r="R66" s="19"/>
      <c r="U66" s="19"/>
    </row>
    <row r="67" ht="15.75" customHeight="1">
      <c r="F67" s="19"/>
      <c r="I67" s="19"/>
      <c r="L67" s="19"/>
      <c r="O67" s="19"/>
      <c r="R67" s="19"/>
      <c r="U67" s="19"/>
    </row>
    <row r="68" ht="15.75" customHeight="1">
      <c r="F68" s="19"/>
      <c r="I68" s="19"/>
      <c r="L68" s="19"/>
      <c r="O68" s="19"/>
      <c r="R68" s="19"/>
      <c r="U68" s="19"/>
    </row>
    <row r="69" ht="15.75" customHeight="1">
      <c r="F69" s="19"/>
      <c r="I69" s="19"/>
      <c r="L69" s="19"/>
      <c r="O69" s="19"/>
      <c r="R69" s="19"/>
      <c r="U69" s="19"/>
    </row>
    <row r="70" ht="15.75" customHeight="1">
      <c r="F70" s="19"/>
      <c r="I70" s="19"/>
      <c r="L70" s="19"/>
      <c r="O70" s="19"/>
      <c r="R70" s="19"/>
      <c r="U70" s="19"/>
    </row>
    <row r="71" ht="15.75" customHeight="1">
      <c r="F71" s="19"/>
      <c r="I71" s="19"/>
      <c r="L71" s="19"/>
      <c r="O71" s="19"/>
      <c r="R71" s="19"/>
      <c r="U71" s="19"/>
    </row>
    <row r="72" ht="15.75" customHeight="1">
      <c r="F72" s="19"/>
      <c r="I72" s="19"/>
      <c r="L72" s="19"/>
      <c r="O72" s="19"/>
      <c r="R72" s="19"/>
      <c r="U72" s="19"/>
    </row>
    <row r="73" ht="15.75" customHeight="1">
      <c r="F73" s="19"/>
      <c r="I73" s="19"/>
      <c r="L73" s="19"/>
      <c r="O73" s="19"/>
      <c r="R73" s="19"/>
      <c r="U73" s="19"/>
    </row>
    <row r="74" ht="15.75" customHeight="1">
      <c r="F74" s="19"/>
      <c r="I74" s="19"/>
      <c r="L74" s="19"/>
      <c r="O74" s="19"/>
      <c r="R74" s="19"/>
      <c r="U74" s="19"/>
    </row>
    <row r="75" ht="15.75" customHeight="1">
      <c r="F75" s="19"/>
      <c r="I75" s="19"/>
      <c r="L75" s="19"/>
      <c r="O75" s="19"/>
      <c r="R75" s="19"/>
      <c r="U75" s="19"/>
    </row>
    <row r="76" ht="15.75" customHeight="1">
      <c r="F76" s="19"/>
      <c r="I76" s="19"/>
      <c r="L76" s="19"/>
      <c r="O76" s="19"/>
      <c r="R76" s="19"/>
      <c r="U76" s="19"/>
    </row>
    <row r="77" ht="15.75" customHeight="1">
      <c r="F77" s="19"/>
      <c r="I77" s="19"/>
      <c r="L77" s="19"/>
      <c r="O77" s="19"/>
      <c r="R77" s="19"/>
      <c r="U77" s="19"/>
    </row>
    <row r="78" ht="15.75" customHeight="1">
      <c r="F78" s="19"/>
      <c r="I78" s="19"/>
      <c r="L78" s="19"/>
      <c r="O78" s="19"/>
      <c r="R78" s="19"/>
      <c r="U78" s="19"/>
    </row>
    <row r="79" ht="15.75" customHeight="1">
      <c r="F79" s="19"/>
      <c r="I79" s="19"/>
      <c r="L79" s="19"/>
      <c r="O79" s="19"/>
      <c r="R79" s="19"/>
      <c r="U79" s="19"/>
    </row>
    <row r="80" ht="15.75" customHeight="1">
      <c r="F80" s="19"/>
      <c r="I80" s="19"/>
      <c r="L80" s="19"/>
      <c r="O80" s="19"/>
      <c r="R80" s="19"/>
      <c r="U80" s="19"/>
    </row>
    <row r="81" ht="15.75" customHeight="1">
      <c r="F81" s="19"/>
      <c r="I81" s="19"/>
      <c r="L81" s="19"/>
      <c r="O81" s="19"/>
      <c r="R81" s="19"/>
      <c r="U81" s="19"/>
    </row>
    <row r="82" ht="15.75" customHeight="1">
      <c r="F82" s="19"/>
      <c r="I82" s="19"/>
      <c r="L82" s="19"/>
      <c r="O82" s="19"/>
      <c r="R82" s="19"/>
      <c r="U82" s="19"/>
    </row>
    <row r="83" ht="15.75" customHeight="1">
      <c r="F83" s="19"/>
      <c r="I83" s="19"/>
      <c r="L83" s="19"/>
      <c r="O83" s="19"/>
      <c r="R83" s="19"/>
      <c r="U83" s="19"/>
    </row>
    <row r="84" ht="15.75" customHeight="1">
      <c r="F84" s="19"/>
      <c r="I84" s="19"/>
      <c r="L84" s="19"/>
      <c r="O84" s="19"/>
      <c r="R84" s="19"/>
      <c r="U84" s="19"/>
    </row>
    <row r="85" ht="15.75" customHeight="1">
      <c r="F85" s="19"/>
      <c r="I85" s="19"/>
      <c r="L85" s="19"/>
      <c r="O85" s="19"/>
      <c r="R85" s="19"/>
      <c r="U85" s="19"/>
    </row>
    <row r="86" ht="15.75" customHeight="1">
      <c r="F86" s="19"/>
      <c r="I86" s="19"/>
      <c r="L86" s="19"/>
      <c r="O86" s="19"/>
      <c r="R86" s="19"/>
      <c r="U86" s="19"/>
    </row>
    <row r="87" ht="15.75" customHeight="1">
      <c r="F87" s="19"/>
      <c r="I87" s="19"/>
      <c r="L87" s="19"/>
      <c r="O87" s="19"/>
      <c r="R87" s="19"/>
      <c r="U87" s="19"/>
    </row>
    <row r="88" ht="15.75" customHeight="1">
      <c r="F88" s="19"/>
      <c r="I88" s="19"/>
      <c r="L88" s="19"/>
      <c r="O88" s="19"/>
      <c r="R88" s="19"/>
      <c r="U88" s="19"/>
    </row>
    <row r="89" ht="15.75" customHeight="1">
      <c r="F89" s="19"/>
      <c r="I89" s="19"/>
      <c r="L89" s="19"/>
      <c r="O89" s="19"/>
      <c r="R89" s="19"/>
      <c r="U89" s="19"/>
    </row>
    <row r="90" ht="15.75" customHeight="1">
      <c r="F90" s="19"/>
      <c r="I90" s="19"/>
      <c r="L90" s="19"/>
      <c r="O90" s="19"/>
      <c r="R90" s="19"/>
      <c r="U90" s="19"/>
    </row>
    <row r="91" ht="15.75" customHeight="1">
      <c r="F91" s="19"/>
      <c r="I91" s="19"/>
      <c r="L91" s="19"/>
      <c r="O91" s="19"/>
      <c r="R91" s="19"/>
      <c r="U91" s="19"/>
    </row>
    <row r="92" ht="15.75" customHeight="1">
      <c r="F92" s="19"/>
      <c r="I92" s="19"/>
      <c r="L92" s="19"/>
      <c r="O92" s="19"/>
      <c r="R92" s="19"/>
      <c r="U92" s="19"/>
    </row>
    <row r="93" ht="15.75" customHeight="1">
      <c r="F93" s="19"/>
      <c r="I93" s="19"/>
      <c r="L93" s="19"/>
      <c r="O93" s="19"/>
      <c r="R93" s="19"/>
      <c r="U93" s="19"/>
    </row>
    <row r="94" ht="15.75" customHeight="1">
      <c r="F94" s="19"/>
      <c r="I94" s="19"/>
      <c r="L94" s="19"/>
      <c r="O94" s="19"/>
      <c r="R94" s="19"/>
      <c r="U94" s="19"/>
    </row>
    <row r="95" ht="15.75" customHeight="1">
      <c r="F95" s="19"/>
      <c r="I95" s="19"/>
      <c r="L95" s="19"/>
      <c r="O95" s="19"/>
      <c r="R95" s="19"/>
      <c r="U95" s="19"/>
    </row>
    <row r="96" ht="15.75" customHeight="1">
      <c r="F96" s="19"/>
      <c r="I96" s="19"/>
      <c r="L96" s="19"/>
      <c r="O96" s="19"/>
      <c r="R96" s="19"/>
      <c r="U96" s="19"/>
    </row>
    <row r="97" ht="15.75" customHeight="1">
      <c r="F97" s="19"/>
      <c r="I97" s="19"/>
      <c r="L97" s="19"/>
      <c r="O97" s="19"/>
      <c r="R97" s="19"/>
      <c r="U97" s="19"/>
    </row>
    <row r="98" ht="15.75" customHeight="1">
      <c r="F98" s="19"/>
      <c r="I98" s="19"/>
      <c r="L98" s="19"/>
      <c r="O98" s="19"/>
      <c r="R98" s="19"/>
      <c r="U98" s="19"/>
    </row>
    <row r="99" ht="15.75" customHeight="1">
      <c r="F99" s="19"/>
      <c r="I99" s="19"/>
      <c r="L99" s="19"/>
      <c r="O99" s="19"/>
      <c r="R99" s="19"/>
      <c r="U99" s="19"/>
    </row>
    <row r="100" ht="15.75" customHeight="1">
      <c r="F100" s="19"/>
      <c r="I100" s="19"/>
      <c r="L100" s="19"/>
      <c r="O100" s="19"/>
      <c r="R100" s="19"/>
      <c r="U100" s="19"/>
    </row>
    <row r="101" ht="15.75" customHeight="1">
      <c r="F101" s="19"/>
      <c r="I101" s="19"/>
      <c r="L101" s="19"/>
      <c r="O101" s="19"/>
      <c r="R101" s="19"/>
      <c r="U101" s="19"/>
    </row>
    <row r="102" ht="15.75" customHeight="1">
      <c r="F102" s="19"/>
      <c r="I102" s="19"/>
      <c r="L102" s="19"/>
      <c r="O102" s="19"/>
      <c r="R102" s="19"/>
      <c r="U102" s="19"/>
    </row>
    <row r="103" ht="15.75" customHeight="1">
      <c r="F103" s="19"/>
      <c r="I103" s="19"/>
      <c r="L103" s="19"/>
      <c r="O103" s="19"/>
      <c r="R103" s="19"/>
      <c r="U103" s="19"/>
    </row>
    <row r="104" ht="15.75" customHeight="1">
      <c r="F104" s="19"/>
      <c r="I104" s="19"/>
      <c r="L104" s="19"/>
      <c r="O104" s="19"/>
      <c r="R104" s="19"/>
      <c r="U104" s="19"/>
    </row>
    <row r="105" ht="15.75" customHeight="1">
      <c r="F105" s="19"/>
      <c r="I105" s="19"/>
      <c r="L105" s="19"/>
      <c r="O105" s="19"/>
      <c r="R105" s="19"/>
      <c r="U105" s="19"/>
    </row>
    <row r="106" ht="15.75" customHeight="1">
      <c r="F106" s="19"/>
      <c r="I106" s="19"/>
      <c r="L106" s="19"/>
      <c r="O106" s="19"/>
      <c r="R106" s="19"/>
      <c r="U106" s="19"/>
    </row>
    <row r="107" ht="15.75" customHeight="1">
      <c r="F107" s="19"/>
      <c r="I107" s="19"/>
      <c r="L107" s="19"/>
      <c r="O107" s="19"/>
      <c r="R107" s="19"/>
      <c r="U107" s="19"/>
    </row>
    <row r="108" ht="15.75" customHeight="1">
      <c r="F108" s="19"/>
      <c r="I108" s="19"/>
      <c r="L108" s="19"/>
      <c r="O108" s="19"/>
      <c r="R108" s="19"/>
      <c r="U108" s="19"/>
    </row>
    <row r="109" ht="15.75" customHeight="1">
      <c r="F109" s="19"/>
      <c r="I109" s="19"/>
      <c r="L109" s="19"/>
      <c r="O109" s="19"/>
      <c r="R109" s="19"/>
      <c r="U109" s="19"/>
    </row>
    <row r="110" ht="15.75" customHeight="1">
      <c r="F110" s="19"/>
      <c r="I110" s="19"/>
      <c r="L110" s="19"/>
      <c r="O110" s="19"/>
      <c r="R110" s="19"/>
      <c r="U110" s="19"/>
    </row>
    <row r="111" ht="15.75" customHeight="1">
      <c r="F111" s="19"/>
      <c r="I111" s="19"/>
      <c r="L111" s="19"/>
      <c r="O111" s="19"/>
      <c r="R111" s="19"/>
      <c r="U111" s="19"/>
    </row>
    <row r="112" ht="15.75" customHeight="1">
      <c r="F112" s="19"/>
      <c r="I112" s="19"/>
      <c r="L112" s="19"/>
      <c r="O112" s="19"/>
      <c r="R112" s="19"/>
      <c r="U112" s="19"/>
    </row>
    <row r="113" ht="15.75" customHeight="1">
      <c r="F113" s="19"/>
      <c r="I113" s="19"/>
      <c r="L113" s="19"/>
      <c r="O113" s="19"/>
      <c r="R113" s="19"/>
      <c r="U113" s="19"/>
    </row>
    <row r="114" ht="15.75" customHeight="1">
      <c r="F114" s="19"/>
      <c r="I114" s="19"/>
      <c r="L114" s="19"/>
      <c r="O114" s="19"/>
      <c r="R114" s="19"/>
      <c r="U114" s="19"/>
    </row>
    <row r="115" ht="15.75" customHeight="1">
      <c r="F115" s="19"/>
      <c r="I115" s="19"/>
      <c r="L115" s="19"/>
      <c r="O115" s="19"/>
      <c r="R115" s="19"/>
      <c r="U115" s="19"/>
    </row>
    <row r="116" ht="15.75" customHeight="1">
      <c r="F116" s="19"/>
      <c r="I116" s="19"/>
      <c r="L116" s="19"/>
      <c r="O116" s="19"/>
      <c r="R116" s="19"/>
      <c r="U116" s="19"/>
    </row>
    <row r="117" ht="15.75" customHeight="1">
      <c r="F117" s="19"/>
      <c r="I117" s="19"/>
      <c r="L117" s="19"/>
      <c r="O117" s="19"/>
      <c r="R117" s="19"/>
      <c r="U117" s="19"/>
    </row>
    <row r="118" ht="15.75" customHeight="1">
      <c r="F118" s="19"/>
      <c r="I118" s="19"/>
      <c r="L118" s="19"/>
      <c r="O118" s="19"/>
      <c r="R118" s="19"/>
      <c r="U118" s="19"/>
    </row>
    <row r="119" ht="15.75" customHeight="1">
      <c r="F119" s="19"/>
      <c r="I119" s="19"/>
      <c r="L119" s="19"/>
      <c r="O119" s="19"/>
      <c r="R119" s="19"/>
      <c r="U119" s="19"/>
    </row>
    <row r="120" ht="15.75" customHeight="1">
      <c r="F120" s="19"/>
      <c r="I120" s="19"/>
      <c r="L120" s="19"/>
      <c r="O120" s="19"/>
      <c r="R120" s="19"/>
      <c r="U120" s="19"/>
    </row>
    <row r="121" ht="15.75" customHeight="1">
      <c r="F121" s="19"/>
      <c r="I121" s="19"/>
      <c r="L121" s="19"/>
      <c r="O121" s="19"/>
      <c r="R121" s="19"/>
      <c r="U121" s="19"/>
    </row>
    <row r="122" ht="15.75" customHeight="1">
      <c r="F122" s="19"/>
      <c r="I122" s="19"/>
      <c r="L122" s="19"/>
      <c r="O122" s="19"/>
      <c r="R122" s="19"/>
      <c r="U122" s="19"/>
    </row>
    <row r="123" ht="15.75" customHeight="1">
      <c r="F123" s="19"/>
      <c r="I123" s="19"/>
      <c r="L123" s="19"/>
      <c r="O123" s="19"/>
      <c r="R123" s="19"/>
      <c r="U123" s="19"/>
    </row>
    <row r="124" ht="15.75" customHeight="1">
      <c r="F124" s="19"/>
      <c r="I124" s="19"/>
      <c r="L124" s="19"/>
      <c r="O124" s="19"/>
      <c r="R124" s="19"/>
      <c r="U124" s="19"/>
    </row>
    <row r="125" ht="15.75" customHeight="1">
      <c r="F125" s="19"/>
      <c r="I125" s="19"/>
      <c r="L125" s="19"/>
      <c r="O125" s="19"/>
      <c r="R125" s="19"/>
      <c r="U125" s="19"/>
    </row>
    <row r="126" ht="15.75" customHeight="1">
      <c r="F126" s="19"/>
      <c r="I126" s="19"/>
      <c r="L126" s="19"/>
      <c r="O126" s="19"/>
      <c r="R126" s="19"/>
      <c r="U126" s="19"/>
    </row>
    <row r="127" ht="15.75" customHeight="1">
      <c r="F127" s="19"/>
      <c r="I127" s="19"/>
      <c r="L127" s="19"/>
      <c r="O127" s="19"/>
      <c r="R127" s="19"/>
      <c r="U127" s="19"/>
    </row>
    <row r="128" ht="15.75" customHeight="1">
      <c r="F128" s="19"/>
      <c r="I128" s="19"/>
      <c r="L128" s="19"/>
      <c r="O128" s="19"/>
      <c r="R128" s="19"/>
      <c r="U128" s="19"/>
    </row>
    <row r="129" ht="15.75" customHeight="1">
      <c r="F129" s="19"/>
      <c r="I129" s="19"/>
      <c r="L129" s="19"/>
      <c r="O129" s="19"/>
      <c r="R129" s="19"/>
      <c r="U129" s="19"/>
    </row>
    <row r="130" ht="15.75" customHeight="1">
      <c r="F130" s="19"/>
      <c r="I130" s="19"/>
      <c r="L130" s="19"/>
      <c r="O130" s="19"/>
      <c r="R130" s="19"/>
      <c r="U130" s="19"/>
    </row>
    <row r="131" ht="15.75" customHeight="1">
      <c r="F131" s="19"/>
      <c r="I131" s="19"/>
      <c r="L131" s="19"/>
      <c r="O131" s="19"/>
      <c r="R131" s="19"/>
      <c r="U131" s="19"/>
    </row>
    <row r="132" ht="15.75" customHeight="1">
      <c r="F132" s="19"/>
      <c r="I132" s="19"/>
      <c r="L132" s="19"/>
      <c r="O132" s="19"/>
      <c r="R132" s="19"/>
      <c r="U132" s="19"/>
    </row>
    <row r="133" ht="15.75" customHeight="1">
      <c r="F133" s="19"/>
      <c r="I133" s="19"/>
      <c r="L133" s="19"/>
      <c r="O133" s="19"/>
      <c r="R133" s="19"/>
      <c r="U133" s="19"/>
    </row>
    <row r="134" ht="15.75" customHeight="1">
      <c r="F134" s="19"/>
      <c r="I134" s="19"/>
      <c r="L134" s="19"/>
      <c r="O134" s="19"/>
      <c r="R134" s="19"/>
      <c r="U134" s="19"/>
    </row>
    <row r="135" ht="15.75" customHeight="1">
      <c r="F135" s="19"/>
      <c r="I135" s="19"/>
      <c r="L135" s="19"/>
      <c r="O135" s="19"/>
      <c r="R135" s="19"/>
      <c r="U135" s="19"/>
    </row>
    <row r="136" ht="15.75" customHeight="1">
      <c r="F136" s="19"/>
      <c r="I136" s="19"/>
      <c r="L136" s="19"/>
      <c r="O136" s="19"/>
      <c r="R136" s="19"/>
      <c r="U136" s="19"/>
    </row>
    <row r="137" ht="15.75" customHeight="1">
      <c r="F137" s="19"/>
      <c r="I137" s="19"/>
      <c r="L137" s="19"/>
      <c r="O137" s="19"/>
      <c r="R137" s="19"/>
      <c r="U137" s="19"/>
    </row>
    <row r="138" ht="15.75" customHeight="1">
      <c r="F138" s="19"/>
      <c r="I138" s="19"/>
      <c r="L138" s="19"/>
      <c r="O138" s="19"/>
      <c r="R138" s="19"/>
      <c r="U138" s="19"/>
    </row>
    <row r="139" ht="15.75" customHeight="1">
      <c r="F139" s="19"/>
      <c r="I139" s="19"/>
      <c r="L139" s="19"/>
      <c r="O139" s="19"/>
      <c r="R139" s="19"/>
      <c r="U139" s="19"/>
    </row>
    <row r="140" ht="15.75" customHeight="1">
      <c r="F140" s="19"/>
      <c r="I140" s="19"/>
      <c r="L140" s="19"/>
      <c r="O140" s="19"/>
      <c r="R140" s="19"/>
      <c r="U140" s="19"/>
    </row>
    <row r="141" ht="15.75" customHeight="1">
      <c r="F141" s="19"/>
      <c r="I141" s="19"/>
      <c r="L141" s="19"/>
      <c r="O141" s="19"/>
      <c r="R141" s="19"/>
      <c r="U141" s="19"/>
    </row>
    <row r="142" ht="15.75" customHeight="1">
      <c r="F142" s="19"/>
      <c r="I142" s="19"/>
      <c r="L142" s="19"/>
      <c r="O142" s="19"/>
      <c r="R142" s="19"/>
      <c r="U142" s="19"/>
    </row>
    <row r="143" ht="15.75" customHeight="1">
      <c r="F143" s="19"/>
      <c r="I143" s="19"/>
      <c r="L143" s="19"/>
      <c r="O143" s="19"/>
      <c r="R143" s="19"/>
      <c r="U143" s="19"/>
    </row>
    <row r="144" ht="15.75" customHeight="1">
      <c r="F144" s="19"/>
      <c r="I144" s="19"/>
      <c r="L144" s="19"/>
      <c r="O144" s="19"/>
      <c r="R144" s="19"/>
      <c r="U144" s="19"/>
    </row>
    <row r="145" ht="15.75" customHeight="1">
      <c r="F145" s="19"/>
      <c r="I145" s="19"/>
      <c r="L145" s="19"/>
      <c r="O145" s="19"/>
      <c r="R145" s="19"/>
      <c r="U145" s="19"/>
    </row>
    <row r="146" ht="15.75" customHeight="1">
      <c r="F146" s="19"/>
      <c r="I146" s="19"/>
      <c r="L146" s="19"/>
      <c r="O146" s="19"/>
      <c r="R146" s="19"/>
      <c r="U146" s="19"/>
    </row>
    <row r="147" ht="15.75" customHeight="1">
      <c r="F147" s="19"/>
      <c r="I147" s="19"/>
      <c r="L147" s="19"/>
      <c r="O147" s="19"/>
      <c r="R147" s="19"/>
      <c r="U147" s="19"/>
    </row>
    <row r="148" ht="15.75" customHeight="1">
      <c r="F148" s="19"/>
      <c r="I148" s="19"/>
      <c r="L148" s="19"/>
      <c r="O148" s="19"/>
      <c r="R148" s="19"/>
      <c r="U148" s="19"/>
    </row>
    <row r="149" ht="15.75" customHeight="1">
      <c r="F149" s="19"/>
      <c r="I149" s="19"/>
      <c r="L149" s="19"/>
      <c r="O149" s="19"/>
      <c r="R149" s="19"/>
      <c r="U149" s="19"/>
    </row>
    <row r="150" ht="15.75" customHeight="1">
      <c r="F150" s="19"/>
      <c r="I150" s="19"/>
      <c r="L150" s="19"/>
      <c r="O150" s="19"/>
      <c r="R150" s="19"/>
      <c r="U150" s="19"/>
    </row>
    <row r="151" ht="15.75" customHeight="1">
      <c r="F151" s="19"/>
      <c r="I151" s="19"/>
      <c r="L151" s="19"/>
      <c r="O151" s="19"/>
      <c r="R151" s="19"/>
      <c r="U151" s="19"/>
    </row>
    <row r="152" ht="15.75" customHeight="1">
      <c r="F152" s="19"/>
      <c r="I152" s="19"/>
      <c r="L152" s="19"/>
      <c r="O152" s="19"/>
      <c r="R152" s="19"/>
      <c r="U152" s="19"/>
    </row>
    <row r="153" ht="15.75" customHeight="1">
      <c r="F153" s="19"/>
      <c r="I153" s="19"/>
      <c r="L153" s="19"/>
      <c r="O153" s="19"/>
      <c r="R153" s="19"/>
      <c r="U153" s="19"/>
    </row>
    <row r="154" ht="15.75" customHeight="1">
      <c r="F154" s="19"/>
      <c r="I154" s="19"/>
      <c r="L154" s="19"/>
      <c r="O154" s="19"/>
      <c r="R154" s="19"/>
      <c r="U154" s="19"/>
    </row>
    <row r="155" ht="15.75" customHeight="1">
      <c r="F155" s="19"/>
      <c r="I155" s="19"/>
      <c r="L155" s="19"/>
      <c r="O155" s="19"/>
      <c r="R155" s="19"/>
      <c r="U155" s="19"/>
    </row>
    <row r="156" ht="15.75" customHeight="1">
      <c r="F156" s="19"/>
      <c r="I156" s="19"/>
      <c r="L156" s="19"/>
      <c r="O156" s="19"/>
      <c r="R156" s="19"/>
      <c r="U156" s="19"/>
    </row>
    <row r="157" ht="15.75" customHeight="1">
      <c r="F157" s="19"/>
      <c r="I157" s="19"/>
      <c r="L157" s="19"/>
      <c r="O157" s="19"/>
      <c r="R157" s="19"/>
      <c r="U157" s="19"/>
    </row>
    <row r="158" ht="15.75" customHeight="1">
      <c r="F158" s="19"/>
      <c r="I158" s="19"/>
      <c r="L158" s="19"/>
      <c r="O158" s="19"/>
      <c r="R158" s="19"/>
      <c r="U158" s="19"/>
    </row>
    <row r="159" ht="15.75" customHeight="1">
      <c r="F159" s="19"/>
      <c r="I159" s="19"/>
      <c r="L159" s="19"/>
      <c r="O159" s="19"/>
      <c r="R159" s="19"/>
      <c r="U159" s="19"/>
    </row>
    <row r="160" ht="15.75" customHeight="1">
      <c r="F160" s="19"/>
      <c r="I160" s="19"/>
      <c r="L160" s="19"/>
      <c r="O160" s="19"/>
      <c r="R160" s="19"/>
      <c r="U160" s="19"/>
    </row>
    <row r="161" ht="15.75" customHeight="1">
      <c r="F161" s="19"/>
      <c r="I161" s="19"/>
      <c r="L161" s="19"/>
      <c r="O161" s="19"/>
      <c r="R161" s="19"/>
      <c r="U161" s="19"/>
    </row>
    <row r="162" ht="15.75" customHeight="1">
      <c r="F162" s="19"/>
      <c r="I162" s="19"/>
      <c r="L162" s="19"/>
      <c r="O162" s="19"/>
      <c r="R162" s="19"/>
      <c r="U162" s="19"/>
    </row>
    <row r="163" ht="15.75" customHeight="1">
      <c r="F163" s="19"/>
      <c r="I163" s="19"/>
      <c r="L163" s="19"/>
      <c r="O163" s="19"/>
      <c r="R163" s="19"/>
      <c r="U163" s="19"/>
    </row>
    <row r="164" ht="15.75" customHeight="1">
      <c r="F164" s="19"/>
      <c r="I164" s="19"/>
      <c r="L164" s="19"/>
      <c r="O164" s="19"/>
      <c r="R164" s="19"/>
      <c r="U164" s="19"/>
    </row>
    <row r="165" ht="15.75" customHeight="1">
      <c r="F165" s="19"/>
      <c r="I165" s="19"/>
      <c r="L165" s="19"/>
      <c r="O165" s="19"/>
      <c r="R165" s="19"/>
      <c r="U165" s="19"/>
    </row>
    <row r="166" ht="15.75" customHeight="1">
      <c r="F166" s="19"/>
      <c r="I166" s="19"/>
      <c r="L166" s="19"/>
      <c r="O166" s="19"/>
      <c r="R166" s="19"/>
      <c r="U166" s="19"/>
    </row>
    <row r="167" ht="15.75" customHeight="1">
      <c r="F167" s="19"/>
      <c r="I167" s="19"/>
      <c r="L167" s="19"/>
      <c r="O167" s="19"/>
      <c r="R167" s="19"/>
      <c r="U167" s="19"/>
    </row>
    <row r="168" ht="15.75" customHeight="1">
      <c r="F168" s="19"/>
      <c r="I168" s="19"/>
      <c r="L168" s="19"/>
      <c r="O168" s="19"/>
      <c r="R168" s="19"/>
      <c r="U168" s="19"/>
    </row>
    <row r="169" ht="15.75" customHeight="1">
      <c r="F169" s="19"/>
      <c r="I169" s="19"/>
      <c r="L169" s="19"/>
      <c r="O169" s="19"/>
      <c r="R169" s="19"/>
      <c r="U169" s="19"/>
    </row>
    <row r="170" ht="15.75" customHeight="1">
      <c r="F170" s="19"/>
      <c r="I170" s="19"/>
      <c r="L170" s="19"/>
      <c r="O170" s="19"/>
      <c r="R170" s="19"/>
      <c r="U170" s="19"/>
    </row>
    <row r="171" ht="15.75" customHeight="1">
      <c r="F171" s="19"/>
      <c r="I171" s="19"/>
      <c r="L171" s="19"/>
      <c r="O171" s="19"/>
      <c r="R171" s="19"/>
      <c r="U171" s="19"/>
    </row>
    <row r="172" ht="15.75" customHeight="1">
      <c r="F172" s="19"/>
      <c r="I172" s="19"/>
      <c r="L172" s="19"/>
      <c r="O172" s="19"/>
      <c r="R172" s="19"/>
      <c r="U172" s="19"/>
    </row>
    <row r="173" ht="15.75" customHeight="1">
      <c r="F173" s="19"/>
      <c r="I173" s="19"/>
      <c r="L173" s="19"/>
      <c r="O173" s="19"/>
      <c r="R173" s="19"/>
      <c r="U173" s="19"/>
    </row>
    <row r="174" ht="15.75" customHeight="1">
      <c r="F174" s="19"/>
      <c r="I174" s="19"/>
      <c r="L174" s="19"/>
      <c r="O174" s="19"/>
      <c r="R174" s="19"/>
      <c r="U174" s="19"/>
    </row>
    <row r="175" ht="15.75" customHeight="1">
      <c r="F175" s="19"/>
      <c r="I175" s="19"/>
      <c r="L175" s="19"/>
      <c r="O175" s="19"/>
      <c r="R175" s="19"/>
      <c r="U175" s="19"/>
    </row>
    <row r="176" ht="15.75" customHeight="1">
      <c r="F176" s="19"/>
      <c r="I176" s="19"/>
      <c r="L176" s="19"/>
      <c r="O176" s="19"/>
      <c r="R176" s="19"/>
      <c r="U176" s="19"/>
    </row>
    <row r="177" ht="15.75" customHeight="1">
      <c r="F177" s="19"/>
      <c r="I177" s="19"/>
      <c r="L177" s="19"/>
      <c r="O177" s="19"/>
      <c r="R177" s="19"/>
      <c r="U177" s="19"/>
    </row>
    <row r="178" ht="15.75" customHeight="1">
      <c r="F178" s="19"/>
      <c r="I178" s="19"/>
      <c r="L178" s="19"/>
      <c r="O178" s="19"/>
      <c r="R178" s="19"/>
      <c r="U178" s="19"/>
    </row>
    <row r="179" ht="15.75" customHeight="1">
      <c r="F179" s="19"/>
      <c r="I179" s="19"/>
      <c r="L179" s="19"/>
      <c r="O179" s="19"/>
      <c r="R179" s="19"/>
      <c r="U179" s="19"/>
    </row>
    <row r="180" ht="15.75" customHeight="1">
      <c r="F180" s="19"/>
      <c r="I180" s="19"/>
      <c r="L180" s="19"/>
      <c r="O180" s="19"/>
      <c r="R180" s="19"/>
      <c r="U180" s="19"/>
    </row>
    <row r="181" ht="15.75" customHeight="1">
      <c r="F181" s="19"/>
      <c r="I181" s="19"/>
      <c r="L181" s="19"/>
      <c r="O181" s="19"/>
      <c r="R181" s="19"/>
      <c r="U181" s="19"/>
    </row>
    <row r="182" ht="15.75" customHeight="1">
      <c r="F182" s="19"/>
      <c r="I182" s="19"/>
      <c r="L182" s="19"/>
      <c r="O182" s="19"/>
      <c r="R182" s="19"/>
      <c r="U182" s="19"/>
    </row>
    <row r="183" ht="15.75" customHeight="1">
      <c r="F183" s="19"/>
      <c r="I183" s="19"/>
      <c r="L183" s="19"/>
      <c r="O183" s="19"/>
      <c r="R183" s="19"/>
      <c r="U183" s="19"/>
    </row>
    <row r="184" ht="15.75" customHeight="1">
      <c r="F184" s="19"/>
      <c r="I184" s="19"/>
      <c r="L184" s="19"/>
      <c r="O184" s="19"/>
      <c r="R184" s="19"/>
      <c r="U184" s="19"/>
    </row>
    <row r="185" ht="15.75" customHeight="1">
      <c r="F185" s="19"/>
      <c r="I185" s="19"/>
      <c r="L185" s="19"/>
      <c r="O185" s="19"/>
      <c r="R185" s="19"/>
      <c r="U185" s="19"/>
    </row>
    <row r="186" ht="15.75" customHeight="1">
      <c r="F186" s="19"/>
      <c r="I186" s="19"/>
      <c r="L186" s="19"/>
      <c r="O186" s="19"/>
      <c r="R186" s="19"/>
      <c r="U186" s="19"/>
    </row>
    <row r="187" ht="15.75" customHeight="1">
      <c r="F187" s="19"/>
      <c r="I187" s="19"/>
      <c r="L187" s="19"/>
      <c r="O187" s="19"/>
      <c r="R187" s="19"/>
      <c r="U187" s="19"/>
    </row>
    <row r="188" ht="15.75" customHeight="1">
      <c r="F188" s="19"/>
      <c r="I188" s="19"/>
      <c r="L188" s="19"/>
      <c r="O188" s="19"/>
      <c r="R188" s="19"/>
      <c r="U188" s="19"/>
    </row>
    <row r="189" ht="15.75" customHeight="1">
      <c r="F189" s="19"/>
      <c r="I189" s="19"/>
      <c r="L189" s="19"/>
      <c r="O189" s="19"/>
      <c r="R189" s="19"/>
      <c r="U189" s="19"/>
    </row>
    <row r="190" ht="15.75" customHeight="1">
      <c r="F190" s="19"/>
      <c r="I190" s="19"/>
      <c r="L190" s="19"/>
      <c r="O190" s="19"/>
      <c r="R190" s="19"/>
      <c r="U190" s="19"/>
    </row>
    <row r="191" ht="15.75" customHeight="1">
      <c r="F191" s="19"/>
      <c r="I191" s="19"/>
      <c r="L191" s="19"/>
      <c r="O191" s="19"/>
      <c r="R191" s="19"/>
      <c r="U191" s="19"/>
    </row>
    <row r="192" ht="15.75" customHeight="1">
      <c r="F192" s="19"/>
      <c r="I192" s="19"/>
      <c r="L192" s="19"/>
      <c r="O192" s="19"/>
      <c r="R192" s="19"/>
      <c r="U192" s="19"/>
    </row>
    <row r="193" ht="15.75" customHeight="1">
      <c r="F193" s="19"/>
      <c r="I193" s="19"/>
      <c r="L193" s="19"/>
      <c r="O193" s="19"/>
      <c r="R193" s="19"/>
      <c r="U193" s="19"/>
    </row>
    <row r="194" ht="15.75" customHeight="1">
      <c r="F194" s="19"/>
      <c r="I194" s="19"/>
      <c r="L194" s="19"/>
      <c r="O194" s="19"/>
      <c r="R194" s="19"/>
      <c r="U194" s="19"/>
    </row>
    <row r="195" ht="15.75" customHeight="1">
      <c r="F195" s="19"/>
      <c r="I195" s="19"/>
      <c r="L195" s="19"/>
      <c r="O195" s="19"/>
      <c r="R195" s="19"/>
      <c r="U195" s="19"/>
    </row>
    <row r="196" ht="15.75" customHeight="1">
      <c r="F196" s="19"/>
      <c r="I196" s="19"/>
      <c r="L196" s="19"/>
      <c r="O196" s="19"/>
      <c r="R196" s="19"/>
      <c r="U196" s="19"/>
    </row>
    <row r="197" ht="15.75" customHeight="1">
      <c r="F197" s="19"/>
      <c r="I197" s="19"/>
      <c r="L197" s="19"/>
      <c r="O197" s="19"/>
      <c r="R197" s="19"/>
      <c r="U197" s="19"/>
    </row>
    <row r="198" ht="15.75" customHeight="1">
      <c r="F198" s="19"/>
      <c r="I198" s="19"/>
      <c r="L198" s="19"/>
      <c r="O198" s="19"/>
      <c r="R198" s="19"/>
      <c r="U198" s="19"/>
    </row>
    <row r="199" ht="15.75" customHeight="1">
      <c r="F199" s="19"/>
      <c r="I199" s="19"/>
      <c r="L199" s="19"/>
      <c r="O199" s="19"/>
      <c r="R199" s="19"/>
      <c r="U199" s="19"/>
    </row>
    <row r="200" ht="15.75" customHeight="1">
      <c r="F200" s="19"/>
      <c r="I200" s="19"/>
      <c r="L200" s="19"/>
      <c r="O200" s="19"/>
      <c r="R200" s="19"/>
      <c r="U200" s="19"/>
    </row>
    <row r="201" ht="15.75" customHeight="1">
      <c r="F201" s="19"/>
      <c r="I201" s="19"/>
      <c r="L201" s="19"/>
      <c r="O201" s="19"/>
      <c r="R201" s="19"/>
      <c r="U201" s="19"/>
    </row>
    <row r="202" ht="15.75" customHeight="1">
      <c r="F202" s="19"/>
      <c r="I202" s="19"/>
      <c r="L202" s="19"/>
      <c r="O202" s="19"/>
      <c r="R202" s="19"/>
      <c r="U202" s="19"/>
    </row>
    <row r="203" ht="15.75" customHeight="1">
      <c r="F203" s="19"/>
      <c r="I203" s="19"/>
      <c r="L203" s="19"/>
      <c r="O203" s="19"/>
      <c r="R203" s="19"/>
      <c r="U203" s="19"/>
    </row>
    <row r="204" ht="15.75" customHeight="1">
      <c r="F204" s="19"/>
      <c r="I204" s="19"/>
      <c r="L204" s="19"/>
      <c r="O204" s="19"/>
      <c r="R204" s="19"/>
      <c r="U204" s="19"/>
    </row>
    <row r="205" ht="15.75" customHeight="1">
      <c r="F205" s="19"/>
      <c r="I205" s="19"/>
      <c r="L205" s="19"/>
      <c r="O205" s="19"/>
      <c r="R205" s="19"/>
      <c r="U205" s="19"/>
    </row>
    <row r="206" ht="15.75" customHeight="1">
      <c r="F206" s="19"/>
      <c r="I206" s="19"/>
      <c r="L206" s="19"/>
      <c r="O206" s="19"/>
      <c r="R206" s="19"/>
      <c r="U206" s="19"/>
    </row>
    <row r="207" ht="15.75" customHeight="1">
      <c r="F207" s="19"/>
      <c r="I207" s="19"/>
      <c r="L207" s="19"/>
      <c r="O207" s="19"/>
      <c r="R207" s="19"/>
      <c r="U207" s="19"/>
    </row>
    <row r="208" ht="15.75" customHeight="1">
      <c r="F208" s="19"/>
      <c r="I208" s="19"/>
      <c r="L208" s="19"/>
      <c r="O208" s="19"/>
      <c r="R208" s="19"/>
      <c r="U208" s="19"/>
    </row>
    <row r="209" ht="15.75" customHeight="1">
      <c r="F209" s="19"/>
      <c r="I209" s="19"/>
      <c r="L209" s="19"/>
      <c r="O209" s="19"/>
      <c r="R209" s="19"/>
      <c r="U209" s="19"/>
    </row>
    <row r="210" ht="15.75" customHeight="1">
      <c r="F210" s="19"/>
      <c r="I210" s="19"/>
      <c r="L210" s="19"/>
      <c r="O210" s="19"/>
      <c r="R210" s="19"/>
      <c r="U210" s="19"/>
    </row>
    <row r="211" ht="15.75" customHeight="1">
      <c r="F211" s="19"/>
      <c r="I211" s="19"/>
      <c r="L211" s="19"/>
      <c r="O211" s="19"/>
      <c r="R211" s="19"/>
      <c r="U211" s="19"/>
    </row>
    <row r="212" ht="15.75" customHeight="1">
      <c r="F212" s="19"/>
      <c r="I212" s="19"/>
      <c r="L212" s="19"/>
      <c r="O212" s="19"/>
      <c r="R212" s="19"/>
      <c r="U212" s="19"/>
    </row>
    <row r="213" ht="15.75" customHeight="1">
      <c r="F213" s="19"/>
      <c r="I213" s="19"/>
      <c r="L213" s="19"/>
      <c r="O213" s="19"/>
      <c r="R213" s="19"/>
      <c r="U213" s="19"/>
    </row>
    <row r="214" ht="15.75" customHeight="1">
      <c r="F214" s="19"/>
      <c r="I214" s="19"/>
      <c r="L214" s="19"/>
      <c r="O214" s="19"/>
      <c r="R214" s="19"/>
      <c r="U214" s="19"/>
    </row>
    <row r="215" ht="15.75" customHeight="1">
      <c r="F215" s="19"/>
      <c r="I215" s="19"/>
      <c r="L215" s="19"/>
      <c r="O215" s="19"/>
      <c r="R215" s="19"/>
      <c r="U215" s="19"/>
    </row>
    <row r="216" ht="15.75" customHeight="1">
      <c r="F216" s="19"/>
      <c r="I216" s="19"/>
      <c r="L216" s="19"/>
      <c r="O216" s="19"/>
      <c r="R216" s="19"/>
      <c r="U216" s="19"/>
    </row>
    <row r="217" ht="15.75" customHeight="1">
      <c r="F217" s="19"/>
      <c r="I217" s="19"/>
      <c r="L217" s="19"/>
      <c r="O217" s="19"/>
      <c r="R217" s="19"/>
      <c r="U217" s="19"/>
    </row>
    <row r="218" ht="15.75" customHeight="1">
      <c r="F218" s="19"/>
      <c r="I218" s="19"/>
      <c r="L218" s="19"/>
      <c r="O218" s="19"/>
      <c r="R218" s="19"/>
      <c r="U218" s="19"/>
    </row>
    <row r="219" ht="15.75" customHeight="1">
      <c r="F219" s="19"/>
      <c r="I219" s="19"/>
      <c r="L219" s="19"/>
      <c r="O219" s="19"/>
      <c r="R219" s="19"/>
      <c r="U219" s="19"/>
    </row>
    <row r="220" ht="15.75" customHeight="1">
      <c r="F220" s="19"/>
      <c r="I220" s="19"/>
      <c r="L220" s="19"/>
      <c r="O220" s="19"/>
      <c r="R220" s="19"/>
      <c r="U220" s="19"/>
    </row>
    <row r="221" ht="15.75" customHeight="1">
      <c r="F221" s="19"/>
      <c r="I221" s="19"/>
      <c r="L221" s="19"/>
      <c r="O221" s="19"/>
      <c r="R221" s="19"/>
      <c r="U221" s="19"/>
    </row>
    <row r="222" ht="15.75" customHeight="1">
      <c r="F222" s="19"/>
      <c r="I222" s="19"/>
      <c r="L222" s="19"/>
      <c r="O222" s="19"/>
      <c r="R222" s="19"/>
      <c r="U222" s="19"/>
    </row>
    <row r="223" ht="15.75" customHeight="1">
      <c r="F223" s="19"/>
      <c r="I223" s="19"/>
      <c r="L223" s="19"/>
      <c r="O223" s="19"/>
      <c r="R223" s="19"/>
      <c r="U223" s="19"/>
    </row>
    <row r="224" ht="15.75" customHeight="1">
      <c r="F224" s="19"/>
      <c r="I224" s="19"/>
      <c r="L224" s="19"/>
      <c r="O224" s="19"/>
      <c r="R224" s="19"/>
      <c r="U224" s="19"/>
    </row>
    <row r="225" ht="15.75" customHeight="1">
      <c r="F225" s="19"/>
      <c r="I225" s="19"/>
      <c r="L225" s="19"/>
      <c r="O225" s="19"/>
      <c r="R225" s="19"/>
      <c r="U225" s="19"/>
    </row>
    <row r="226" ht="15.75" customHeight="1">
      <c r="F226" s="19"/>
      <c r="I226" s="19"/>
      <c r="L226" s="19"/>
      <c r="O226" s="19"/>
      <c r="R226" s="19"/>
      <c r="U226" s="19"/>
    </row>
    <row r="227" ht="15.75" customHeight="1">
      <c r="F227" s="19"/>
      <c r="I227" s="19"/>
      <c r="L227" s="19"/>
      <c r="O227" s="19"/>
      <c r="R227" s="19"/>
      <c r="U227" s="19"/>
    </row>
    <row r="228" ht="15.75" customHeight="1">
      <c r="F228" s="19"/>
      <c r="I228" s="19"/>
      <c r="L228" s="19"/>
      <c r="O228" s="19"/>
      <c r="R228" s="19"/>
      <c r="U228" s="19"/>
    </row>
    <row r="229" ht="15.75" customHeight="1">
      <c r="F229" s="19"/>
      <c r="I229" s="19"/>
      <c r="L229" s="19"/>
      <c r="O229" s="19"/>
      <c r="R229" s="19"/>
      <c r="U229" s="19"/>
    </row>
    <row r="230" ht="15.75" customHeight="1">
      <c r="F230" s="19"/>
      <c r="I230" s="19"/>
      <c r="L230" s="19"/>
      <c r="O230" s="19"/>
      <c r="R230" s="19"/>
      <c r="U230" s="19"/>
    </row>
    <row r="231" ht="15.75" customHeight="1">
      <c r="F231" s="19"/>
      <c r="I231" s="19"/>
      <c r="L231" s="19"/>
      <c r="O231" s="19"/>
      <c r="R231" s="19"/>
      <c r="U231" s="19"/>
    </row>
    <row r="232" ht="15.75" customHeight="1">
      <c r="F232" s="19"/>
      <c r="I232" s="19"/>
      <c r="L232" s="19"/>
      <c r="O232" s="19"/>
      <c r="R232" s="19"/>
      <c r="U232" s="19"/>
    </row>
    <row r="233" ht="15.75" customHeight="1">
      <c r="F233" s="19"/>
      <c r="I233" s="19"/>
      <c r="L233" s="19"/>
      <c r="O233" s="19"/>
      <c r="R233" s="19"/>
      <c r="U233" s="19"/>
    </row>
    <row r="234" ht="15.75" customHeight="1">
      <c r="F234" s="19"/>
      <c r="I234" s="19"/>
      <c r="L234" s="19"/>
      <c r="O234" s="19"/>
      <c r="R234" s="19"/>
      <c r="U234" s="19"/>
    </row>
    <row r="235" ht="15.75" customHeight="1">
      <c r="F235" s="19"/>
      <c r="I235" s="19"/>
      <c r="L235" s="19"/>
      <c r="O235" s="19"/>
      <c r="R235" s="19"/>
      <c r="U235" s="19"/>
    </row>
    <row r="236" ht="15.75" customHeight="1">
      <c r="F236" s="19"/>
      <c r="I236" s="19"/>
      <c r="L236" s="19"/>
      <c r="O236" s="19"/>
      <c r="R236" s="19"/>
      <c r="U236" s="19"/>
    </row>
    <row r="237" ht="15.75" customHeight="1">
      <c r="F237" s="19"/>
      <c r="I237" s="19"/>
      <c r="L237" s="19"/>
      <c r="O237" s="19"/>
      <c r="R237" s="19"/>
      <c r="U237" s="19"/>
    </row>
    <row r="238" ht="15.75" customHeight="1">
      <c r="F238" s="19"/>
      <c r="I238" s="19"/>
      <c r="L238" s="19"/>
      <c r="O238" s="19"/>
      <c r="R238" s="19"/>
      <c r="U238" s="19"/>
    </row>
    <row r="239" ht="15.75" customHeight="1">
      <c r="F239" s="19"/>
      <c r="I239" s="19"/>
      <c r="L239" s="19"/>
      <c r="O239" s="19"/>
      <c r="R239" s="19"/>
      <c r="U239" s="19"/>
    </row>
    <row r="240" ht="15.75" customHeight="1">
      <c r="F240" s="19"/>
      <c r="I240" s="19"/>
      <c r="L240" s="19"/>
      <c r="O240" s="19"/>
      <c r="R240" s="19"/>
      <c r="U240" s="19"/>
    </row>
    <row r="241" ht="15.75" customHeight="1">
      <c r="F241" s="19"/>
      <c r="I241" s="19"/>
      <c r="L241" s="19"/>
      <c r="O241" s="19"/>
      <c r="R241" s="19"/>
      <c r="U241" s="19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J2:K2"/>
    <mergeCell ref="M2:N2"/>
    <mergeCell ref="P2:Q2"/>
    <mergeCell ref="S2:T2"/>
    <mergeCell ref="Y2:AE6"/>
    <mergeCell ref="A1:B2"/>
    <mergeCell ref="C1:C241"/>
    <mergeCell ref="D1:E2"/>
    <mergeCell ref="G1:K1"/>
    <mergeCell ref="M1:Q1"/>
    <mergeCell ref="S1:V1"/>
    <mergeCell ref="G2:H2"/>
    <mergeCell ref="G9:H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3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.5"/>
    <col customWidth="1" min="3" max="3" width="1.0"/>
    <col customWidth="1" min="4" max="4" width="14.13"/>
    <col customWidth="1" min="5" max="5" width="2.5"/>
    <col customWidth="1" min="6" max="6" width="1.0"/>
    <col customWidth="1" min="7" max="7" width="14.13"/>
    <col customWidth="1" min="8" max="8" width="2.5"/>
    <col customWidth="1" min="9" max="9" width="1.0"/>
    <col customWidth="1" min="10" max="10" width="14.13"/>
    <col customWidth="1" min="11" max="11" width="2.5"/>
    <col customWidth="1" min="12" max="12" width="1.0"/>
    <col customWidth="1" min="13" max="13" width="14.13"/>
    <col customWidth="1" min="14" max="14" width="2.5"/>
    <col customWidth="1" min="15" max="15" width="1.0"/>
    <col customWidth="1" min="16" max="16" width="14.13"/>
    <col customWidth="1" min="17" max="17" width="2.5"/>
    <col customWidth="1" min="18" max="18" width="1.0"/>
    <col customWidth="1" min="19" max="19" width="14.13"/>
    <col customWidth="1" min="20" max="20" width="2.5"/>
    <col customWidth="1" min="21" max="21" width="1.0"/>
    <col customWidth="1" min="22" max="22" width="14.13"/>
    <col customWidth="1" min="23" max="23" width="6.88"/>
    <col customWidth="1" min="24" max="24" width="9.0"/>
    <col customWidth="1" min="25" max="25" width="9.25"/>
    <col customWidth="1" min="26" max="26" width="16.5"/>
    <col customWidth="1" min="27" max="27" width="8.63"/>
    <col customWidth="1" min="28" max="28" width="8.0"/>
  </cols>
  <sheetData>
    <row r="1" ht="15.75" customHeight="1">
      <c r="A1" s="14" t="s">
        <v>18</v>
      </c>
      <c r="C1" s="15"/>
      <c r="D1" s="14" t="s">
        <v>26</v>
      </c>
      <c r="F1" s="16"/>
      <c r="G1" s="17" t="s">
        <v>27</v>
      </c>
      <c r="L1" s="18"/>
      <c r="M1" s="17" t="s">
        <v>28</v>
      </c>
      <c r="R1" s="16"/>
      <c r="S1" s="17" t="s">
        <v>29</v>
      </c>
    </row>
    <row r="2" ht="15.75" customHeight="1">
      <c r="F2" s="19"/>
      <c r="G2" s="17" t="s">
        <v>30</v>
      </c>
      <c r="I2" s="18"/>
      <c r="J2" s="17" t="s">
        <v>21</v>
      </c>
      <c r="L2" s="20"/>
      <c r="M2" s="17" t="s">
        <v>22</v>
      </c>
      <c r="O2" s="18"/>
      <c r="P2" s="17" t="s">
        <v>23</v>
      </c>
      <c r="R2" s="19"/>
      <c r="S2" s="17" t="s">
        <v>31</v>
      </c>
      <c r="U2" s="19"/>
      <c r="V2" s="13" t="s">
        <v>32</v>
      </c>
      <c r="AA2" s="21" t="s">
        <v>33</v>
      </c>
    </row>
    <row r="3" ht="11.25" customHeight="1">
      <c r="A3" s="22" t="s">
        <v>7</v>
      </c>
      <c r="B3" s="23"/>
      <c r="D3" s="22" t="s">
        <v>6</v>
      </c>
      <c r="E3" s="23"/>
      <c r="F3" s="24"/>
      <c r="G3" s="22" t="s">
        <v>7</v>
      </c>
      <c r="H3" s="23"/>
      <c r="I3" s="20"/>
      <c r="J3" s="22" t="s">
        <v>10</v>
      </c>
      <c r="K3" s="23"/>
      <c r="L3" s="25"/>
      <c r="M3" s="22" t="s">
        <v>11</v>
      </c>
      <c r="N3" s="23"/>
      <c r="O3" s="20"/>
      <c r="P3" s="22" t="s">
        <v>12</v>
      </c>
      <c r="Q3" s="23"/>
      <c r="R3" s="24"/>
      <c r="S3" s="22" t="s">
        <v>15</v>
      </c>
      <c r="T3" s="23"/>
      <c r="U3" s="19"/>
      <c r="V3" s="22" t="s">
        <v>17</v>
      </c>
      <c r="W3" s="23"/>
      <c r="X3" s="26" t="s">
        <v>34</v>
      </c>
      <c r="Y3" s="26" t="s">
        <v>35</v>
      </c>
      <c r="Z3" s="26" t="s">
        <v>36</v>
      </c>
    </row>
    <row r="4" ht="11.25" customHeight="1">
      <c r="A4" s="27" t="s">
        <v>37</v>
      </c>
      <c r="B4" s="28">
        <v>11.0</v>
      </c>
      <c r="D4" s="29" t="s">
        <v>38</v>
      </c>
      <c r="E4" s="28">
        <v>1.0</v>
      </c>
      <c r="F4" s="30"/>
      <c r="G4" s="29" t="s">
        <v>38</v>
      </c>
      <c r="H4" s="28">
        <v>1.0</v>
      </c>
      <c r="I4" s="20"/>
      <c r="J4" s="29" t="s">
        <v>38</v>
      </c>
      <c r="K4" s="28">
        <v>4.0</v>
      </c>
      <c r="L4" s="31"/>
      <c r="M4" s="29" t="s">
        <v>38</v>
      </c>
      <c r="N4" s="28">
        <v>4.0</v>
      </c>
      <c r="O4" s="20"/>
      <c r="P4" s="29" t="s">
        <v>38</v>
      </c>
      <c r="Q4" s="28">
        <v>10.0</v>
      </c>
      <c r="R4" s="30"/>
      <c r="S4" s="29" t="s">
        <v>38</v>
      </c>
      <c r="T4" s="28">
        <v>1.0</v>
      </c>
      <c r="U4" s="19"/>
      <c r="V4" s="29" t="s">
        <v>38</v>
      </c>
      <c r="W4" s="28">
        <v>3.0</v>
      </c>
      <c r="X4" s="32"/>
      <c r="Y4" s="32"/>
      <c r="Z4" s="33"/>
    </row>
    <row r="5" ht="11.25" customHeight="1">
      <c r="A5" s="29"/>
      <c r="B5" s="28"/>
      <c r="D5" s="27" t="s">
        <v>39</v>
      </c>
      <c r="E5" s="28">
        <v>2.0</v>
      </c>
      <c r="F5" s="30"/>
      <c r="G5" s="29" t="s">
        <v>40</v>
      </c>
      <c r="H5" s="28">
        <v>2.0</v>
      </c>
      <c r="I5" s="20"/>
      <c r="J5" s="29" t="s">
        <v>40</v>
      </c>
      <c r="K5" s="28">
        <v>6.0</v>
      </c>
      <c r="L5" s="31"/>
      <c r="M5" s="29" t="s">
        <v>40</v>
      </c>
      <c r="N5" s="28">
        <v>6.0</v>
      </c>
      <c r="O5" s="20"/>
      <c r="P5" s="29" t="s">
        <v>40</v>
      </c>
      <c r="Q5" s="28">
        <v>5.0</v>
      </c>
      <c r="R5" s="30"/>
      <c r="S5" s="29" t="s">
        <v>40</v>
      </c>
      <c r="T5" s="28">
        <v>1.0</v>
      </c>
      <c r="U5" s="19"/>
      <c r="V5" s="29" t="s">
        <v>40</v>
      </c>
      <c r="W5" s="28">
        <v>4.0</v>
      </c>
      <c r="X5" s="34"/>
      <c r="Y5" s="32"/>
      <c r="Z5" s="33"/>
    </row>
    <row r="6" ht="11.25" customHeight="1">
      <c r="A6" s="27"/>
      <c r="B6" s="28"/>
      <c r="D6" s="29"/>
      <c r="E6" s="28"/>
      <c r="F6" s="30"/>
      <c r="G6" s="27" t="s">
        <v>41</v>
      </c>
      <c r="H6" s="28">
        <v>3.0</v>
      </c>
      <c r="I6" s="20"/>
      <c r="J6" s="29" t="s">
        <v>30</v>
      </c>
      <c r="K6" s="28">
        <v>45.0</v>
      </c>
      <c r="L6" s="31"/>
      <c r="M6" s="29" t="s">
        <v>30</v>
      </c>
      <c r="N6" s="28">
        <v>7.0</v>
      </c>
      <c r="O6" s="20"/>
      <c r="P6" s="29" t="s">
        <v>30</v>
      </c>
      <c r="Q6" s="28">
        <v>7.0</v>
      </c>
      <c r="R6" s="30"/>
      <c r="S6" s="29" t="s">
        <v>30</v>
      </c>
      <c r="T6" s="28">
        <v>3.0</v>
      </c>
      <c r="U6" s="19"/>
      <c r="V6" s="29" t="s">
        <v>30</v>
      </c>
      <c r="W6" s="28">
        <v>5.0</v>
      </c>
      <c r="X6" s="34"/>
      <c r="Y6" s="35"/>
      <c r="Z6" s="33"/>
    </row>
    <row r="7" ht="11.25" customHeight="1">
      <c r="A7" s="29"/>
      <c r="B7" s="28"/>
      <c r="D7" s="27"/>
      <c r="E7" s="28"/>
      <c r="F7" s="30"/>
      <c r="G7" s="29"/>
      <c r="H7" s="28"/>
      <c r="I7" s="20"/>
      <c r="J7" s="27" t="s">
        <v>42</v>
      </c>
      <c r="K7" s="28">
        <v>12.0</v>
      </c>
      <c r="L7" s="31"/>
      <c r="M7" s="29" t="s">
        <v>21</v>
      </c>
      <c r="N7" s="28">
        <v>12.0</v>
      </c>
      <c r="O7" s="20"/>
      <c r="P7" s="29" t="s">
        <v>21</v>
      </c>
      <c r="Q7" s="28">
        <v>14.0</v>
      </c>
      <c r="R7" s="30"/>
      <c r="S7" s="29" t="s">
        <v>21</v>
      </c>
      <c r="T7" s="28">
        <v>10.0</v>
      </c>
      <c r="U7" s="19"/>
      <c r="V7" s="29" t="s">
        <v>21</v>
      </c>
      <c r="W7" s="28">
        <v>12.0</v>
      </c>
      <c r="X7" s="34"/>
      <c r="Y7" s="35"/>
      <c r="Z7" s="33"/>
    </row>
    <row r="8" ht="11.25" customHeight="1">
      <c r="A8" s="29"/>
      <c r="B8" s="28"/>
      <c r="D8" s="29"/>
      <c r="E8" s="28"/>
      <c r="F8" s="30"/>
      <c r="G8" s="29"/>
      <c r="H8" s="28"/>
      <c r="I8" s="20"/>
      <c r="J8" s="29"/>
      <c r="K8" s="28"/>
      <c r="L8" s="31"/>
      <c r="M8" s="29" t="s">
        <v>43</v>
      </c>
      <c r="N8" s="28">
        <v>1.0</v>
      </c>
      <c r="O8" s="20"/>
      <c r="P8" s="29" t="s">
        <v>22</v>
      </c>
      <c r="Q8" s="28">
        <v>1.0</v>
      </c>
      <c r="R8" s="30"/>
      <c r="S8" s="29" t="s">
        <v>22</v>
      </c>
      <c r="T8" s="28">
        <v>1.0</v>
      </c>
      <c r="U8" s="19"/>
      <c r="V8" s="29" t="s">
        <v>22</v>
      </c>
      <c r="W8" s="28">
        <v>2.0</v>
      </c>
      <c r="X8" s="34"/>
      <c r="Y8" s="35"/>
      <c r="Z8" s="33"/>
    </row>
    <row r="9" ht="11.25" customHeight="1">
      <c r="A9" s="27"/>
      <c r="B9" s="28"/>
      <c r="D9" s="27"/>
      <c r="E9" s="28"/>
      <c r="F9" s="30"/>
      <c r="G9" s="36" t="s">
        <v>44</v>
      </c>
      <c r="H9" s="37"/>
      <c r="I9" s="20"/>
      <c r="J9" s="27"/>
      <c r="K9" s="28"/>
      <c r="L9" s="31"/>
      <c r="M9" s="27"/>
      <c r="N9" s="28"/>
      <c r="O9" s="20"/>
      <c r="P9" s="27" t="s">
        <v>45</v>
      </c>
      <c r="Q9" s="28">
        <v>2.0</v>
      </c>
      <c r="R9" s="30"/>
      <c r="S9" s="29" t="s">
        <v>23</v>
      </c>
      <c r="T9" s="28">
        <v>2.0</v>
      </c>
      <c r="U9" s="19"/>
      <c r="V9" s="29" t="s">
        <v>23</v>
      </c>
      <c r="W9" s="28">
        <v>1.0</v>
      </c>
      <c r="X9" s="34"/>
      <c r="Y9" s="35"/>
      <c r="Z9" s="33"/>
    </row>
    <row r="10" ht="11.25" customHeight="1">
      <c r="A10" s="27"/>
      <c r="B10" s="28"/>
      <c r="D10" s="27"/>
      <c r="E10" s="28"/>
      <c r="F10" s="38"/>
      <c r="G10" s="39"/>
      <c r="H10" s="40"/>
      <c r="I10" s="20"/>
      <c r="J10" s="27"/>
      <c r="K10" s="28"/>
      <c r="L10" s="41"/>
      <c r="M10" s="27"/>
      <c r="N10" s="28"/>
      <c r="O10" s="20"/>
      <c r="P10" s="27"/>
      <c r="Q10" s="28"/>
      <c r="R10" s="38"/>
      <c r="S10" s="27" t="s">
        <v>46</v>
      </c>
      <c r="T10" s="28">
        <v>1.0</v>
      </c>
      <c r="U10" s="19"/>
      <c r="V10" s="29" t="s">
        <v>24</v>
      </c>
      <c r="W10" s="28">
        <v>1.0</v>
      </c>
      <c r="X10" s="34"/>
      <c r="Y10" s="32"/>
      <c r="Z10" s="33"/>
      <c r="AA10" s="42"/>
      <c r="AB10" s="42"/>
    </row>
    <row r="11" ht="14.25" customHeight="1">
      <c r="A11" s="43"/>
      <c r="B11" s="44"/>
      <c r="D11" s="43"/>
      <c r="E11" s="44"/>
      <c r="F11" s="38"/>
      <c r="G11" s="45"/>
      <c r="H11" s="46"/>
      <c r="I11" s="20"/>
      <c r="J11" s="43"/>
      <c r="K11" s="44"/>
      <c r="L11" s="41"/>
      <c r="M11" s="43"/>
      <c r="N11" s="44"/>
      <c r="O11" s="20"/>
      <c r="P11" s="43"/>
      <c r="Q11" s="44"/>
      <c r="R11" s="38"/>
      <c r="S11" s="43"/>
      <c r="T11" s="44"/>
      <c r="U11" s="19"/>
      <c r="V11" s="43" t="s">
        <v>47</v>
      </c>
      <c r="W11" s="44">
        <v>12.0</v>
      </c>
      <c r="X11" s="32"/>
      <c r="Y11" s="32"/>
      <c r="Z11" s="32"/>
      <c r="AA11" s="13">
        <f>SUM(W5:W10)</f>
        <v>25</v>
      </c>
    </row>
    <row r="12" ht="6.0" customHeight="1">
      <c r="A12" s="47"/>
      <c r="B12" s="47"/>
      <c r="D12" s="47"/>
      <c r="E12" s="47"/>
      <c r="F12" s="30"/>
      <c r="G12" s="47"/>
      <c r="H12" s="47"/>
      <c r="I12" s="20"/>
      <c r="J12" s="47"/>
      <c r="K12" s="47"/>
      <c r="L12" s="31"/>
      <c r="M12" s="47"/>
      <c r="N12" s="47"/>
      <c r="O12" s="20"/>
      <c r="P12" s="47"/>
      <c r="Q12" s="47"/>
      <c r="R12" s="30"/>
      <c r="S12" s="47"/>
      <c r="T12" s="47"/>
      <c r="U12" s="19"/>
      <c r="V12" s="47"/>
      <c r="W12" s="48"/>
    </row>
    <row r="13" ht="11.25" customHeight="1">
      <c r="A13" s="22" t="s">
        <v>2</v>
      </c>
      <c r="B13" s="23"/>
      <c r="D13" s="22" t="s">
        <v>5</v>
      </c>
      <c r="E13" s="23"/>
      <c r="F13" s="24"/>
      <c r="I13" s="20"/>
      <c r="J13" s="22" t="s">
        <v>9</v>
      </c>
      <c r="K13" s="23"/>
      <c r="L13" s="25"/>
      <c r="O13" s="20"/>
      <c r="R13" s="19"/>
      <c r="U13" s="19"/>
      <c r="V13" s="22" t="s">
        <v>16</v>
      </c>
      <c r="W13" s="23"/>
    </row>
    <row r="14" ht="11.25" customHeight="1">
      <c r="A14" s="27" t="s">
        <v>37</v>
      </c>
      <c r="B14" s="28">
        <v>5.0</v>
      </c>
      <c r="D14" s="29" t="s">
        <v>38</v>
      </c>
      <c r="E14" s="28">
        <v>2.0</v>
      </c>
      <c r="F14" s="30"/>
      <c r="I14" s="20"/>
      <c r="J14" s="29" t="s">
        <v>38</v>
      </c>
      <c r="K14" s="28">
        <v>1.0</v>
      </c>
      <c r="L14" s="31"/>
      <c r="O14" s="20"/>
      <c r="R14" s="19"/>
      <c r="U14" s="19"/>
      <c r="V14" s="29" t="s">
        <v>38</v>
      </c>
      <c r="W14" s="28">
        <v>4.0</v>
      </c>
    </row>
    <row r="15" ht="11.25" customHeight="1">
      <c r="A15" s="29"/>
      <c r="B15" s="28"/>
      <c r="D15" s="27" t="s">
        <v>39</v>
      </c>
      <c r="E15" s="28">
        <v>5.0</v>
      </c>
      <c r="F15" s="30"/>
      <c r="I15" s="20"/>
      <c r="J15" s="29" t="s">
        <v>40</v>
      </c>
      <c r="K15" s="28">
        <v>1.0</v>
      </c>
      <c r="L15" s="31"/>
      <c r="O15" s="20"/>
      <c r="R15" s="19"/>
      <c r="U15" s="19"/>
      <c r="V15" s="29" t="s">
        <v>40</v>
      </c>
      <c r="W15" s="28">
        <v>5.0</v>
      </c>
    </row>
    <row r="16" ht="11.25" customHeight="1">
      <c r="A16" s="27"/>
      <c r="B16" s="28"/>
      <c r="D16" s="29"/>
      <c r="E16" s="28"/>
      <c r="F16" s="30"/>
      <c r="I16" s="20"/>
      <c r="J16" s="29" t="s">
        <v>30</v>
      </c>
      <c r="K16" s="28">
        <v>3.0</v>
      </c>
      <c r="L16" s="31"/>
      <c r="O16" s="20"/>
      <c r="R16" s="19"/>
      <c r="U16" s="19"/>
      <c r="V16" s="29" t="s">
        <v>30</v>
      </c>
      <c r="W16" s="28">
        <v>4.0</v>
      </c>
    </row>
    <row r="17" ht="11.25" customHeight="1">
      <c r="A17" s="29"/>
      <c r="B17" s="28"/>
      <c r="D17" s="27"/>
      <c r="E17" s="28"/>
      <c r="F17" s="30"/>
      <c r="I17" s="20"/>
      <c r="J17" s="27" t="s">
        <v>42</v>
      </c>
      <c r="K17" s="28">
        <v>13.0</v>
      </c>
      <c r="L17" s="31"/>
      <c r="O17" s="20"/>
      <c r="R17" s="19"/>
      <c r="U17" s="19"/>
      <c r="V17" s="29" t="s">
        <v>21</v>
      </c>
      <c r="W17" s="28">
        <v>10.0</v>
      </c>
    </row>
    <row r="18" ht="11.25" customHeight="1">
      <c r="A18" s="29"/>
      <c r="B18" s="28"/>
      <c r="D18" s="29"/>
      <c r="E18" s="28"/>
      <c r="F18" s="30"/>
      <c r="I18" s="20"/>
      <c r="J18" s="29"/>
      <c r="K18" s="28"/>
      <c r="L18" s="31"/>
      <c r="O18" s="20"/>
      <c r="R18" s="19"/>
      <c r="U18" s="19"/>
      <c r="V18" s="29" t="s">
        <v>22</v>
      </c>
      <c r="W18" s="28">
        <v>1.0</v>
      </c>
    </row>
    <row r="19" ht="11.25" customHeight="1">
      <c r="A19" s="27"/>
      <c r="B19" s="28"/>
      <c r="D19" s="27"/>
      <c r="E19" s="28"/>
      <c r="F19" s="30"/>
      <c r="I19" s="20"/>
      <c r="J19" s="27"/>
      <c r="K19" s="28"/>
      <c r="L19" s="31"/>
      <c r="O19" s="20"/>
      <c r="R19" s="19"/>
      <c r="U19" s="19"/>
      <c r="V19" s="29" t="s">
        <v>23</v>
      </c>
      <c r="W19" s="28">
        <v>2.0</v>
      </c>
    </row>
    <row r="20" ht="11.25" customHeight="1">
      <c r="A20" s="27"/>
      <c r="B20" s="28"/>
      <c r="D20" s="27"/>
      <c r="E20" s="28"/>
      <c r="F20" s="38"/>
      <c r="I20" s="20"/>
      <c r="J20" s="27"/>
      <c r="K20" s="28"/>
      <c r="L20" s="41"/>
      <c r="O20" s="20"/>
      <c r="R20" s="19"/>
      <c r="U20" s="19"/>
      <c r="V20" s="29" t="s">
        <v>24</v>
      </c>
      <c r="W20" s="28">
        <v>1.0</v>
      </c>
    </row>
    <row r="21" ht="15.75" customHeight="1">
      <c r="A21" s="43"/>
      <c r="B21" s="44"/>
      <c r="D21" s="43"/>
      <c r="E21" s="44"/>
      <c r="F21" s="38"/>
      <c r="I21" s="20"/>
      <c r="J21" s="43"/>
      <c r="K21" s="44"/>
      <c r="L21" s="41"/>
      <c r="O21" s="20"/>
      <c r="R21" s="19"/>
      <c r="U21" s="19"/>
      <c r="V21" s="43" t="s">
        <v>47</v>
      </c>
      <c r="W21" s="44">
        <v>8.0</v>
      </c>
      <c r="AA21" s="13">
        <f>SUM(W15:W20)</f>
        <v>23</v>
      </c>
    </row>
    <row r="22" ht="6.0" customHeight="1">
      <c r="F22" s="19"/>
      <c r="I22" s="20"/>
      <c r="L22" s="20"/>
      <c r="O22" s="20"/>
      <c r="R22" s="19"/>
      <c r="U22" s="19"/>
      <c r="V22" s="42"/>
      <c r="W22" s="42"/>
    </row>
    <row r="23" ht="11.25" customHeight="1">
      <c r="A23" s="22" t="s">
        <v>1</v>
      </c>
      <c r="B23" s="23"/>
      <c r="D23" s="22" t="s">
        <v>4</v>
      </c>
      <c r="E23" s="23"/>
      <c r="F23" s="19"/>
      <c r="I23" s="20"/>
      <c r="J23" s="22" t="s">
        <v>8</v>
      </c>
      <c r="K23" s="23"/>
      <c r="L23" s="20"/>
      <c r="O23" s="20"/>
      <c r="R23" s="19"/>
      <c r="U23" s="19"/>
      <c r="V23" s="22" t="s">
        <v>15</v>
      </c>
      <c r="W23" s="23"/>
    </row>
    <row r="24" ht="11.25" customHeight="1">
      <c r="A24" s="27" t="s">
        <v>37</v>
      </c>
      <c r="B24" s="28">
        <v>35.0</v>
      </c>
      <c r="D24" s="29" t="s">
        <v>38</v>
      </c>
      <c r="E24" s="28">
        <v>3.0</v>
      </c>
      <c r="F24" s="19"/>
      <c r="I24" s="20"/>
      <c r="J24" s="29" t="s">
        <v>38</v>
      </c>
      <c r="K24" s="28">
        <v>6.0</v>
      </c>
      <c r="L24" s="20"/>
      <c r="O24" s="20"/>
      <c r="R24" s="19"/>
      <c r="U24" s="19"/>
      <c r="V24" s="29" t="s">
        <v>38</v>
      </c>
      <c r="W24" s="28">
        <v>5.0</v>
      </c>
    </row>
    <row r="25" ht="11.25" customHeight="1">
      <c r="A25" s="29"/>
      <c r="B25" s="28"/>
      <c r="D25" s="27" t="s">
        <v>39</v>
      </c>
      <c r="E25" s="28">
        <v>1.0</v>
      </c>
      <c r="F25" s="19"/>
      <c r="I25" s="20"/>
      <c r="J25" s="29" t="s">
        <v>40</v>
      </c>
      <c r="K25" s="28">
        <v>5.0</v>
      </c>
      <c r="L25" s="20"/>
      <c r="O25" s="20"/>
      <c r="R25" s="19"/>
      <c r="U25" s="19"/>
      <c r="V25" s="29" t="s">
        <v>40</v>
      </c>
      <c r="W25" s="28">
        <v>9.0</v>
      </c>
    </row>
    <row r="26" ht="11.25" customHeight="1">
      <c r="A26" s="27"/>
      <c r="B26" s="28"/>
      <c r="D26" s="29"/>
      <c r="E26" s="28"/>
      <c r="F26" s="19"/>
      <c r="I26" s="20"/>
      <c r="J26" s="29" t="s">
        <v>30</v>
      </c>
      <c r="K26" s="28">
        <v>4.0</v>
      </c>
      <c r="L26" s="20"/>
      <c r="O26" s="20"/>
      <c r="R26" s="19"/>
      <c r="U26" s="19"/>
      <c r="V26" s="29" t="s">
        <v>30</v>
      </c>
      <c r="W26" s="28">
        <v>3.0</v>
      </c>
    </row>
    <row r="27" ht="11.25" customHeight="1">
      <c r="A27" s="29"/>
      <c r="B27" s="28"/>
      <c r="D27" s="27"/>
      <c r="E27" s="28"/>
      <c r="F27" s="19"/>
      <c r="I27" s="20"/>
      <c r="J27" s="27" t="s">
        <v>42</v>
      </c>
      <c r="K27" s="28">
        <v>3.0</v>
      </c>
      <c r="L27" s="20"/>
      <c r="O27" s="20"/>
      <c r="R27" s="19"/>
      <c r="U27" s="19"/>
      <c r="V27" s="29" t="s">
        <v>21</v>
      </c>
      <c r="W27" s="28">
        <v>18.0</v>
      </c>
    </row>
    <row r="28" ht="11.25" customHeight="1">
      <c r="A28" s="29"/>
      <c r="B28" s="28"/>
      <c r="D28" s="29"/>
      <c r="E28" s="28"/>
      <c r="F28" s="19"/>
      <c r="I28" s="20"/>
      <c r="J28" s="29"/>
      <c r="K28" s="28"/>
      <c r="L28" s="20"/>
      <c r="O28" s="20"/>
      <c r="R28" s="19"/>
      <c r="U28" s="19"/>
      <c r="V28" s="29" t="s">
        <v>22</v>
      </c>
      <c r="W28" s="28">
        <v>2.0</v>
      </c>
    </row>
    <row r="29" ht="11.25" customHeight="1">
      <c r="A29" s="27"/>
      <c r="B29" s="28"/>
      <c r="D29" s="27"/>
      <c r="E29" s="28"/>
      <c r="F29" s="19"/>
      <c r="I29" s="20"/>
      <c r="J29" s="27"/>
      <c r="K29" s="28"/>
      <c r="L29" s="20"/>
      <c r="O29" s="20"/>
      <c r="R29" s="19"/>
      <c r="U29" s="19"/>
      <c r="V29" s="29" t="s">
        <v>23</v>
      </c>
      <c r="W29" s="28">
        <v>1.0</v>
      </c>
    </row>
    <row r="30" ht="11.25" customHeight="1">
      <c r="A30" s="27"/>
      <c r="B30" s="28"/>
      <c r="D30" s="27"/>
      <c r="E30" s="28"/>
      <c r="F30" s="19"/>
      <c r="I30" s="20"/>
      <c r="J30" s="27"/>
      <c r="K30" s="28"/>
      <c r="L30" s="20"/>
      <c r="O30" s="20"/>
      <c r="R30" s="19"/>
      <c r="U30" s="19"/>
      <c r="V30" s="29" t="s">
        <v>24</v>
      </c>
      <c r="W30" s="28">
        <v>1.0</v>
      </c>
    </row>
    <row r="31" ht="15.75" customHeight="1">
      <c r="A31" s="43"/>
      <c r="B31" s="44"/>
      <c r="D31" s="43"/>
      <c r="E31" s="44"/>
      <c r="F31" s="19"/>
      <c r="I31" s="20"/>
      <c r="J31" s="43"/>
      <c r="K31" s="44"/>
      <c r="L31" s="20"/>
      <c r="O31" s="20"/>
      <c r="R31" s="19"/>
      <c r="U31" s="19"/>
      <c r="V31" s="43" t="s">
        <v>47</v>
      </c>
      <c r="W31" s="44">
        <v>4.0</v>
      </c>
      <c r="AA31" s="13">
        <f>SUM(W25:W30)</f>
        <v>34</v>
      </c>
    </row>
    <row r="32" ht="6.0" customHeight="1">
      <c r="F32" s="19"/>
      <c r="I32" s="20"/>
      <c r="L32" s="20"/>
      <c r="O32" s="20"/>
      <c r="R32" s="19"/>
      <c r="U32" s="19"/>
    </row>
    <row r="33" ht="11.25" customHeight="1">
      <c r="F33" s="19"/>
      <c r="I33" s="20"/>
      <c r="L33" s="20"/>
      <c r="O33" s="20"/>
      <c r="R33" s="19"/>
      <c r="U33" s="19"/>
      <c r="V33" s="22" t="s">
        <v>14</v>
      </c>
      <c r="W33" s="23"/>
    </row>
    <row r="34" ht="11.25" customHeight="1">
      <c r="F34" s="19"/>
      <c r="I34" s="20"/>
      <c r="L34" s="20"/>
      <c r="O34" s="20"/>
      <c r="R34" s="19"/>
      <c r="U34" s="19"/>
      <c r="V34" s="29" t="s">
        <v>38</v>
      </c>
      <c r="W34" s="28">
        <v>5.0</v>
      </c>
    </row>
    <row r="35" ht="11.25" customHeight="1">
      <c r="F35" s="19"/>
      <c r="I35" s="20"/>
      <c r="L35" s="20"/>
      <c r="O35" s="20"/>
      <c r="R35" s="19"/>
      <c r="U35" s="19"/>
      <c r="V35" s="29" t="s">
        <v>40</v>
      </c>
      <c r="W35" s="28">
        <v>4.0</v>
      </c>
    </row>
    <row r="36" ht="11.25" customHeight="1">
      <c r="F36" s="19"/>
      <c r="I36" s="20"/>
      <c r="L36" s="20"/>
      <c r="O36" s="20"/>
      <c r="R36" s="19"/>
      <c r="U36" s="19"/>
      <c r="V36" s="29" t="s">
        <v>30</v>
      </c>
      <c r="W36" s="28">
        <v>4.0</v>
      </c>
    </row>
    <row r="37" ht="11.25" customHeight="1">
      <c r="F37" s="19"/>
      <c r="I37" s="20"/>
      <c r="L37" s="20"/>
      <c r="O37" s="20"/>
      <c r="R37" s="19"/>
      <c r="U37" s="19"/>
      <c r="V37" s="29" t="s">
        <v>21</v>
      </c>
      <c r="W37" s="28">
        <v>13.0</v>
      </c>
    </row>
    <row r="38" ht="11.25" customHeight="1">
      <c r="F38" s="19"/>
      <c r="I38" s="20"/>
      <c r="L38" s="20"/>
      <c r="O38" s="20"/>
      <c r="R38" s="19"/>
      <c r="U38" s="19"/>
      <c r="V38" s="29" t="s">
        <v>22</v>
      </c>
      <c r="W38" s="28">
        <v>1.0</v>
      </c>
    </row>
    <row r="39" ht="11.25" customHeight="1">
      <c r="F39" s="19"/>
      <c r="I39" s="20"/>
      <c r="L39" s="20"/>
      <c r="O39" s="20"/>
      <c r="R39" s="19"/>
      <c r="U39" s="19"/>
      <c r="V39" s="29" t="s">
        <v>23</v>
      </c>
      <c r="W39" s="28">
        <v>1.0</v>
      </c>
    </row>
    <row r="40" ht="11.25" customHeight="1">
      <c r="F40" s="19"/>
      <c r="I40" s="20"/>
      <c r="L40" s="20"/>
      <c r="O40" s="20"/>
      <c r="R40" s="19"/>
      <c r="U40" s="19"/>
      <c r="V40" s="29" t="s">
        <v>24</v>
      </c>
      <c r="W40" s="28">
        <v>1.0</v>
      </c>
    </row>
    <row r="41" ht="15.0" customHeight="1">
      <c r="F41" s="19"/>
      <c r="I41" s="20"/>
      <c r="L41" s="20"/>
      <c r="O41" s="20"/>
      <c r="R41" s="19"/>
      <c r="U41" s="19"/>
      <c r="V41" s="43" t="s">
        <v>47</v>
      </c>
      <c r="W41" s="44">
        <v>3.0</v>
      </c>
      <c r="AA41" s="13">
        <f>SUM(W35:W40)</f>
        <v>24</v>
      </c>
    </row>
    <row r="42" ht="11.25" customHeight="1">
      <c r="F42" s="19"/>
      <c r="I42" s="20"/>
      <c r="L42" s="20"/>
      <c r="O42" s="20"/>
      <c r="R42" s="19"/>
      <c r="U42" s="19"/>
    </row>
    <row r="43" ht="16.5" customHeight="1">
      <c r="F43" s="19"/>
      <c r="I43" s="20"/>
      <c r="L43" s="20"/>
      <c r="O43" s="20"/>
      <c r="R43" s="19"/>
      <c r="U43" s="19"/>
    </row>
    <row r="44" ht="14.25" customHeight="1">
      <c r="F44" s="19"/>
      <c r="I44" s="20"/>
      <c r="L44" s="20"/>
      <c r="O44" s="20"/>
      <c r="R44" s="19"/>
      <c r="U44" s="19"/>
      <c r="AA44" s="49">
        <f>SUM(AA41,AA31,AA21,AA11)/4</f>
        <v>26.5</v>
      </c>
    </row>
    <row r="45" ht="11.25" customHeight="1">
      <c r="F45" s="19"/>
      <c r="I45" s="20"/>
      <c r="L45" s="20"/>
      <c r="O45" s="20"/>
      <c r="R45" s="19"/>
      <c r="U45" s="19"/>
    </row>
    <row r="46" ht="15.75" customHeight="1">
      <c r="F46" s="19"/>
      <c r="I46" s="20"/>
      <c r="L46" s="20"/>
      <c r="O46" s="20"/>
      <c r="R46" s="19"/>
      <c r="U46" s="19"/>
    </row>
    <row r="47" ht="15.75" customHeight="1">
      <c r="F47" s="19"/>
      <c r="I47" s="20"/>
      <c r="L47" s="20"/>
      <c r="O47" s="20"/>
      <c r="R47" s="19"/>
      <c r="U47" s="19"/>
    </row>
    <row r="48" ht="15.75" customHeight="1">
      <c r="F48" s="19"/>
      <c r="I48" s="20"/>
      <c r="L48" s="20"/>
      <c r="O48" s="20"/>
      <c r="R48" s="19"/>
      <c r="U48" s="19"/>
    </row>
    <row r="49" ht="15.75" customHeight="1">
      <c r="F49" s="19"/>
      <c r="I49" s="20"/>
      <c r="L49" s="20"/>
      <c r="O49" s="20"/>
      <c r="R49" s="19"/>
      <c r="U49" s="19"/>
    </row>
    <row r="50" ht="15.75" customHeight="1">
      <c r="F50" s="19"/>
      <c r="I50" s="20"/>
      <c r="L50" s="20"/>
      <c r="O50" s="20"/>
      <c r="R50" s="19"/>
      <c r="U50" s="19"/>
    </row>
    <row r="51" ht="15.75" customHeight="1">
      <c r="F51" s="19"/>
      <c r="I51" s="20"/>
      <c r="L51" s="20"/>
      <c r="O51" s="20"/>
      <c r="R51" s="19"/>
      <c r="U51" s="19"/>
    </row>
    <row r="52" ht="15.75" customHeight="1">
      <c r="F52" s="19"/>
      <c r="I52" s="20"/>
      <c r="L52" s="20"/>
      <c r="O52" s="20"/>
      <c r="R52" s="19"/>
      <c r="U52" s="19"/>
    </row>
    <row r="53" ht="15.75" customHeight="1">
      <c r="F53" s="19"/>
      <c r="I53" s="20"/>
      <c r="L53" s="20"/>
      <c r="O53" s="20"/>
      <c r="R53" s="19"/>
      <c r="U53" s="19"/>
    </row>
    <row r="54" ht="15.75" customHeight="1">
      <c r="F54" s="19"/>
      <c r="I54" s="20"/>
      <c r="L54" s="20"/>
      <c r="O54" s="20"/>
      <c r="R54" s="19"/>
      <c r="U54" s="19"/>
    </row>
    <row r="55" ht="15.75" customHeight="1">
      <c r="F55" s="19"/>
      <c r="I55" s="20"/>
      <c r="L55" s="20"/>
      <c r="O55" s="20"/>
      <c r="R55" s="19"/>
      <c r="U55" s="19"/>
    </row>
    <row r="56" ht="15.75" customHeight="1">
      <c r="F56" s="19"/>
      <c r="I56" s="20"/>
      <c r="L56" s="20"/>
      <c r="O56" s="20"/>
      <c r="R56" s="19"/>
      <c r="U56" s="19"/>
    </row>
    <row r="57" ht="15.75" customHeight="1">
      <c r="F57" s="19"/>
      <c r="I57" s="20"/>
      <c r="L57" s="20"/>
      <c r="O57" s="20"/>
      <c r="R57" s="19"/>
      <c r="U57" s="19"/>
    </row>
    <row r="58" ht="15.75" customHeight="1">
      <c r="F58" s="19"/>
      <c r="I58" s="20"/>
      <c r="L58" s="20"/>
      <c r="O58" s="20"/>
      <c r="R58" s="19"/>
      <c r="U58" s="19"/>
    </row>
    <row r="59" ht="15.75" customHeight="1">
      <c r="F59" s="19"/>
      <c r="I59" s="20"/>
      <c r="L59" s="20"/>
      <c r="O59" s="20"/>
      <c r="R59" s="19"/>
      <c r="U59" s="19"/>
    </row>
    <row r="60" ht="15.75" customHeight="1">
      <c r="F60" s="19"/>
      <c r="I60" s="20"/>
      <c r="L60" s="20"/>
      <c r="O60" s="20"/>
      <c r="R60" s="19"/>
      <c r="U60" s="19"/>
    </row>
    <row r="61" ht="15.75" customHeight="1">
      <c r="F61" s="19"/>
      <c r="I61" s="20"/>
      <c r="L61" s="20"/>
      <c r="O61" s="20"/>
      <c r="R61" s="19"/>
      <c r="U61" s="19"/>
    </row>
    <row r="62" ht="15.75" customHeight="1">
      <c r="F62" s="19"/>
      <c r="I62" s="20"/>
      <c r="L62" s="20"/>
      <c r="O62" s="20"/>
      <c r="R62" s="19"/>
      <c r="U62" s="19"/>
    </row>
    <row r="63" ht="15.75" customHeight="1">
      <c r="F63" s="19"/>
      <c r="I63" s="20"/>
      <c r="L63" s="20"/>
      <c r="O63" s="20"/>
      <c r="R63" s="19"/>
      <c r="U63" s="19"/>
    </row>
    <row r="64" ht="15.75" customHeight="1">
      <c r="F64" s="19"/>
      <c r="I64" s="20"/>
      <c r="L64" s="20"/>
      <c r="O64" s="20"/>
      <c r="R64" s="19"/>
      <c r="U64" s="19"/>
    </row>
    <row r="65" ht="15.75" customHeight="1">
      <c r="F65" s="19"/>
      <c r="I65" s="20"/>
      <c r="L65" s="20"/>
      <c r="O65" s="20"/>
      <c r="R65" s="19"/>
      <c r="U65" s="19"/>
    </row>
    <row r="66" ht="15.75" customHeight="1">
      <c r="F66" s="19"/>
      <c r="I66" s="20"/>
      <c r="L66" s="20"/>
      <c r="O66" s="20"/>
      <c r="R66" s="19"/>
      <c r="U66" s="19"/>
    </row>
    <row r="67" ht="15.75" customHeight="1">
      <c r="F67" s="19"/>
      <c r="I67" s="20"/>
      <c r="L67" s="20"/>
      <c r="O67" s="20"/>
      <c r="R67" s="19"/>
      <c r="U67" s="19"/>
    </row>
    <row r="68" ht="15.75" customHeight="1">
      <c r="F68" s="19"/>
      <c r="I68" s="20"/>
      <c r="L68" s="20"/>
      <c r="O68" s="20"/>
      <c r="R68" s="19"/>
      <c r="U68" s="19"/>
    </row>
    <row r="69" ht="15.75" customHeight="1">
      <c r="F69" s="19"/>
      <c r="I69" s="20"/>
      <c r="L69" s="20"/>
      <c r="O69" s="20"/>
      <c r="R69" s="19"/>
      <c r="U69" s="19"/>
    </row>
    <row r="70" ht="15.75" customHeight="1">
      <c r="F70" s="19"/>
      <c r="I70" s="20"/>
      <c r="L70" s="20"/>
      <c r="O70" s="20"/>
      <c r="R70" s="19"/>
      <c r="U70" s="19"/>
    </row>
    <row r="71" ht="15.75" customHeight="1">
      <c r="F71" s="19"/>
      <c r="I71" s="20"/>
      <c r="L71" s="20"/>
      <c r="O71" s="20"/>
      <c r="R71" s="19"/>
      <c r="U71" s="19"/>
    </row>
    <row r="72" ht="15.75" customHeight="1">
      <c r="F72" s="19"/>
      <c r="I72" s="20"/>
      <c r="L72" s="20"/>
      <c r="O72" s="20"/>
      <c r="R72" s="19"/>
      <c r="U72" s="19"/>
    </row>
    <row r="73" ht="15.75" customHeight="1">
      <c r="F73" s="19"/>
      <c r="I73" s="20"/>
      <c r="L73" s="20"/>
      <c r="O73" s="20"/>
      <c r="R73" s="19"/>
      <c r="U73" s="19"/>
    </row>
    <row r="74" ht="15.75" customHeight="1">
      <c r="F74" s="19"/>
      <c r="I74" s="20"/>
      <c r="L74" s="20"/>
      <c r="O74" s="20"/>
      <c r="R74" s="19"/>
      <c r="U74" s="19"/>
    </row>
    <row r="75" ht="15.75" customHeight="1">
      <c r="F75" s="19"/>
      <c r="I75" s="20"/>
      <c r="L75" s="20"/>
      <c r="O75" s="20"/>
      <c r="R75" s="19"/>
      <c r="U75" s="19"/>
    </row>
    <row r="76" ht="15.75" customHeight="1">
      <c r="F76" s="19"/>
      <c r="I76" s="20"/>
      <c r="L76" s="20"/>
      <c r="O76" s="20"/>
      <c r="R76" s="19"/>
      <c r="U76" s="19"/>
    </row>
    <row r="77" ht="15.75" customHeight="1">
      <c r="F77" s="19"/>
      <c r="I77" s="20"/>
      <c r="L77" s="20"/>
      <c r="O77" s="20"/>
      <c r="R77" s="19"/>
      <c r="U77" s="19"/>
    </row>
    <row r="78" ht="15.75" customHeight="1">
      <c r="F78" s="19"/>
      <c r="I78" s="20"/>
      <c r="L78" s="20"/>
      <c r="O78" s="20"/>
      <c r="R78" s="19"/>
      <c r="U78" s="19"/>
    </row>
    <row r="79" ht="15.75" customHeight="1">
      <c r="F79" s="19"/>
      <c r="I79" s="20"/>
      <c r="L79" s="20"/>
      <c r="O79" s="20"/>
      <c r="R79" s="19"/>
      <c r="U79" s="19"/>
    </row>
    <row r="80" ht="15.75" customHeight="1">
      <c r="F80" s="19"/>
      <c r="I80" s="20"/>
      <c r="L80" s="20"/>
      <c r="O80" s="20"/>
      <c r="R80" s="19"/>
      <c r="U80" s="19"/>
    </row>
    <row r="81" ht="15.75" customHeight="1">
      <c r="F81" s="19"/>
      <c r="I81" s="20"/>
      <c r="L81" s="20"/>
      <c r="O81" s="20"/>
      <c r="R81" s="19"/>
      <c r="U81" s="19"/>
    </row>
    <row r="82" ht="15.75" customHeight="1">
      <c r="F82" s="19"/>
      <c r="I82" s="20"/>
      <c r="L82" s="20"/>
      <c r="O82" s="20"/>
      <c r="R82" s="19"/>
      <c r="U82" s="19"/>
    </row>
    <row r="83" ht="15.75" customHeight="1">
      <c r="F83" s="19"/>
      <c r="I83" s="20"/>
      <c r="L83" s="20"/>
      <c r="O83" s="20"/>
      <c r="R83" s="19"/>
      <c r="U83" s="19"/>
    </row>
    <row r="84" ht="15.75" customHeight="1">
      <c r="F84" s="19"/>
      <c r="I84" s="20"/>
      <c r="L84" s="20"/>
      <c r="O84" s="20"/>
      <c r="R84" s="19"/>
      <c r="U84" s="19"/>
    </row>
    <row r="85" ht="15.75" customHeight="1">
      <c r="F85" s="19"/>
      <c r="I85" s="20"/>
      <c r="L85" s="20"/>
      <c r="O85" s="20"/>
      <c r="R85" s="19"/>
      <c r="U85" s="19"/>
    </row>
    <row r="86" ht="15.75" customHeight="1">
      <c r="F86" s="19"/>
      <c r="I86" s="20"/>
      <c r="L86" s="20"/>
      <c r="O86" s="20"/>
      <c r="R86" s="19"/>
      <c r="U86" s="19"/>
    </row>
    <row r="87" ht="15.75" customHeight="1">
      <c r="F87" s="19"/>
      <c r="I87" s="20"/>
      <c r="L87" s="20"/>
      <c r="O87" s="20"/>
      <c r="R87" s="19"/>
      <c r="U87" s="19"/>
    </row>
    <row r="88" ht="15.75" customHeight="1">
      <c r="F88" s="19"/>
      <c r="I88" s="20"/>
      <c r="L88" s="20"/>
      <c r="O88" s="20"/>
      <c r="R88" s="19"/>
      <c r="U88" s="19"/>
    </row>
    <row r="89" ht="15.75" customHeight="1">
      <c r="F89" s="19"/>
      <c r="I89" s="20"/>
      <c r="L89" s="20"/>
      <c r="O89" s="20"/>
      <c r="R89" s="19"/>
      <c r="U89" s="19"/>
    </row>
    <row r="90" ht="15.75" customHeight="1">
      <c r="F90" s="19"/>
      <c r="I90" s="20"/>
      <c r="L90" s="20"/>
      <c r="O90" s="20"/>
      <c r="R90" s="19"/>
      <c r="U90" s="19"/>
    </row>
    <row r="91" ht="15.75" customHeight="1">
      <c r="F91" s="19"/>
      <c r="I91" s="20"/>
      <c r="L91" s="20"/>
      <c r="O91" s="20"/>
      <c r="R91" s="19"/>
      <c r="U91" s="19"/>
    </row>
    <row r="92" ht="15.75" customHeight="1">
      <c r="F92" s="19"/>
      <c r="I92" s="20"/>
      <c r="L92" s="20"/>
      <c r="O92" s="20"/>
      <c r="R92" s="19"/>
      <c r="U92" s="19"/>
    </row>
    <row r="93" ht="15.75" customHeight="1">
      <c r="F93" s="19"/>
      <c r="I93" s="20"/>
      <c r="L93" s="20"/>
      <c r="O93" s="20"/>
      <c r="R93" s="19"/>
      <c r="U93" s="19"/>
    </row>
    <row r="94" ht="15.75" customHeight="1">
      <c r="F94" s="19"/>
      <c r="I94" s="20"/>
      <c r="L94" s="20"/>
      <c r="O94" s="20"/>
      <c r="R94" s="19"/>
      <c r="U94" s="19"/>
    </row>
    <row r="95" ht="15.75" customHeight="1">
      <c r="F95" s="19"/>
      <c r="I95" s="20"/>
      <c r="L95" s="20"/>
      <c r="O95" s="20"/>
      <c r="R95" s="19"/>
      <c r="U95" s="19"/>
    </row>
    <row r="96" ht="15.75" customHeight="1">
      <c r="F96" s="19"/>
      <c r="I96" s="20"/>
      <c r="L96" s="20"/>
      <c r="O96" s="20"/>
      <c r="R96" s="19"/>
      <c r="U96" s="19"/>
    </row>
    <row r="97" ht="15.75" customHeight="1">
      <c r="F97" s="19"/>
      <c r="I97" s="20"/>
      <c r="L97" s="20"/>
      <c r="O97" s="20"/>
      <c r="R97" s="19"/>
      <c r="U97" s="19"/>
    </row>
    <row r="98" ht="15.75" customHeight="1">
      <c r="F98" s="19"/>
      <c r="I98" s="20"/>
      <c r="L98" s="20"/>
      <c r="O98" s="20"/>
      <c r="R98" s="19"/>
      <c r="U98" s="19"/>
    </row>
    <row r="99" ht="15.75" customHeight="1">
      <c r="F99" s="19"/>
      <c r="I99" s="20"/>
      <c r="L99" s="20"/>
      <c r="O99" s="20"/>
      <c r="R99" s="19"/>
      <c r="U99" s="19"/>
    </row>
    <row r="100" ht="15.75" customHeight="1">
      <c r="F100" s="19"/>
      <c r="I100" s="20"/>
      <c r="L100" s="20"/>
      <c r="O100" s="20"/>
      <c r="R100" s="19"/>
      <c r="U100" s="19"/>
    </row>
    <row r="101" ht="15.75" customHeight="1">
      <c r="F101" s="19"/>
      <c r="I101" s="20"/>
      <c r="L101" s="20"/>
      <c r="O101" s="20"/>
      <c r="R101" s="19"/>
      <c r="U101" s="19"/>
    </row>
    <row r="102" ht="15.75" customHeight="1">
      <c r="F102" s="19"/>
      <c r="I102" s="20"/>
      <c r="L102" s="20"/>
      <c r="O102" s="20"/>
      <c r="R102" s="19"/>
      <c r="U102" s="19"/>
    </row>
    <row r="103" ht="15.75" customHeight="1">
      <c r="F103" s="19"/>
      <c r="I103" s="20"/>
      <c r="L103" s="20"/>
      <c r="O103" s="20"/>
      <c r="R103" s="19"/>
      <c r="U103" s="19"/>
    </row>
    <row r="104" ht="15.75" customHeight="1">
      <c r="F104" s="19"/>
      <c r="I104" s="20"/>
      <c r="L104" s="20"/>
      <c r="O104" s="20"/>
      <c r="R104" s="19"/>
      <c r="U104" s="19"/>
    </row>
    <row r="105" ht="15.75" customHeight="1">
      <c r="F105" s="19"/>
      <c r="I105" s="20"/>
      <c r="L105" s="20"/>
      <c r="O105" s="20"/>
      <c r="R105" s="19"/>
      <c r="U105" s="19"/>
    </row>
    <row r="106" ht="15.75" customHeight="1">
      <c r="F106" s="19"/>
      <c r="I106" s="20"/>
      <c r="L106" s="20"/>
      <c r="O106" s="20"/>
      <c r="R106" s="19"/>
      <c r="U106" s="19"/>
    </row>
    <row r="107" ht="15.75" customHeight="1">
      <c r="F107" s="19"/>
      <c r="I107" s="20"/>
      <c r="L107" s="20"/>
      <c r="O107" s="20"/>
      <c r="R107" s="19"/>
      <c r="U107" s="19"/>
    </row>
    <row r="108" ht="15.75" customHeight="1">
      <c r="F108" s="19"/>
      <c r="I108" s="20"/>
      <c r="L108" s="20"/>
      <c r="O108" s="20"/>
      <c r="R108" s="19"/>
      <c r="U108" s="19"/>
    </row>
    <row r="109" ht="15.75" customHeight="1">
      <c r="F109" s="19"/>
      <c r="I109" s="20"/>
      <c r="L109" s="20"/>
      <c r="O109" s="20"/>
      <c r="R109" s="19"/>
      <c r="U109" s="19"/>
    </row>
    <row r="110" ht="15.75" customHeight="1">
      <c r="F110" s="19"/>
      <c r="I110" s="20"/>
      <c r="L110" s="20"/>
      <c r="O110" s="20"/>
      <c r="R110" s="19"/>
      <c r="U110" s="19"/>
    </row>
    <row r="111" ht="15.75" customHeight="1">
      <c r="F111" s="19"/>
      <c r="I111" s="20"/>
      <c r="L111" s="20"/>
      <c r="O111" s="20"/>
      <c r="R111" s="19"/>
      <c r="U111" s="19"/>
    </row>
    <row r="112" ht="15.75" customHeight="1">
      <c r="F112" s="19"/>
      <c r="I112" s="20"/>
      <c r="L112" s="20"/>
      <c r="O112" s="20"/>
      <c r="R112" s="19"/>
      <c r="U112" s="19"/>
    </row>
    <row r="113" ht="15.75" customHeight="1">
      <c r="F113" s="19"/>
      <c r="I113" s="20"/>
      <c r="L113" s="20"/>
      <c r="O113" s="20"/>
      <c r="R113" s="19"/>
      <c r="U113" s="19"/>
    </row>
    <row r="114" ht="15.75" customHeight="1">
      <c r="F114" s="19"/>
      <c r="I114" s="20"/>
      <c r="L114" s="20"/>
      <c r="O114" s="20"/>
      <c r="R114" s="19"/>
      <c r="U114" s="19"/>
    </row>
    <row r="115" ht="15.75" customHeight="1">
      <c r="F115" s="19"/>
      <c r="I115" s="20"/>
      <c r="L115" s="20"/>
      <c r="O115" s="20"/>
      <c r="R115" s="19"/>
      <c r="U115" s="19"/>
    </row>
    <row r="116" ht="15.75" customHeight="1">
      <c r="F116" s="19"/>
      <c r="I116" s="20"/>
      <c r="L116" s="20"/>
      <c r="O116" s="20"/>
      <c r="R116" s="19"/>
      <c r="U116" s="19"/>
    </row>
    <row r="117" ht="15.75" customHeight="1">
      <c r="F117" s="19"/>
      <c r="I117" s="20"/>
      <c r="L117" s="20"/>
      <c r="O117" s="20"/>
      <c r="R117" s="19"/>
      <c r="U117" s="19"/>
    </row>
    <row r="118" ht="15.75" customHeight="1">
      <c r="F118" s="19"/>
      <c r="I118" s="20"/>
      <c r="L118" s="20"/>
      <c r="O118" s="20"/>
      <c r="R118" s="19"/>
      <c r="U118" s="19"/>
    </row>
    <row r="119" ht="15.75" customHeight="1">
      <c r="F119" s="19"/>
      <c r="I119" s="20"/>
      <c r="L119" s="20"/>
      <c r="O119" s="20"/>
      <c r="R119" s="19"/>
      <c r="U119" s="19"/>
    </row>
    <row r="120" ht="15.75" customHeight="1">
      <c r="F120" s="19"/>
      <c r="I120" s="20"/>
      <c r="L120" s="20"/>
      <c r="O120" s="20"/>
      <c r="R120" s="19"/>
      <c r="U120" s="19"/>
    </row>
    <row r="121" ht="15.75" customHeight="1">
      <c r="F121" s="19"/>
      <c r="I121" s="20"/>
      <c r="L121" s="20"/>
      <c r="O121" s="20"/>
      <c r="R121" s="19"/>
      <c r="U121" s="19"/>
    </row>
    <row r="122" ht="15.75" customHeight="1">
      <c r="F122" s="19"/>
      <c r="I122" s="20"/>
      <c r="L122" s="20"/>
      <c r="O122" s="20"/>
      <c r="R122" s="19"/>
      <c r="U122" s="19"/>
    </row>
    <row r="123" ht="15.75" customHeight="1">
      <c r="F123" s="19"/>
      <c r="I123" s="20"/>
      <c r="L123" s="20"/>
      <c r="O123" s="20"/>
      <c r="R123" s="19"/>
      <c r="U123" s="19"/>
    </row>
    <row r="124" ht="15.75" customHeight="1">
      <c r="F124" s="19"/>
      <c r="I124" s="20"/>
      <c r="L124" s="20"/>
      <c r="O124" s="20"/>
      <c r="R124" s="19"/>
      <c r="U124" s="19"/>
    </row>
    <row r="125" ht="15.75" customHeight="1">
      <c r="F125" s="19"/>
      <c r="I125" s="20"/>
      <c r="L125" s="20"/>
      <c r="O125" s="20"/>
      <c r="R125" s="19"/>
      <c r="U125" s="19"/>
    </row>
    <row r="126" ht="15.75" customHeight="1">
      <c r="F126" s="19"/>
      <c r="I126" s="20"/>
      <c r="L126" s="20"/>
      <c r="O126" s="20"/>
      <c r="R126" s="19"/>
      <c r="U126" s="19"/>
    </row>
    <row r="127" ht="15.75" customHeight="1">
      <c r="F127" s="19"/>
      <c r="I127" s="20"/>
      <c r="L127" s="20"/>
      <c r="O127" s="20"/>
      <c r="R127" s="19"/>
      <c r="U127" s="19"/>
    </row>
    <row r="128" ht="15.75" customHeight="1">
      <c r="F128" s="19"/>
      <c r="I128" s="20"/>
      <c r="L128" s="20"/>
      <c r="O128" s="20"/>
      <c r="R128" s="19"/>
      <c r="U128" s="19"/>
    </row>
    <row r="129" ht="15.75" customHeight="1">
      <c r="F129" s="19"/>
      <c r="I129" s="20"/>
      <c r="L129" s="20"/>
      <c r="O129" s="20"/>
      <c r="R129" s="19"/>
      <c r="U129" s="19"/>
    </row>
    <row r="130" ht="15.75" customHeight="1">
      <c r="F130" s="19"/>
      <c r="I130" s="20"/>
      <c r="L130" s="20"/>
      <c r="O130" s="20"/>
      <c r="R130" s="19"/>
      <c r="U130" s="19"/>
    </row>
    <row r="131" ht="15.75" customHeight="1">
      <c r="F131" s="19"/>
      <c r="I131" s="20"/>
      <c r="L131" s="20"/>
      <c r="O131" s="20"/>
      <c r="R131" s="19"/>
      <c r="U131" s="19"/>
    </row>
    <row r="132" ht="15.75" customHeight="1">
      <c r="F132" s="19"/>
      <c r="I132" s="20"/>
      <c r="L132" s="20"/>
      <c r="O132" s="20"/>
      <c r="R132" s="19"/>
      <c r="U132" s="19"/>
    </row>
    <row r="133" ht="15.75" customHeight="1">
      <c r="F133" s="19"/>
      <c r="I133" s="20"/>
      <c r="L133" s="20"/>
      <c r="O133" s="20"/>
      <c r="R133" s="19"/>
      <c r="U133" s="19"/>
    </row>
    <row r="134" ht="15.75" customHeight="1">
      <c r="F134" s="19"/>
      <c r="I134" s="20"/>
      <c r="L134" s="20"/>
      <c r="O134" s="20"/>
      <c r="R134" s="19"/>
      <c r="U134" s="19"/>
    </row>
    <row r="135" ht="15.75" customHeight="1">
      <c r="F135" s="19"/>
      <c r="I135" s="20"/>
      <c r="L135" s="20"/>
      <c r="O135" s="20"/>
      <c r="R135" s="19"/>
      <c r="U135" s="19"/>
    </row>
    <row r="136" ht="15.75" customHeight="1">
      <c r="F136" s="19"/>
      <c r="I136" s="20"/>
      <c r="L136" s="20"/>
      <c r="O136" s="20"/>
      <c r="R136" s="19"/>
      <c r="U136" s="19"/>
    </row>
    <row r="137" ht="15.75" customHeight="1">
      <c r="F137" s="19"/>
      <c r="I137" s="20"/>
      <c r="L137" s="20"/>
      <c r="O137" s="20"/>
      <c r="R137" s="19"/>
      <c r="U137" s="19"/>
    </row>
    <row r="138" ht="15.75" customHeight="1">
      <c r="F138" s="19"/>
      <c r="I138" s="20"/>
      <c r="L138" s="20"/>
      <c r="O138" s="20"/>
      <c r="R138" s="19"/>
      <c r="U138" s="19"/>
    </row>
    <row r="139" ht="15.75" customHeight="1">
      <c r="F139" s="19"/>
      <c r="I139" s="20"/>
      <c r="L139" s="20"/>
      <c r="O139" s="20"/>
      <c r="R139" s="19"/>
      <c r="U139" s="19"/>
    </row>
    <row r="140" ht="15.75" customHeight="1">
      <c r="F140" s="19"/>
      <c r="I140" s="20"/>
      <c r="L140" s="20"/>
      <c r="O140" s="20"/>
      <c r="R140" s="19"/>
      <c r="U140" s="19"/>
    </row>
    <row r="141" ht="15.75" customHeight="1">
      <c r="F141" s="19"/>
      <c r="I141" s="20"/>
      <c r="L141" s="20"/>
      <c r="O141" s="20"/>
      <c r="R141" s="19"/>
      <c r="U141" s="19"/>
    </row>
    <row r="142" ht="15.75" customHeight="1">
      <c r="F142" s="19"/>
      <c r="I142" s="20"/>
      <c r="L142" s="20"/>
      <c r="O142" s="20"/>
      <c r="R142" s="19"/>
      <c r="U142" s="19"/>
    </row>
    <row r="143" ht="15.75" customHeight="1">
      <c r="F143" s="19"/>
      <c r="I143" s="20"/>
      <c r="L143" s="20"/>
      <c r="O143" s="20"/>
      <c r="R143" s="19"/>
      <c r="U143" s="19"/>
    </row>
    <row r="144" ht="15.75" customHeight="1">
      <c r="F144" s="19"/>
      <c r="I144" s="20"/>
      <c r="L144" s="20"/>
      <c r="O144" s="20"/>
      <c r="R144" s="19"/>
      <c r="U144" s="19"/>
    </row>
    <row r="145" ht="15.75" customHeight="1">
      <c r="F145" s="19"/>
      <c r="I145" s="20"/>
      <c r="L145" s="20"/>
      <c r="O145" s="20"/>
      <c r="R145" s="19"/>
      <c r="U145" s="19"/>
    </row>
    <row r="146" ht="15.75" customHeight="1">
      <c r="F146" s="19"/>
      <c r="I146" s="20"/>
      <c r="L146" s="20"/>
      <c r="O146" s="20"/>
      <c r="R146" s="19"/>
      <c r="U146" s="19"/>
    </row>
    <row r="147" ht="15.75" customHeight="1">
      <c r="F147" s="19"/>
      <c r="I147" s="20"/>
      <c r="L147" s="20"/>
      <c r="O147" s="20"/>
      <c r="R147" s="19"/>
      <c r="U147" s="19"/>
    </row>
    <row r="148" ht="15.75" customHeight="1">
      <c r="F148" s="19"/>
      <c r="I148" s="20"/>
      <c r="L148" s="20"/>
      <c r="O148" s="20"/>
      <c r="R148" s="19"/>
      <c r="U148" s="19"/>
    </row>
    <row r="149" ht="15.75" customHeight="1">
      <c r="F149" s="19"/>
      <c r="I149" s="20"/>
      <c r="L149" s="20"/>
      <c r="O149" s="20"/>
      <c r="R149" s="19"/>
      <c r="U149" s="19"/>
    </row>
    <row r="150" ht="15.75" customHeight="1">
      <c r="F150" s="19"/>
      <c r="I150" s="20"/>
      <c r="L150" s="20"/>
      <c r="O150" s="20"/>
      <c r="R150" s="19"/>
      <c r="U150" s="19"/>
    </row>
    <row r="151" ht="15.75" customHeight="1">
      <c r="F151" s="19"/>
      <c r="I151" s="20"/>
      <c r="L151" s="20"/>
      <c r="O151" s="20"/>
      <c r="R151" s="19"/>
      <c r="U151" s="19"/>
    </row>
    <row r="152" ht="15.75" customHeight="1">
      <c r="F152" s="19"/>
      <c r="I152" s="20"/>
      <c r="L152" s="20"/>
      <c r="O152" s="20"/>
      <c r="R152" s="19"/>
      <c r="U152" s="19"/>
    </row>
    <row r="153" ht="15.75" customHeight="1">
      <c r="F153" s="19"/>
      <c r="I153" s="20"/>
      <c r="L153" s="20"/>
      <c r="O153" s="20"/>
      <c r="R153" s="19"/>
      <c r="U153" s="19"/>
    </row>
    <row r="154" ht="15.75" customHeight="1">
      <c r="F154" s="19"/>
      <c r="I154" s="20"/>
      <c r="L154" s="20"/>
      <c r="O154" s="20"/>
      <c r="R154" s="19"/>
      <c r="U154" s="19"/>
    </row>
    <row r="155" ht="15.75" customHeight="1">
      <c r="F155" s="19"/>
      <c r="I155" s="20"/>
      <c r="L155" s="20"/>
      <c r="O155" s="20"/>
      <c r="R155" s="19"/>
      <c r="U155" s="19"/>
    </row>
    <row r="156" ht="15.75" customHeight="1">
      <c r="F156" s="19"/>
      <c r="I156" s="20"/>
      <c r="L156" s="20"/>
      <c r="O156" s="20"/>
      <c r="R156" s="19"/>
      <c r="U156" s="19"/>
    </row>
    <row r="157" ht="15.75" customHeight="1">
      <c r="F157" s="19"/>
      <c r="I157" s="20"/>
      <c r="L157" s="20"/>
      <c r="O157" s="20"/>
      <c r="R157" s="19"/>
      <c r="U157" s="19"/>
    </row>
    <row r="158" ht="15.75" customHeight="1">
      <c r="F158" s="19"/>
      <c r="I158" s="20"/>
      <c r="L158" s="20"/>
      <c r="O158" s="20"/>
      <c r="R158" s="19"/>
      <c r="U158" s="19"/>
    </row>
    <row r="159" ht="15.75" customHeight="1">
      <c r="F159" s="19"/>
      <c r="I159" s="20"/>
      <c r="L159" s="20"/>
      <c r="O159" s="20"/>
      <c r="R159" s="19"/>
      <c r="U159" s="19"/>
    </row>
    <row r="160" ht="15.75" customHeight="1">
      <c r="F160" s="19"/>
      <c r="I160" s="20"/>
      <c r="L160" s="20"/>
      <c r="O160" s="20"/>
      <c r="R160" s="19"/>
      <c r="U160" s="19"/>
    </row>
    <row r="161" ht="15.75" customHeight="1">
      <c r="F161" s="19"/>
      <c r="I161" s="20"/>
      <c r="L161" s="20"/>
      <c r="O161" s="20"/>
      <c r="R161" s="19"/>
      <c r="U161" s="19"/>
    </row>
    <row r="162" ht="15.75" customHeight="1">
      <c r="F162" s="19"/>
      <c r="I162" s="20"/>
      <c r="L162" s="20"/>
      <c r="O162" s="20"/>
      <c r="R162" s="19"/>
      <c r="U162" s="19"/>
    </row>
    <row r="163" ht="15.75" customHeight="1">
      <c r="F163" s="19"/>
      <c r="I163" s="20"/>
      <c r="L163" s="20"/>
      <c r="O163" s="20"/>
      <c r="R163" s="19"/>
      <c r="U163" s="19"/>
    </row>
    <row r="164" ht="15.75" customHeight="1">
      <c r="F164" s="19"/>
      <c r="I164" s="20"/>
      <c r="L164" s="20"/>
      <c r="O164" s="20"/>
      <c r="R164" s="19"/>
      <c r="U164" s="19"/>
    </row>
    <row r="165" ht="15.75" customHeight="1">
      <c r="F165" s="19"/>
      <c r="I165" s="20"/>
      <c r="L165" s="20"/>
      <c r="O165" s="20"/>
      <c r="R165" s="19"/>
      <c r="U165" s="19"/>
    </row>
    <row r="166" ht="15.75" customHeight="1">
      <c r="F166" s="19"/>
      <c r="I166" s="20"/>
      <c r="L166" s="20"/>
      <c r="O166" s="20"/>
      <c r="R166" s="19"/>
      <c r="U166" s="19"/>
    </row>
    <row r="167" ht="15.75" customHeight="1">
      <c r="F167" s="19"/>
      <c r="I167" s="20"/>
      <c r="L167" s="20"/>
      <c r="O167" s="20"/>
      <c r="R167" s="19"/>
      <c r="U167" s="19"/>
    </row>
    <row r="168" ht="15.75" customHeight="1">
      <c r="F168" s="19"/>
      <c r="I168" s="20"/>
      <c r="L168" s="20"/>
      <c r="O168" s="20"/>
      <c r="R168" s="19"/>
      <c r="U168" s="19"/>
    </row>
    <row r="169" ht="15.75" customHeight="1">
      <c r="F169" s="19"/>
      <c r="I169" s="20"/>
      <c r="L169" s="20"/>
      <c r="O169" s="20"/>
      <c r="R169" s="19"/>
      <c r="U169" s="19"/>
    </row>
    <row r="170" ht="15.75" customHeight="1">
      <c r="F170" s="19"/>
      <c r="I170" s="20"/>
      <c r="L170" s="20"/>
      <c r="O170" s="20"/>
      <c r="R170" s="19"/>
      <c r="U170" s="19"/>
    </row>
    <row r="171" ht="15.75" customHeight="1">
      <c r="F171" s="19"/>
      <c r="I171" s="20"/>
      <c r="L171" s="20"/>
      <c r="O171" s="20"/>
      <c r="R171" s="19"/>
      <c r="U171" s="19"/>
    </row>
    <row r="172" ht="15.75" customHeight="1">
      <c r="F172" s="19"/>
      <c r="I172" s="20"/>
      <c r="L172" s="20"/>
      <c r="O172" s="20"/>
      <c r="R172" s="19"/>
      <c r="U172" s="19"/>
    </row>
    <row r="173" ht="15.75" customHeight="1">
      <c r="F173" s="19"/>
      <c r="I173" s="20"/>
      <c r="L173" s="20"/>
      <c r="O173" s="20"/>
      <c r="R173" s="19"/>
      <c r="U173" s="19"/>
    </row>
    <row r="174" ht="15.75" customHeight="1">
      <c r="F174" s="19"/>
      <c r="I174" s="20"/>
      <c r="L174" s="20"/>
      <c r="O174" s="20"/>
      <c r="R174" s="19"/>
      <c r="U174" s="19"/>
    </row>
    <row r="175" ht="15.75" customHeight="1">
      <c r="F175" s="19"/>
      <c r="I175" s="20"/>
      <c r="L175" s="20"/>
      <c r="O175" s="20"/>
      <c r="R175" s="19"/>
      <c r="U175" s="19"/>
    </row>
    <row r="176" ht="15.75" customHeight="1">
      <c r="F176" s="19"/>
      <c r="I176" s="20"/>
      <c r="L176" s="20"/>
      <c r="O176" s="20"/>
      <c r="R176" s="19"/>
      <c r="U176" s="19"/>
    </row>
    <row r="177" ht="15.75" customHeight="1">
      <c r="F177" s="19"/>
      <c r="I177" s="20"/>
      <c r="L177" s="20"/>
      <c r="O177" s="20"/>
      <c r="R177" s="19"/>
      <c r="U177" s="19"/>
    </row>
    <row r="178" ht="15.75" customHeight="1">
      <c r="F178" s="19"/>
      <c r="I178" s="20"/>
      <c r="L178" s="20"/>
      <c r="O178" s="20"/>
      <c r="R178" s="19"/>
      <c r="U178" s="19"/>
    </row>
    <row r="179" ht="15.75" customHeight="1">
      <c r="F179" s="19"/>
      <c r="I179" s="20"/>
      <c r="L179" s="20"/>
      <c r="O179" s="20"/>
      <c r="R179" s="19"/>
      <c r="U179" s="19"/>
    </row>
    <row r="180" ht="15.75" customHeight="1">
      <c r="F180" s="19"/>
      <c r="I180" s="20"/>
      <c r="L180" s="20"/>
      <c r="O180" s="20"/>
      <c r="R180" s="19"/>
      <c r="U180" s="19"/>
    </row>
    <row r="181" ht="15.75" customHeight="1">
      <c r="F181" s="19"/>
      <c r="I181" s="20"/>
      <c r="L181" s="20"/>
      <c r="O181" s="20"/>
      <c r="R181" s="19"/>
      <c r="U181" s="19"/>
    </row>
    <row r="182" ht="15.75" customHeight="1">
      <c r="F182" s="19"/>
      <c r="I182" s="20"/>
      <c r="L182" s="20"/>
      <c r="O182" s="20"/>
      <c r="R182" s="19"/>
      <c r="U182" s="19"/>
    </row>
    <row r="183" ht="15.75" customHeight="1">
      <c r="F183" s="19"/>
      <c r="I183" s="20"/>
      <c r="L183" s="20"/>
      <c r="O183" s="20"/>
      <c r="R183" s="19"/>
      <c r="U183" s="19"/>
    </row>
    <row r="184" ht="15.75" customHeight="1">
      <c r="F184" s="19"/>
      <c r="I184" s="20"/>
      <c r="L184" s="20"/>
      <c r="O184" s="20"/>
      <c r="R184" s="19"/>
      <c r="U184" s="19"/>
    </row>
    <row r="185" ht="15.75" customHeight="1">
      <c r="F185" s="19"/>
      <c r="I185" s="20"/>
      <c r="L185" s="20"/>
      <c r="O185" s="20"/>
      <c r="R185" s="19"/>
      <c r="U185" s="19"/>
    </row>
    <row r="186" ht="15.75" customHeight="1">
      <c r="F186" s="19"/>
      <c r="I186" s="20"/>
      <c r="L186" s="20"/>
      <c r="O186" s="20"/>
      <c r="R186" s="19"/>
      <c r="U186" s="19"/>
    </row>
    <row r="187" ht="15.75" customHeight="1">
      <c r="F187" s="19"/>
      <c r="I187" s="20"/>
      <c r="L187" s="20"/>
      <c r="O187" s="20"/>
      <c r="R187" s="19"/>
      <c r="U187" s="19"/>
    </row>
    <row r="188" ht="15.75" customHeight="1">
      <c r="F188" s="19"/>
      <c r="I188" s="20"/>
      <c r="L188" s="20"/>
      <c r="O188" s="20"/>
      <c r="R188" s="19"/>
      <c r="U188" s="19"/>
    </row>
    <row r="189" ht="15.75" customHeight="1">
      <c r="F189" s="19"/>
      <c r="I189" s="20"/>
      <c r="L189" s="20"/>
      <c r="O189" s="20"/>
      <c r="R189" s="19"/>
      <c r="U189" s="19"/>
    </row>
    <row r="190" ht="15.75" customHeight="1">
      <c r="F190" s="19"/>
      <c r="I190" s="20"/>
      <c r="L190" s="20"/>
      <c r="O190" s="20"/>
      <c r="R190" s="19"/>
      <c r="U190" s="19"/>
    </row>
    <row r="191" ht="15.75" customHeight="1">
      <c r="F191" s="19"/>
      <c r="I191" s="20"/>
      <c r="L191" s="20"/>
      <c r="O191" s="20"/>
      <c r="R191" s="19"/>
      <c r="U191" s="19"/>
    </row>
    <row r="192" ht="15.75" customHeight="1">
      <c r="F192" s="19"/>
      <c r="I192" s="20"/>
      <c r="L192" s="20"/>
      <c r="O192" s="20"/>
      <c r="R192" s="19"/>
      <c r="U192" s="19"/>
    </row>
    <row r="193" ht="15.75" customHeight="1">
      <c r="F193" s="19"/>
      <c r="I193" s="20"/>
      <c r="L193" s="20"/>
      <c r="O193" s="20"/>
      <c r="R193" s="19"/>
      <c r="U193" s="19"/>
    </row>
    <row r="194" ht="15.75" customHeight="1">
      <c r="F194" s="19"/>
      <c r="I194" s="20"/>
      <c r="L194" s="20"/>
      <c r="O194" s="20"/>
      <c r="R194" s="19"/>
      <c r="U194" s="19"/>
    </row>
    <row r="195" ht="15.75" customHeight="1">
      <c r="F195" s="19"/>
      <c r="I195" s="20"/>
      <c r="L195" s="20"/>
      <c r="O195" s="20"/>
      <c r="R195" s="19"/>
      <c r="U195" s="19"/>
    </row>
    <row r="196" ht="15.75" customHeight="1">
      <c r="F196" s="19"/>
      <c r="I196" s="20"/>
      <c r="L196" s="20"/>
      <c r="O196" s="20"/>
      <c r="R196" s="19"/>
      <c r="U196" s="19"/>
    </row>
    <row r="197" ht="15.75" customHeight="1">
      <c r="F197" s="19"/>
      <c r="I197" s="20"/>
      <c r="L197" s="20"/>
      <c r="O197" s="20"/>
      <c r="R197" s="19"/>
      <c r="U197" s="19"/>
    </row>
    <row r="198" ht="15.75" customHeight="1">
      <c r="F198" s="19"/>
      <c r="I198" s="20"/>
      <c r="L198" s="20"/>
      <c r="O198" s="20"/>
      <c r="R198" s="19"/>
      <c r="U198" s="19"/>
    </row>
    <row r="199" ht="15.75" customHeight="1">
      <c r="F199" s="19"/>
      <c r="I199" s="20"/>
      <c r="L199" s="20"/>
      <c r="O199" s="20"/>
      <c r="R199" s="19"/>
      <c r="U199" s="19"/>
    </row>
    <row r="200" ht="15.75" customHeight="1">
      <c r="F200" s="19"/>
      <c r="I200" s="20"/>
      <c r="L200" s="20"/>
      <c r="O200" s="20"/>
      <c r="R200" s="19"/>
      <c r="U200" s="19"/>
    </row>
    <row r="201" ht="15.75" customHeight="1">
      <c r="F201" s="19"/>
      <c r="I201" s="20"/>
      <c r="L201" s="20"/>
      <c r="O201" s="20"/>
      <c r="R201" s="19"/>
      <c r="U201" s="19"/>
    </row>
    <row r="202" ht="15.75" customHeight="1">
      <c r="F202" s="19"/>
      <c r="I202" s="20"/>
      <c r="L202" s="20"/>
      <c r="O202" s="20"/>
      <c r="R202" s="19"/>
      <c r="U202" s="19"/>
    </row>
    <row r="203" ht="15.75" customHeight="1">
      <c r="F203" s="19"/>
      <c r="I203" s="20"/>
      <c r="L203" s="20"/>
      <c r="O203" s="20"/>
      <c r="R203" s="19"/>
      <c r="U203" s="19"/>
    </row>
    <row r="204" ht="15.75" customHeight="1">
      <c r="F204" s="19"/>
      <c r="I204" s="20"/>
      <c r="L204" s="20"/>
      <c r="O204" s="20"/>
      <c r="R204" s="19"/>
      <c r="U204" s="19"/>
    </row>
    <row r="205" ht="15.75" customHeight="1">
      <c r="F205" s="19"/>
      <c r="I205" s="20"/>
      <c r="L205" s="20"/>
      <c r="O205" s="20"/>
      <c r="R205" s="19"/>
      <c r="U205" s="19"/>
    </row>
    <row r="206" ht="15.75" customHeight="1">
      <c r="F206" s="19"/>
      <c r="I206" s="20"/>
      <c r="L206" s="20"/>
      <c r="O206" s="20"/>
      <c r="R206" s="19"/>
      <c r="U206" s="19"/>
    </row>
    <row r="207" ht="15.75" customHeight="1">
      <c r="F207" s="19"/>
      <c r="I207" s="20"/>
      <c r="L207" s="20"/>
      <c r="O207" s="20"/>
      <c r="R207" s="19"/>
      <c r="U207" s="19"/>
    </row>
    <row r="208" ht="15.75" customHeight="1">
      <c r="F208" s="19"/>
      <c r="I208" s="20"/>
      <c r="L208" s="20"/>
      <c r="O208" s="20"/>
      <c r="R208" s="19"/>
      <c r="U208" s="19"/>
    </row>
    <row r="209" ht="15.75" customHeight="1">
      <c r="F209" s="19"/>
      <c r="I209" s="20"/>
      <c r="L209" s="20"/>
      <c r="O209" s="20"/>
      <c r="R209" s="19"/>
      <c r="U209" s="19"/>
    </row>
    <row r="210" ht="15.75" customHeight="1">
      <c r="F210" s="19"/>
      <c r="I210" s="20"/>
      <c r="L210" s="20"/>
      <c r="O210" s="20"/>
      <c r="R210" s="19"/>
      <c r="U210" s="19"/>
    </row>
    <row r="211" ht="15.75" customHeight="1">
      <c r="F211" s="19"/>
      <c r="I211" s="20"/>
      <c r="L211" s="20"/>
      <c r="O211" s="20"/>
      <c r="R211" s="19"/>
      <c r="U211" s="19"/>
    </row>
    <row r="212" ht="15.75" customHeight="1">
      <c r="F212" s="19"/>
      <c r="I212" s="20"/>
      <c r="L212" s="20"/>
      <c r="O212" s="20"/>
      <c r="R212" s="19"/>
      <c r="U212" s="19"/>
    </row>
    <row r="213" ht="15.75" customHeight="1">
      <c r="F213" s="19"/>
      <c r="I213" s="20"/>
      <c r="L213" s="20"/>
      <c r="O213" s="20"/>
      <c r="R213" s="19"/>
      <c r="U213" s="19"/>
    </row>
    <row r="214" ht="15.75" customHeight="1">
      <c r="F214" s="19"/>
      <c r="I214" s="20"/>
      <c r="L214" s="20"/>
      <c r="O214" s="20"/>
      <c r="R214" s="19"/>
      <c r="U214" s="19"/>
    </row>
    <row r="215" ht="15.75" customHeight="1">
      <c r="F215" s="19"/>
      <c r="I215" s="20"/>
      <c r="L215" s="20"/>
      <c r="O215" s="20"/>
      <c r="R215" s="19"/>
      <c r="U215" s="19"/>
    </row>
    <row r="216" ht="15.75" customHeight="1">
      <c r="F216" s="19"/>
      <c r="I216" s="20"/>
      <c r="L216" s="20"/>
      <c r="O216" s="20"/>
      <c r="R216" s="19"/>
      <c r="U216" s="19"/>
    </row>
    <row r="217" ht="15.75" customHeight="1">
      <c r="F217" s="19"/>
      <c r="I217" s="20"/>
      <c r="L217" s="20"/>
      <c r="O217" s="20"/>
      <c r="R217" s="19"/>
      <c r="U217" s="19"/>
    </row>
    <row r="218" ht="15.75" customHeight="1">
      <c r="F218" s="19"/>
      <c r="I218" s="20"/>
      <c r="L218" s="20"/>
      <c r="O218" s="20"/>
      <c r="R218" s="19"/>
      <c r="U218" s="19"/>
    </row>
    <row r="219" ht="15.75" customHeight="1">
      <c r="F219" s="19"/>
      <c r="I219" s="20"/>
      <c r="L219" s="20"/>
      <c r="O219" s="20"/>
      <c r="R219" s="19"/>
      <c r="U219" s="19"/>
    </row>
    <row r="220" ht="15.75" customHeight="1">
      <c r="F220" s="19"/>
      <c r="I220" s="20"/>
      <c r="L220" s="20"/>
      <c r="O220" s="20"/>
      <c r="R220" s="19"/>
      <c r="U220" s="19"/>
    </row>
    <row r="221" ht="15.75" customHeight="1">
      <c r="F221" s="19"/>
      <c r="I221" s="20"/>
      <c r="L221" s="20"/>
      <c r="O221" s="20"/>
      <c r="R221" s="19"/>
      <c r="U221" s="19"/>
    </row>
    <row r="222" ht="15.75" customHeight="1">
      <c r="F222" s="19"/>
      <c r="I222" s="20"/>
      <c r="L222" s="20"/>
      <c r="O222" s="20"/>
      <c r="R222" s="19"/>
      <c r="U222" s="19"/>
    </row>
    <row r="223" ht="15.75" customHeight="1">
      <c r="F223" s="19"/>
      <c r="I223" s="20"/>
      <c r="L223" s="20"/>
      <c r="O223" s="20"/>
      <c r="R223" s="19"/>
      <c r="U223" s="19"/>
    </row>
    <row r="224" ht="15.75" customHeight="1">
      <c r="F224" s="19"/>
      <c r="I224" s="20"/>
      <c r="L224" s="20"/>
      <c r="O224" s="20"/>
      <c r="R224" s="19"/>
      <c r="U224" s="19"/>
    </row>
    <row r="225" ht="15.75" customHeight="1">
      <c r="F225" s="19"/>
      <c r="I225" s="20"/>
      <c r="L225" s="20"/>
      <c r="O225" s="20"/>
      <c r="R225" s="19"/>
      <c r="U225" s="19"/>
    </row>
    <row r="226" ht="15.75" customHeight="1">
      <c r="F226" s="19"/>
      <c r="I226" s="20"/>
      <c r="L226" s="20"/>
      <c r="O226" s="20"/>
      <c r="R226" s="19"/>
      <c r="U226" s="19"/>
    </row>
    <row r="227" ht="15.75" customHeight="1">
      <c r="F227" s="19"/>
      <c r="I227" s="20"/>
      <c r="L227" s="20"/>
      <c r="O227" s="20"/>
      <c r="R227" s="19"/>
      <c r="U227" s="19"/>
    </row>
    <row r="228" ht="15.75" customHeight="1">
      <c r="F228" s="19"/>
      <c r="I228" s="20"/>
      <c r="L228" s="20"/>
      <c r="O228" s="20"/>
      <c r="R228" s="19"/>
      <c r="U228" s="19"/>
    </row>
    <row r="229" ht="15.75" customHeight="1">
      <c r="F229" s="19"/>
      <c r="I229" s="20"/>
      <c r="L229" s="20"/>
      <c r="O229" s="20"/>
      <c r="R229" s="19"/>
      <c r="U229" s="19"/>
    </row>
    <row r="230" ht="15.75" customHeight="1">
      <c r="F230" s="19"/>
      <c r="I230" s="20"/>
      <c r="L230" s="20"/>
      <c r="O230" s="20"/>
      <c r="R230" s="19"/>
      <c r="U230" s="19"/>
    </row>
    <row r="231" ht="15.75" customHeight="1">
      <c r="F231" s="19"/>
      <c r="I231" s="20"/>
      <c r="L231" s="20"/>
      <c r="O231" s="20"/>
      <c r="R231" s="19"/>
      <c r="U231" s="19"/>
    </row>
    <row r="232" ht="15.75" customHeight="1">
      <c r="F232" s="19"/>
      <c r="I232" s="20"/>
      <c r="L232" s="20"/>
      <c r="O232" s="20"/>
      <c r="R232" s="19"/>
      <c r="U232" s="19"/>
    </row>
    <row r="233" ht="15.75" customHeight="1">
      <c r="F233" s="19"/>
      <c r="I233" s="20"/>
      <c r="L233" s="20"/>
      <c r="O233" s="20"/>
      <c r="R233" s="19"/>
      <c r="U233" s="19"/>
    </row>
    <row r="234" ht="15.75" customHeight="1">
      <c r="F234" s="19"/>
      <c r="I234" s="20"/>
      <c r="L234" s="20"/>
      <c r="O234" s="20"/>
      <c r="R234" s="19"/>
      <c r="U234" s="19"/>
    </row>
    <row r="235" ht="15.75" customHeight="1">
      <c r="F235" s="19"/>
      <c r="I235" s="20"/>
      <c r="L235" s="20"/>
      <c r="O235" s="20"/>
      <c r="R235" s="19"/>
      <c r="U235" s="19"/>
    </row>
    <row r="236" ht="15.75" customHeight="1">
      <c r="F236" s="19"/>
      <c r="I236" s="20"/>
      <c r="L236" s="20"/>
      <c r="O236" s="20"/>
      <c r="R236" s="19"/>
      <c r="U236" s="19"/>
    </row>
    <row r="237" ht="15.75" customHeight="1">
      <c r="F237" s="19"/>
      <c r="I237" s="20"/>
      <c r="L237" s="20"/>
      <c r="O237" s="20"/>
      <c r="R237" s="19"/>
      <c r="U237" s="19"/>
    </row>
    <row r="238" ht="15.75" customHeight="1">
      <c r="F238" s="19"/>
      <c r="I238" s="20"/>
      <c r="L238" s="20"/>
      <c r="O238" s="20"/>
      <c r="R238" s="19"/>
      <c r="U238" s="19"/>
    </row>
    <row r="239" ht="15.75" customHeight="1">
      <c r="F239" s="19"/>
      <c r="I239" s="20"/>
      <c r="L239" s="20"/>
      <c r="O239" s="20"/>
      <c r="R239" s="19"/>
      <c r="U239" s="19"/>
    </row>
    <row r="240" ht="15.75" customHeight="1">
      <c r="F240" s="19"/>
      <c r="I240" s="20"/>
      <c r="L240" s="20"/>
      <c r="O240" s="20"/>
      <c r="R240" s="19"/>
      <c r="U240" s="19"/>
    </row>
    <row r="241" ht="15.75" customHeight="1">
      <c r="F241" s="19"/>
      <c r="I241" s="20"/>
      <c r="L241" s="20"/>
      <c r="O241" s="20"/>
      <c r="R241" s="19"/>
      <c r="U241" s="19"/>
    </row>
    <row r="242" ht="15.75" customHeight="1">
      <c r="F242" s="19"/>
      <c r="I242" s="20"/>
      <c r="L242" s="20"/>
      <c r="O242" s="20"/>
      <c r="R242" s="19"/>
      <c r="U242" s="19"/>
    </row>
    <row r="243" ht="15.75" customHeight="1">
      <c r="F243" s="19"/>
      <c r="I243" s="20"/>
      <c r="L243" s="20"/>
      <c r="O243" s="20"/>
      <c r="R243" s="19"/>
      <c r="U243" s="19"/>
    </row>
    <row r="244" ht="15.75" customHeight="1">
      <c r="F244" s="19"/>
      <c r="I244" s="20"/>
      <c r="L244" s="20"/>
      <c r="O244" s="20"/>
      <c r="R244" s="19"/>
      <c r="U244" s="19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J2:K2"/>
    <mergeCell ref="M2:N2"/>
    <mergeCell ref="P2:Q2"/>
    <mergeCell ref="S2:T2"/>
    <mergeCell ref="AA2:AB5"/>
    <mergeCell ref="A1:B2"/>
    <mergeCell ref="C1:C244"/>
    <mergeCell ref="D1:E2"/>
    <mergeCell ref="G1:K1"/>
    <mergeCell ref="M1:Q1"/>
    <mergeCell ref="S1:V1"/>
    <mergeCell ref="G2:H2"/>
    <mergeCell ref="G9:H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.5"/>
    <col customWidth="1" min="3" max="3" width="1.0"/>
    <col customWidth="1" min="4" max="4" width="14.13"/>
    <col customWidth="1" min="5" max="5" width="2.5"/>
    <col customWidth="1" min="6" max="6" width="1.0"/>
    <col customWidth="1" min="7" max="7" width="14.13"/>
    <col customWidth="1" min="8" max="8" width="2.5"/>
    <col customWidth="1" min="9" max="9" width="1.0"/>
    <col customWidth="1" min="10" max="10" width="14.13"/>
    <col customWidth="1" min="11" max="11" width="2.5"/>
    <col customWidth="1" min="12" max="12" width="1.0"/>
    <col customWidth="1" min="13" max="13" width="14.13"/>
    <col customWidth="1" min="14" max="14" width="2.5"/>
    <col customWidth="1" min="15" max="15" width="1.0"/>
    <col customWidth="1" min="16" max="16" width="14.13"/>
    <col customWidth="1" min="17" max="17" width="2.5"/>
    <col customWidth="1" min="18" max="18" width="1.0"/>
    <col customWidth="1" min="19" max="19" width="14.13"/>
    <col customWidth="1" min="20" max="20" width="2.5"/>
    <col customWidth="1" min="21" max="21" width="1.0"/>
    <col customWidth="1" min="22" max="22" width="14.13"/>
    <col customWidth="1" min="23" max="23" width="2.5"/>
    <col customWidth="1" min="24" max="24" width="2.63"/>
  </cols>
  <sheetData>
    <row r="1" ht="15.75" customHeight="1">
      <c r="A1" s="14" t="s">
        <v>18</v>
      </c>
      <c r="C1" s="15"/>
      <c r="D1" s="14" t="s">
        <v>26</v>
      </c>
      <c r="F1" s="16"/>
      <c r="G1" s="17" t="s">
        <v>27</v>
      </c>
      <c r="L1" s="18"/>
      <c r="M1" s="17" t="s">
        <v>28</v>
      </c>
      <c r="R1" s="16"/>
      <c r="S1" s="17" t="s">
        <v>29</v>
      </c>
    </row>
    <row r="2" ht="15.75" customHeight="1">
      <c r="F2" s="19"/>
      <c r="G2" s="17" t="s">
        <v>30</v>
      </c>
      <c r="I2" s="50"/>
      <c r="J2" s="17" t="s">
        <v>21</v>
      </c>
      <c r="L2" s="20"/>
      <c r="M2" s="17" t="s">
        <v>22</v>
      </c>
      <c r="O2" s="18"/>
      <c r="P2" s="17" t="s">
        <v>23</v>
      </c>
      <c r="R2" s="19"/>
      <c r="S2" s="17" t="s">
        <v>31</v>
      </c>
      <c r="U2" s="19"/>
      <c r="V2" s="13" t="s">
        <v>32</v>
      </c>
      <c r="Y2" s="21" t="s">
        <v>48</v>
      </c>
    </row>
    <row r="3" ht="11.25" customHeight="1">
      <c r="A3" s="22" t="s">
        <v>7</v>
      </c>
      <c r="B3" s="23"/>
      <c r="D3" s="22" t="s">
        <v>6</v>
      </c>
      <c r="E3" s="23"/>
      <c r="F3" s="24"/>
      <c r="G3" s="22" t="s">
        <v>7</v>
      </c>
      <c r="H3" s="23"/>
      <c r="I3" s="51"/>
      <c r="J3" s="22" t="s">
        <v>10</v>
      </c>
      <c r="K3" s="23"/>
      <c r="L3" s="25"/>
      <c r="M3" s="22" t="s">
        <v>11</v>
      </c>
      <c r="N3" s="23"/>
      <c r="O3" s="20"/>
      <c r="P3" s="22" t="s">
        <v>12</v>
      </c>
      <c r="Q3" s="23"/>
      <c r="R3" s="24"/>
      <c r="S3" s="22" t="s">
        <v>15</v>
      </c>
      <c r="T3" s="23"/>
      <c r="U3" s="19"/>
      <c r="V3" s="22" t="s">
        <v>17</v>
      </c>
      <c r="W3" s="23"/>
    </row>
    <row r="4" ht="11.25" customHeight="1">
      <c r="A4" s="27" t="s">
        <v>37</v>
      </c>
      <c r="B4" s="28">
        <v>11.0</v>
      </c>
      <c r="D4" s="29" t="s">
        <v>38</v>
      </c>
      <c r="E4" s="28">
        <v>1.0</v>
      </c>
      <c r="F4" s="30"/>
      <c r="G4" s="29" t="s">
        <v>38</v>
      </c>
      <c r="H4" s="28">
        <v>1.0</v>
      </c>
      <c r="I4" s="51"/>
      <c r="J4" s="29" t="s">
        <v>38</v>
      </c>
      <c r="K4" s="28">
        <v>4.0</v>
      </c>
      <c r="L4" s="31"/>
      <c r="M4" s="29" t="s">
        <v>38</v>
      </c>
      <c r="N4" s="28">
        <v>4.0</v>
      </c>
      <c r="O4" s="20"/>
      <c r="P4" s="29" t="s">
        <v>38</v>
      </c>
      <c r="Q4" s="28">
        <v>10.0</v>
      </c>
      <c r="R4" s="30"/>
      <c r="S4" s="29" t="s">
        <v>38</v>
      </c>
      <c r="T4" s="28">
        <v>1.0</v>
      </c>
      <c r="U4" s="19"/>
      <c r="V4" s="29" t="s">
        <v>38</v>
      </c>
      <c r="W4" s="28">
        <v>3.0</v>
      </c>
    </row>
    <row r="5" ht="11.25" customHeight="1">
      <c r="A5" s="29"/>
      <c r="B5" s="28"/>
      <c r="D5" s="27" t="s">
        <v>39</v>
      </c>
      <c r="E5" s="28">
        <v>2.0</v>
      </c>
      <c r="F5" s="30"/>
      <c r="G5" s="29" t="s">
        <v>40</v>
      </c>
      <c r="H5" s="28">
        <v>2.0</v>
      </c>
      <c r="I5" s="51"/>
      <c r="J5" s="29" t="s">
        <v>40</v>
      </c>
      <c r="K5" s="28">
        <v>6.0</v>
      </c>
      <c r="L5" s="31"/>
      <c r="M5" s="29" t="s">
        <v>40</v>
      </c>
      <c r="N5" s="28">
        <v>6.0</v>
      </c>
      <c r="O5" s="20"/>
      <c r="P5" s="29" t="s">
        <v>40</v>
      </c>
      <c r="Q5" s="28">
        <v>5.0</v>
      </c>
      <c r="R5" s="30"/>
      <c r="S5" s="29" t="s">
        <v>40</v>
      </c>
      <c r="T5" s="28">
        <v>1.0</v>
      </c>
      <c r="U5" s="19"/>
      <c r="V5" s="29" t="s">
        <v>40</v>
      </c>
      <c r="W5" s="28">
        <v>4.0</v>
      </c>
    </row>
    <row r="6" ht="11.25" customHeight="1">
      <c r="A6" s="27"/>
      <c r="B6" s="28"/>
      <c r="D6" s="29"/>
      <c r="E6" s="28"/>
      <c r="F6" s="30"/>
      <c r="G6" s="27" t="s">
        <v>41</v>
      </c>
      <c r="H6" s="28">
        <v>3.0</v>
      </c>
      <c r="I6" s="51"/>
      <c r="J6" s="29" t="s">
        <v>30</v>
      </c>
      <c r="K6" s="28">
        <v>45.0</v>
      </c>
      <c r="L6" s="31"/>
      <c r="M6" s="29" t="s">
        <v>30</v>
      </c>
      <c r="N6" s="28">
        <v>7.0</v>
      </c>
      <c r="O6" s="20"/>
      <c r="P6" s="29" t="s">
        <v>30</v>
      </c>
      <c r="Q6" s="28">
        <v>7.0</v>
      </c>
      <c r="R6" s="30"/>
      <c r="S6" s="29" t="s">
        <v>30</v>
      </c>
      <c r="T6" s="28">
        <v>3.0</v>
      </c>
      <c r="U6" s="19"/>
      <c r="V6" s="29" t="s">
        <v>30</v>
      </c>
      <c r="W6" s="28">
        <v>5.0</v>
      </c>
    </row>
    <row r="7" ht="11.25" customHeight="1">
      <c r="A7" s="29"/>
      <c r="B7" s="28"/>
      <c r="D7" s="27"/>
      <c r="E7" s="28"/>
      <c r="F7" s="30"/>
      <c r="G7" s="29"/>
      <c r="H7" s="28"/>
      <c r="I7" s="51"/>
      <c r="J7" s="27" t="s">
        <v>42</v>
      </c>
      <c r="K7" s="28">
        <v>12.0</v>
      </c>
      <c r="L7" s="31"/>
      <c r="M7" s="29" t="s">
        <v>21</v>
      </c>
      <c r="N7" s="28">
        <v>12.0</v>
      </c>
      <c r="O7" s="20"/>
      <c r="P7" s="29" t="s">
        <v>21</v>
      </c>
      <c r="Q7" s="28">
        <v>14.0</v>
      </c>
      <c r="R7" s="30"/>
      <c r="S7" s="29" t="s">
        <v>21</v>
      </c>
      <c r="T7" s="28">
        <v>10.0</v>
      </c>
      <c r="U7" s="19"/>
      <c r="V7" s="29" t="s">
        <v>21</v>
      </c>
      <c r="W7" s="28">
        <v>12.0</v>
      </c>
      <c r="Y7" s="13" t="s">
        <v>49</v>
      </c>
    </row>
    <row r="8" ht="11.25" customHeight="1">
      <c r="A8" s="29"/>
      <c r="B8" s="28"/>
      <c r="D8" s="29"/>
      <c r="E8" s="28"/>
      <c r="F8" s="30"/>
      <c r="G8" s="29"/>
      <c r="H8" s="28"/>
      <c r="I8" s="51"/>
      <c r="J8" s="27"/>
      <c r="K8" s="28"/>
      <c r="L8" s="31"/>
      <c r="M8" s="29" t="s">
        <v>43</v>
      </c>
      <c r="N8" s="28">
        <v>1.0</v>
      </c>
      <c r="O8" s="20"/>
      <c r="P8" s="29" t="s">
        <v>22</v>
      </c>
      <c r="Q8" s="28">
        <v>1.0</v>
      </c>
      <c r="R8" s="30"/>
      <c r="S8" s="29" t="s">
        <v>22</v>
      </c>
      <c r="T8" s="28">
        <v>1.0</v>
      </c>
      <c r="U8" s="19"/>
      <c r="V8" s="29" t="s">
        <v>22</v>
      </c>
      <c r="W8" s="28">
        <v>2.0</v>
      </c>
      <c r="Y8" s="13">
        <f>SUM(W4:W10,W14:W20,W24:W30,W34:W40)</f>
        <v>123</v>
      </c>
    </row>
    <row r="9" ht="11.25" customHeight="1">
      <c r="A9" s="27"/>
      <c r="B9" s="28"/>
      <c r="D9" s="27"/>
      <c r="E9" s="28"/>
      <c r="F9" s="30"/>
      <c r="G9" s="36" t="s">
        <v>44</v>
      </c>
      <c r="H9" s="37"/>
      <c r="I9" s="51"/>
      <c r="J9" s="27"/>
      <c r="K9" s="28"/>
      <c r="L9" s="31"/>
      <c r="M9" s="27"/>
      <c r="N9" s="28"/>
      <c r="O9" s="20"/>
      <c r="P9" s="27" t="s">
        <v>45</v>
      </c>
      <c r="Q9" s="28">
        <v>2.0</v>
      </c>
      <c r="R9" s="30"/>
      <c r="S9" s="29" t="s">
        <v>23</v>
      </c>
      <c r="T9" s="28">
        <v>2.0</v>
      </c>
      <c r="U9" s="19"/>
      <c r="V9" s="29" t="s">
        <v>23</v>
      </c>
      <c r="W9" s="28">
        <v>1.0</v>
      </c>
    </row>
    <row r="10" ht="11.25" customHeight="1">
      <c r="A10" s="27"/>
      <c r="B10" s="28"/>
      <c r="D10" s="27"/>
      <c r="E10" s="28"/>
      <c r="F10" s="38"/>
      <c r="G10" s="39"/>
      <c r="H10" s="40"/>
      <c r="I10" s="51"/>
      <c r="J10" s="27"/>
      <c r="K10" s="28"/>
      <c r="L10" s="41"/>
      <c r="M10" s="27"/>
      <c r="N10" s="28"/>
      <c r="O10" s="20"/>
      <c r="P10" s="27"/>
      <c r="Q10" s="28"/>
      <c r="R10" s="38"/>
      <c r="S10" s="27" t="s">
        <v>46</v>
      </c>
      <c r="T10" s="28">
        <v>1.0</v>
      </c>
      <c r="U10" s="19"/>
      <c r="V10" s="29" t="s">
        <v>24</v>
      </c>
      <c r="W10" s="28">
        <v>1.0</v>
      </c>
      <c r="Y10" s="13">
        <f>sum(W4:W10)</f>
        <v>28</v>
      </c>
    </row>
    <row r="11" ht="11.25" customHeight="1">
      <c r="A11" s="43"/>
      <c r="B11" s="44"/>
      <c r="D11" s="43"/>
      <c r="E11" s="44"/>
      <c r="F11" s="38"/>
      <c r="G11" s="45"/>
      <c r="H11" s="46"/>
      <c r="I11" s="51"/>
      <c r="J11" s="43"/>
      <c r="K11" s="44"/>
      <c r="L11" s="41"/>
      <c r="M11" s="43"/>
      <c r="N11" s="44"/>
      <c r="O11" s="20"/>
      <c r="P11" s="43"/>
      <c r="Q11" s="44"/>
      <c r="R11" s="38"/>
      <c r="S11" s="43"/>
      <c r="T11" s="44"/>
      <c r="U11" s="19"/>
      <c r="V11" s="43" t="s">
        <v>47</v>
      </c>
      <c r="W11" s="44">
        <v>12.0</v>
      </c>
    </row>
    <row r="12" ht="6.0" customHeight="1">
      <c r="A12" s="47"/>
      <c r="B12" s="47"/>
      <c r="D12" s="47"/>
      <c r="E12" s="47"/>
      <c r="F12" s="30"/>
      <c r="G12" s="47"/>
      <c r="H12" s="47"/>
      <c r="I12" s="51"/>
      <c r="J12" s="47"/>
      <c r="K12" s="47"/>
      <c r="L12" s="31"/>
      <c r="M12" s="47"/>
      <c r="N12" s="47"/>
      <c r="O12" s="20"/>
      <c r="P12" s="47"/>
      <c r="Q12" s="47"/>
      <c r="R12" s="30"/>
      <c r="S12" s="47"/>
      <c r="T12" s="47"/>
      <c r="U12" s="19"/>
      <c r="V12" s="47"/>
      <c r="W12" s="48"/>
    </row>
    <row r="13" ht="11.25" customHeight="1">
      <c r="A13" s="22" t="s">
        <v>2</v>
      </c>
      <c r="B13" s="23"/>
      <c r="D13" s="22" t="s">
        <v>5</v>
      </c>
      <c r="E13" s="23"/>
      <c r="F13" s="24"/>
      <c r="I13" s="51"/>
      <c r="J13" s="22" t="s">
        <v>9</v>
      </c>
      <c r="K13" s="23"/>
      <c r="L13" s="25"/>
      <c r="O13" s="20"/>
      <c r="R13" s="19"/>
      <c r="U13" s="19"/>
      <c r="V13" s="22" t="s">
        <v>16</v>
      </c>
      <c r="W13" s="23"/>
      <c r="Y13" s="21"/>
      <c r="Z13" s="21"/>
      <c r="AA13" s="21"/>
      <c r="AB13" s="21"/>
      <c r="AC13" s="21"/>
      <c r="AD13" s="21"/>
      <c r="AE13" s="21"/>
    </row>
    <row r="14" ht="11.25" customHeight="1">
      <c r="A14" s="27" t="s">
        <v>37</v>
      </c>
      <c r="B14" s="28">
        <v>5.0</v>
      </c>
      <c r="D14" s="29" t="s">
        <v>38</v>
      </c>
      <c r="E14" s="28">
        <v>2.0</v>
      </c>
      <c r="F14" s="30"/>
      <c r="I14" s="51"/>
      <c r="J14" s="29" t="s">
        <v>38</v>
      </c>
      <c r="K14" s="28">
        <v>1.0</v>
      </c>
      <c r="L14" s="31"/>
      <c r="O14" s="20"/>
      <c r="R14" s="19"/>
      <c r="U14" s="19"/>
      <c r="V14" s="29" t="s">
        <v>38</v>
      </c>
      <c r="W14" s="28">
        <v>4.0</v>
      </c>
      <c r="Y14" s="21"/>
      <c r="Z14" s="21"/>
      <c r="AA14" s="21"/>
      <c r="AB14" s="21"/>
      <c r="AC14" s="21"/>
      <c r="AD14" s="21"/>
      <c r="AE14" s="21"/>
    </row>
    <row r="15" ht="11.25" customHeight="1">
      <c r="A15" s="29"/>
      <c r="B15" s="28"/>
      <c r="D15" s="27" t="s">
        <v>39</v>
      </c>
      <c r="E15" s="28">
        <v>5.0</v>
      </c>
      <c r="F15" s="30"/>
      <c r="I15" s="51"/>
      <c r="J15" s="29" t="s">
        <v>40</v>
      </c>
      <c r="K15" s="28">
        <v>1.0</v>
      </c>
      <c r="L15" s="31"/>
      <c r="O15" s="20"/>
      <c r="R15" s="19"/>
      <c r="U15" s="19"/>
      <c r="V15" s="29" t="s">
        <v>40</v>
      </c>
      <c r="W15" s="28">
        <v>5.0</v>
      </c>
      <c r="Y15" s="21"/>
      <c r="Z15" s="21"/>
      <c r="AA15" s="21"/>
      <c r="AB15" s="21"/>
      <c r="AC15" s="21"/>
      <c r="AD15" s="21"/>
      <c r="AE15" s="21"/>
    </row>
    <row r="16" ht="11.25" customHeight="1">
      <c r="A16" s="27"/>
      <c r="B16" s="28"/>
      <c r="D16" s="29"/>
      <c r="E16" s="28"/>
      <c r="F16" s="30"/>
      <c r="I16" s="51"/>
      <c r="J16" s="29" t="s">
        <v>30</v>
      </c>
      <c r="K16" s="28">
        <v>3.0</v>
      </c>
      <c r="L16" s="31"/>
      <c r="O16" s="20"/>
      <c r="R16" s="19"/>
      <c r="U16" s="19"/>
      <c r="V16" s="29" t="s">
        <v>30</v>
      </c>
      <c r="W16" s="28">
        <v>4.0</v>
      </c>
      <c r="Y16" s="21"/>
      <c r="Z16" s="21"/>
      <c r="AA16" s="21"/>
      <c r="AB16" s="21"/>
      <c r="AC16" s="21"/>
      <c r="AD16" s="21"/>
      <c r="AE16" s="21"/>
    </row>
    <row r="17" ht="11.25" customHeight="1">
      <c r="A17" s="29"/>
      <c r="B17" s="28"/>
      <c r="D17" s="27"/>
      <c r="E17" s="28"/>
      <c r="F17" s="30"/>
      <c r="I17" s="51"/>
      <c r="J17" s="27" t="s">
        <v>42</v>
      </c>
      <c r="K17" s="28">
        <v>13.0</v>
      </c>
      <c r="L17" s="31"/>
      <c r="O17" s="20"/>
      <c r="R17" s="19"/>
      <c r="U17" s="19"/>
      <c r="V17" s="29" t="s">
        <v>21</v>
      </c>
      <c r="W17" s="28">
        <v>10.0</v>
      </c>
    </row>
    <row r="18" ht="11.25" customHeight="1">
      <c r="A18" s="29"/>
      <c r="B18" s="28"/>
      <c r="D18" s="29"/>
      <c r="E18" s="28"/>
      <c r="F18" s="30"/>
      <c r="I18" s="51"/>
      <c r="J18" s="29"/>
      <c r="K18" s="28"/>
      <c r="L18" s="31"/>
      <c r="O18" s="20"/>
      <c r="R18" s="19"/>
      <c r="U18" s="19"/>
      <c r="V18" s="29" t="s">
        <v>22</v>
      </c>
      <c r="W18" s="28">
        <v>1.0</v>
      </c>
    </row>
    <row r="19" ht="11.25" customHeight="1">
      <c r="A19" s="27"/>
      <c r="B19" s="28"/>
      <c r="D19" s="27"/>
      <c r="E19" s="28"/>
      <c r="F19" s="30"/>
      <c r="I19" s="51"/>
      <c r="J19" s="27"/>
      <c r="K19" s="28"/>
      <c r="L19" s="31"/>
      <c r="O19" s="20"/>
      <c r="R19" s="19"/>
      <c r="U19" s="19"/>
      <c r="V19" s="29" t="s">
        <v>23</v>
      </c>
      <c r="W19" s="28">
        <v>2.0</v>
      </c>
    </row>
    <row r="20" ht="11.25" customHeight="1">
      <c r="A20" s="27"/>
      <c r="B20" s="28"/>
      <c r="D20" s="27"/>
      <c r="E20" s="28"/>
      <c r="F20" s="38"/>
      <c r="I20" s="51"/>
      <c r="J20" s="27"/>
      <c r="K20" s="28"/>
      <c r="L20" s="41"/>
      <c r="O20" s="20"/>
      <c r="R20" s="19"/>
      <c r="U20" s="19"/>
      <c r="V20" s="29" t="s">
        <v>24</v>
      </c>
      <c r="W20" s="28">
        <v>1.0</v>
      </c>
      <c r="Y20" s="13">
        <f>sum(W14:W20)</f>
        <v>27</v>
      </c>
    </row>
    <row r="21" ht="11.25" customHeight="1">
      <c r="A21" s="43"/>
      <c r="B21" s="44"/>
      <c r="D21" s="43"/>
      <c r="E21" s="44"/>
      <c r="F21" s="38"/>
      <c r="I21" s="51"/>
      <c r="J21" s="43"/>
      <c r="K21" s="44"/>
      <c r="L21" s="41"/>
      <c r="O21" s="20"/>
      <c r="R21" s="19"/>
      <c r="U21" s="19"/>
      <c r="V21" s="43" t="s">
        <v>47</v>
      </c>
      <c r="W21" s="44">
        <v>8.0</v>
      </c>
    </row>
    <row r="22" ht="6.0" customHeight="1">
      <c r="F22" s="19"/>
      <c r="I22" s="51"/>
      <c r="L22" s="20"/>
      <c r="O22" s="20"/>
      <c r="R22" s="19"/>
      <c r="U22" s="19"/>
      <c r="V22" s="42"/>
      <c r="W22" s="42"/>
    </row>
    <row r="23" ht="11.25" customHeight="1">
      <c r="A23" s="22" t="s">
        <v>1</v>
      </c>
      <c r="B23" s="23"/>
      <c r="D23" s="22" t="s">
        <v>4</v>
      </c>
      <c r="E23" s="23"/>
      <c r="F23" s="19"/>
      <c r="I23" s="51"/>
      <c r="J23" s="22" t="s">
        <v>8</v>
      </c>
      <c r="K23" s="23"/>
      <c r="L23" s="20"/>
      <c r="O23" s="20"/>
      <c r="R23" s="19"/>
      <c r="U23" s="19"/>
      <c r="V23" s="22" t="s">
        <v>15</v>
      </c>
      <c r="W23" s="23"/>
    </row>
    <row r="24" ht="11.25" customHeight="1">
      <c r="A24" s="27" t="s">
        <v>37</v>
      </c>
      <c r="B24" s="28">
        <v>35.0</v>
      </c>
      <c r="D24" s="29" t="s">
        <v>38</v>
      </c>
      <c r="E24" s="28">
        <v>3.0</v>
      </c>
      <c r="F24" s="19"/>
      <c r="I24" s="51"/>
      <c r="J24" s="29" t="s">
        <v>38</v>
      </c>
      <c r="K24" s="28">
        <v>6.0</v>
      </c>
      <c r="L24" s="20"/>
      <c r="O24" s="20"/>
      <c r="R24" s="19"/>
      <c r="U24" s="19"/>
      <c r="V24" s="29" t="s">
        <v>38</v>
      </c>
      <c r="W24" s="28">
        <v>5.0</v>
      </c>
    </row>
    <row r="25" ht="11.25" customHeight="1">
      <c r="A25" s="29"/>
      <c r="B25" s="28"/>
      <c r="D25" s="27" t="s">
        <v>39</v>
      </c>
      <c r="E25" s="28">
        <v>1.0</v>
      </c>
      <c r="F25" s="19"/>
      <c r="I25" s="51"/>
      <c r="J25" s="29" t="s">
        <v>40</v>
      </c>
      <c r="K25" s="28">
        <v>5.0</v>
      </c>
      <c r="L25" s="20"/>
      <c r="O25" s="20"/>
      <c r="R25" s="19"/>
      <c r="U25" s="19"/>
      <c r="V25" s="29" t="s">
        <v>40</v>
      </c>
      <c r="W25" s="28">
        <v>9.0</v>
      </c>
    </row>
    <row r="26" ht="11.25" customHeight="1">
      <c r="A26" s="27"/>
      <c r="B26" s="28"/>
      <c r="D26" s="29"/>
      <c r="E26" s="28"/>
      <c r="F26" s="19"/>
      <c r="I26" s="51"/>
      <c r="J26" s="29" t="s">
        <v>30</v>
      </c>
      <c r="K26" s="28">
        <v>4.0</v>
      </c>
      <c r="L26" s="20"/>
      <c r="O26" s="20"/>
      <c r="R26" s="19"/>
      <c r="U26" s="19"/>
      <c r="V26" s="29" t="s">
        <v>30</v>
      </c>
      <c r="W26" s="28">
        <v>3.0</v>
      </c>
    </row>
    <row r="27" ht="11.25" customHeight="1">
      <c r="A27" s="29"/>
      <c r="B27" s="28"/>
      <c r="D27" s="27"/>
      <c r="E27" s="28"/>
      <c r="F27" s="19"/>
      <c r="I27" s="51"/>
      <c r="J27" s="27" t="s">
        <v>42</v>
      </c>
      <c r="K27" s="28">
        <v>3.0</v>
      </c>
      <c r="L27" s="20"/>
      <c r="O27" s="20"/>
      <c r="R27" s="19"/>
      <c r="U27" s="19"/>
      <c r="V27" s="29" t="s">
        <v>21</v>
      </c>
      <c r="W27" s="28">
        <v>18.0</v>
      </c>
    </row>
    <row r="28" ht="11.25" customHeight="1">
      <c r="A28" s="29"/>
      <c r="B28" s="28"/>
      <c r="D28" s="29"/>
      <c r="E28" s="28"/>
      <c r="F28" s="19"/>
      <c r="I28" s="51"/>
      <c r="J28" s="29"/>
      <c r="K28" s="28"/>
      <c r="L28" s="20"/>
      <c r="O28" s="20"/>
      <c r="R28" s="19"/>
      <c r="U28" s="19"/>
      <c r="V28" s="29" t="s">
        <v>22</v>
      </c>
      <c r="W28" s="28">
        <v>2.0</v>
      </c>
    </row>
    <row r="29" ht="11.25" customHeight="1">
      <c r="A29" s="27"/>
      <c r="B29" s="28"/>
      <c r="D29" s="27"/>
      <c r="E29" s="28"/>
      <c r="F29" s="19"/>
      <c r="I29" s="51"/>
      <c r="J29" s="27"/>
      <c r="K29" s="28"/>
      <c r="L29" s="20"/>
      <c r="O29" s="20"/>
      <c r="R29" s="19"/>
      <c r="U29" s="19"/>
      <c r="V29" s="29" t="s">
        <v>23</v>
      </c>
      <c r="W29" s="28">
        <v>1.0</v>
      </c>
    </row>
    <row r="30" ht="11.25" customHeight="1">
      <c r="A30" s="27"/>
      <c r="B30" s="28"/>
      <c r="D30" s="27"/>
      <c r="E30" s="28"/>
      <c r="F30" s="19"/>
      <c r="I30" s="51"/>
      <c r="J30" s="27"/>
      <c r="K30" s="28"/>
      <c r="L30" s="20"/>
      <c r="O30" s="20"/>
      <c r="R30" s="19"/>
      <c r="U30" s="19"/>
      <c r="V30" s="29" t="s">
        <v>24</v>
      </c>
      <c r="W30" s="28">
        <v>1.0</v>
      </c>
      <c r="Y30" s="13">
        <f>sum(W24:W30)</f>
        <v>39</v>
      </c>
    </row>
    <row r="31" ht="11.25" customHeight="1">
      <c r="A31" s="43"/>
      <c r="B31" s="44"/>
      <c r="D31" s="43"/>
      <c r="E31" s="44"/>
      <c r="F31" s="19"/>
      <c r="I31" s="51"/>
      <c r="J31" s="43"/>
      <c r="K31" s="44"/>
      <c r="L31" s="20"/>
      <c r="O31" s="20"/>
      <c r="R31" s="19"/>
      <c r="U31" s="19"/>
      <c r="V31" s="43" t="s">
        <v>47</v>
      </c>
      <c r="W31" s="44">
        <v>4.0</v>
      </c>
    </row>
    <row r="32" ht="6.0" customHeight="1">
      <c r="F32" s="19"/>
      <c r="I32" s="51"/>
      <c r="L32" s="20"/>
      <c r="O32" s="20"/>
      <c r="R32" s="19"/>
      <c r="U32" s="19"/>
    </row>
    <row r="33" ht="15.75" customHeight="1">
      <c r="F33" s="19"/>
      <c r="I33" s="51"/>
      <c r="L33" s="20"/>
      <c r="O33" s="20"/>
      <c r="R33" s="19"/>
      <c r="U33" s="19"/>
      <c r="V33" s="22" t="s">
        <v>14</v>
      </c>
      <c r="W33" s="23"/>
    </row>
    <row r="34" ht="11.25" customHeight="1">
      <c r="A34" s="13">
        <f>51/3</f>
        <v>17</v>
      </c>
      <c r="F34" s="19"/>
      <c r="I34" s="51"/>
      <c r="L34" s="20"/>
      <c r="O34" s="20"/>
      <c r="R34" s="19"/>
      <c r="U34" s="19"/>
      <c r="V34" s="29" t="s">
        <v>38</v>
      </c>
      <c r="W34" s="28">
        <v>5.0</v>
      </c>
    </row>
    <row r="35" ht="11.25" customHeight="1">
      <c r="F35" s="19"/>
      <c r="I35" s="51"/>
      <c r="L35" s="20"/>
      <c r="O35" s="20"/>
      <c r="R35" s="19"/>
      <c r="U35" s="19"/>
      <c r="V35" s="29" t="s">
        <v>40</v>
      </c>
      <c r="W35" s="28">
        <v>4.0</v>
      </c>
    </row>
    <row r="36" ht="11.25" customHeight="1">
      <c r="F36" s="19"/>
      <c r="I36" s="51"/>
      <c r="L36" s="20"/>
      <c r="O36" s="20"/>
      <c r="R36" s="19"/>
      <c r="U36" s="19"/>
      <c r="V36" s="29" t="s">
        <v>30</v>
      </c>
      <c r="W36" s="28">
        <v>4.0</v>
      </c>
    </row>
    <row r="37" ht="11.25" customHeight="1">
      <c r="F37" s="19"/>
      <c r="I37" s="51"/>
      <c r="L37" s="20"/>
      <c r="O37" s="20"/>
      <c r="R37" s="19"/>
      <c r="U37" s="19"/>
      <c r="V37" s="29" t="s">
        <v>21</v>
      </c>
      <c r="W37" s="28">
        <v>13.0</v>
      </c>
    </row>
    <row r="38" ht="11.25" customHeight="1">
      <c r="F38" s="19"/>
      <c r="I38" s="51"/>
      <c r="L38" s="20"/>
      <c r="O38" s="20"/>
      <c r="R38" s="19"/>
      <c r="U38" s="19"/>
      <c r="V38" s="29" t="s">
        <v>22</v>
      </c>
      <c r="W38" s="28">
        <v>1.0</v>
      </c>
    </row>
    <row r="39" ht="11.25" customHeight="1">
      <c r="F39" s="19"/>
      <c r="I39" s="51"/>
      <c r="L39" s="20"/>
      <c r="O39" s="20"/>
      <c r="R39" s="19"/>
      <c r="U39" s="19"/>
      <c r="V39" s="29" t="s">
        <v>23</v>
      </c>
      <c r="W39" s="28">
        <v>1.0</v>
      </c>
      <c r="Y39" s="13">
        <f>SUM(W34:W40)</f>
        <v>29</v>
      </c>
    </row>
    <row r="40" ht="11.25" customHeight="1">
      <c r="F40" s="19"/>
      <c r="I40" s="51"/>
      <c r="L40" s="20"/>
      <c r="O40" s="20"/>
      <c r="R40" s="19"/>
      <c r="U40" s="19"/>
      <c r="V40" s="29" t="s">
        <v>24</v>
      </c>
      <c r="W40" s="28">
        <v>1.0</v>
      </c>
    </row>
    <row r="41" ht="11.25" customHeight="1">
      <c r="F41" s="19"/>
      <c r="I41" s="51"/>
      <c r="L41" s="20"/>
      <c r="O41" s="20"/>
      <c r="R41" s="19"/>
      <c r="U41" s="19"/>
      <c r="V41" s="43" t="s">
        <v>47</v>
      </c>
      <c r="W41" s="44">
        <v>3.0</v>
      </c>
    </row>
    <row r="42" ht="11.25" customHeight="1">
      <c r="F42" s="19"/>
      <c r="I42" s="51"/>
      <c r="L42" s="20"/>
      <c r="O42" s="20"/>
      <c r="R42" s="19"/>
      <c r="U42" s="19"/>
    </row>
    <row r="43" ht="11.25" customHeight="1">
      <c r="F43" s="19"/>
      <c r="I43" s="51"/>
      <c r="L43" s="20"/>
      <c r="O43" s="20"/>
      <c r="R43" s="19"/>
      <c r="U43" s="19"/>
    </row>
    <row r="44" ht="13.5" customHeight="1">
      <c r="F44" s="19"/>
      <c r="I44" s="51"/>
      <c r="L44" s="20"/>
      <c r="O44" s="20"/>
      <c r="R44" s="19"/>
      <c r="U44" s="19"/>
      <c r="Y44" s="52">
        <f>SUM(Y39,Y30,Y20,Y10)/4</f>
        <v>30.75</v>
      </c>
      <c r="Z44" s="13" t="s">
        <v>50</v>
      </c>
      <c r="AA44" s="13" t="s">
        <v>51</v>
      </c>
    </row>
    <row r="45" ht="11.25" customHeight="1">
      <c r="F45" s="19"/>
      <c r="I45" s="51"/>
      <c r="L45" s="20"/>
      <c r="O45" s="20"/>
      <c r="R45" s="19"/>
      <c r="U45" s="19"/>
    </row>
    <row r="46" ht="15.75" customHeight="1">
      <c r="F46" s="19"/>
      <c r="I46" s="51"/>
      <c r="L46" s="20"/>
      <c r="O46" s="20"/>
      <c r="R46" s="19"/>
      <c r="U46" s="19"/>
      <c r="Y46" s="53">
        <f>AVERAGE(B24,B14,B4)</f>
        <v>17</v>
      </c>
    </row>
    <row r="47" ht="15.75" customHeight="1">
      <c r="F47" s="19"/>
      <c r="I47" s="51"/>
      <c r="L47" s="20"/>
      <c r="O47" s="20"/>
      <c r="R47" s="19"/>
      <c r="U47" s="19"/>
    </row>
    <row r="48" ht="15.75" customHeight="1">
      <c r="F48" s="19"/>
      <c r="I48" s="51"/>
      <c r="L48" s="20"/>
      <c r="O48" s="20"/>
      <c r="R48" s="19"/>
      <c r="U48" s="19"/>
    </row>
    <row r="49" ht="15.75" customHeight="1">
      <c r="F49" s="19"/>
      <c r="I49" s="51"/>
      <c r="L49" s="20"/>
      <c r="O49" s="20"/>
      <c r="R49" s="19"/>
      <c r="U49" s="19"/>
    </row>
    <row r="50" ht="15.75" customHeight="1">
      <c r="F50" s="19"/>
      <c r="I50" s="51"/>
      <c r="L50" s="20"/>
      <c r="O50" s="20"/>
      <c r="R50" s="19"/>
      <c r="U50" s="19"/>
    </row>
    <row r="51" ht="15.75" customHeight="1">
      <c r="F51" s="19"/>
      <c r="I51" s="51"/>
      <c r="L51" s="20"/>
      <c r="O51" s="20"/>
      <c r="R51" s="19"/>
      <c r="U51" s="19"/>
    </row>
    <row r="52" ht="15.75" customHeight="1">
      <c r="F52" s="19"/>
      <c r="I52" s="51"/>
      <c r="L52" s="20"/>
      <c r="O52" s="20"/>
      <c r="R52" s="19"/>
      <c r="U52" s="19"/>
    </row>
    <row r="53" ht="15.75" customHeight="1">
      <c r="F53" s="19"/>
      <c r="I53" s="51"/>
      <c r="L53" s="20"/>
      <c r="O53" s="20"/>
      <c r="R53" s="19"/>
      <c r="U53" s="19"/>
    </row>
    <row r="54" ht="15.75" customHeight="1">
      <c r="F54" s="19"/>
      <c r="I54" s="51"/>
      <c r="L54" s="20"/>
      <c r="O54" s="20"/>
      <c r="R54" s="19"/>
      <c r="U54" s="19"/>
    </row>
    <row r="55" ht="15.75" customHeight="1">
      <c r="F55" s="19"/>
      <c r="I55" s="51"/>
      <c r="L55" s="20"/>
      <c r="O55" s="20"/>
      <c r="R55" s="19"/>
      <c r="U55" s="19"/>
    </row>
    <row r="56" ht="15.75" customHeight="1">
      <c r="F56" s="19"/>
      <c r="I56" s="51"/>
      <c r="L56" s="20"/>
      <c r="O56" s="20"/>
      <c r="R56" s="19"/>
      <c r="U56" s="19"/>
    </row>
    <row r="57" ht="15.75" customHeight="1">
      <c r="F57" s="19"/>
      <c r="I57" s="51"/>
      <c r="L57" s="20"/>
      <c r="O57" s="20"/>
      <c r="R57" s="19"/>
      <c r="U57" s="19"/>
    </row>
    <row r="58" ht="15.75" customHeight="1">
      <c r="F58" s="19"/>
      <c r="I58" s="51"/>
      <c r="L58" s="20"/>
      <c r="O58" s="20"/>
      <c r="R58" s="19"/>
      <c r="U58" s="19"/>
    </row>
    <row r="59" ht="15.75" customHeight="1">
      <c r="F59" s="19"/>
      <c r="I59" s="51"/>
      <c r="L59" s="20"/>
      <c r="O59" s="20"/>
      <c r="R59" s="19"/>
      <c r="U59" s="19"/>
    </row>
    <row r="60" ht="15.75" customHeight="1">
      <c r="F60" s="19"/>
      <c r="I60" s="51"/>
      <c r="L60" s="20"/>
      <c r="O60" s="20"/>
      <c r="R60" s="19"/>
      <c r="U60" s="19"/>
    </row>
    <row r="61" ht="15.75" customHeight="1">
      <c r="F61" s="19"/>
      <c r="I61" s="51"/>
      <c r="L61" s="20"/>
      <c r="O61" s="20"/>
      <c r="R61" s="19"/>
      <c r="U61" s="19"/>
    </row>
    <row r="62" ht="15.75" customHeight="1">
      <c r="F62" s="19"/>
      <c r="I62" s="51"/>
      <c r="L62" s="20"/>
      <c r="O62" s="20"/>
      <c r="R62" s="19"/>
      <c r="U62" s="19"/>
    </row>
    <row r="63" ht="15.75" customHeight="1">
      <c r="F63" s="19"/>
      <c r="I63" s="51"/>
      <c r="L63" s="20"/>
      <c r="O63" s="20"/>
      <c r="R63" s="19"/>
      <c r="U63" s="19"/>
    </row>
    <row r="64" ht="15.75" customHeight="1">
      <c r="F64" s="19"/>
      <c r="I64" s="51"/>
      <c r="L64" s="20"/>
      <c r="O64" s="20"/>
      <c r="R64" s="19"/>
      <c r="U64" s="19"/>
    </row>
    <row r="65" ht="15.75" customHeight="1">
      <c r="F65" s="19"/>
      <c r="I65" s="51"/>
      <c r="L65" s="20"/>
      <c r="O65" s="20"/>
      <c r="R65" s="19"/>
      <c r="U65" s="19"/>
    </row>
    <row r="66" ht="15.75" customHeight="1">
      <c r="F66" s="19"/>
      <c r="I66" s="51"/>
      <c r="L66" s="20"/>
      <c r="O66" s="20"/>
      <c r="R66" s="19"/>
      <c r="U66" s="19"/>
    </row>
    <row r="67" ht="15.75" customHeight="1">
      <c r="F67" s="19"/>
      <c r="I67" s="51"/>
      <c r="L67" s="20"/>
      <c r="O67" s="20"/>
      <c r="R67" s="19"/>
      <c r="U67" s="19"/>
    </row>
    <row r="68" ht="15.75" customHeight="1">
      <c r="F68" s="19"/>
      <c r="I68" s="51"/>
      <c r="L68" s="20"/>
      <c r="O68" s="20"/>
      <c r="R68" s="19"/>
      <c r="U68" s="19"/>
    </row>
    <row r="69" ht="15.75" customHeight="1">
      <c r="F69" s="19"/>
      <c r="I69" s="51"/>
      <c r="L69" s="20"/>
      <c r="O69" s="20"/>
      <c r="R69" s="19"/>
      <c r="U69" s="19"/>
    </row>
    <row r="70" ht="15.75" customHeight="1">
      <c r="F70" s="19"/>
      <c r="I70" s="51"/>
      <c r="L70" s="20"/>
      <c r="O70" s="20"/>
      <c r="R70" s="19"/>
      <c r="U70" s="19"/>
    </row>
    <row r="71" ht="15.75" customHeight="1">
      <c r="F71" s="19"/>
      <c r="I71" s="51"/>
      <c r="L71" s="20"/>
      <c r="O71" s="20"/>
      <c r="R71" s="19"/>
      <c r="U71" s="19"/>
    </row>
    <row r="72" ht="15.75" customHeight="1">
      <c r="F72" s="19"/>
      <c r="I72" s="51"/>
      <c r="L72" s="20"/>
      <c r="O72" s="20"/>
      <c r="R72" s="19"/>
      <c r="U72" s="19"/>
    </row>
    <row r="73" ht="15.75" customHeight="1">
      <c r="F73" s="19"/>
      <c r="I73" s="51"/>
      <c r="L73" s="20"/>
      <c r="O73" s="20"/>
      <c r="R73" s="19"/>
      <c r="U73" s="19"/>
    </row>
    <row r="74" ht="15.75" customHeight="1">
      <c r="F74" s="19"/>
      <c r="I74" s="51"/>
      <c r="L74" s="20"/>
      <c r="O74" s="20"/>
      <c r="R74" s="19"/>
      <c r="U74" s="19"/>
    </row>
    <row r="75" ht="15.75" customHeight="1">
      <c r="F75" s="19"/>
      <c r="I75" s="51"/>
      <c r="L75" s="20"/>
      <c r="O75" s="20"/>
      <c r="R75" s="19"/>
      <c r="U75" s="19"/>
    </row>
    <row r="76" ht="15.75" customHeight="1">
      <c r="F76" s="19"/>
      <c r="I76" s="51"/>
      <c r="L76" s="20"/>
      <c r="O76" s="20"/>
      <c r="R76" s="19"/>
      <c r="U76" s="19"/>
    </row>
    <row r="77" ht="15.75" customHeight="1">
      <c r="F77" s="19"/>
      <c r="I77" s="51"/>
      <c r="L77" s="20"/>
      <c r="O77" s="20"/>
      <c r="R77" s="19"/>
      <c r="U77" s="19"/>
    </row>
    <row r="78" ht="15.75" customHeight="1">
      <c r="F78" s="19"/>
      <c r="I78" s="51"/>
      <c r="L78" s="20"/>
      <c r="O78" s="20"/>
      <c r="R78" s="19"/>
      <c r="U78" s="19"/>
    </row>
    <row r="79" ht="15.75" customHeight="1">
      <c r="F79" s="19"/>
      <c r="I79" s="51"/>
      <c r="L79" s="20"/>
      <c r="O79" s="20"/>
      <c r="R79" s="19"/>
      <c r="U79" s="19"/>
    </row>
    <row r="80" ht="15.75" customHeight="1">
      <c r="F80" s="19"/>
      <c r="I80" s="51"/>
      <c r="L80" s="20"/>
      <c r="O80" s="20"/>
      <c r="R80" s="19"/>
      <c r="U80" s="19"/>
    </row>
    <row r="81" ht="15.75" customHeight="1">
      <c r="F81" s="19"/>
      <c r="I81" s="51"/>
      <c r="L81" s="20"/>
      <c r="O81" s="20"/>
      <c r="R81" s="19"/>
      <c r="U81" s="19"/>
    </row>
    <row r="82" ht="15.75" customHeight="1">
      <c r="F82" s="19"/>
      <c r="I82" s="51"/>
      <c r="L82" s="20"/>
      <c r="O82" s="20"/>
      <c r="R82" s="19"/>
      <c r="U82" s="19"/>
    </row>
    <row r="83" ht="15.75" customHeight="1">
      <c r="F83" s="19"/>
      <c r="I83" s="51"/>
      <c r="L83" s="20"/>
      <c r="O83" s="20"/>
      <c r="R83" s="19"/>
      <c r="U83" s="19"/>
    </row>
    <row r="84" ht="15.75" customHeight="1">
      <c r="F84" s="19"/>
      <c r="I84" s="51"/>
      <c r="L84" s="20"/>
      <c r="O84" s="20"/>
      <c r="R84" s="19"/>
      <c r="U84" s="19"/>
    </row>
    <row r="85" ht="15.75" customHeight="1">
      <c r="F85" s="19"/>
      <c r="I85" s="51"/>
      <c r="L85" s="20"/>
      <c r="O85" s="20"/>
      <c r="R85" s="19"/>
      <c r="U85" s="19"/>
    </row>
    <row r="86" ht="15.75" customHeight="1">
      <c r="F86" s="19"/>
      <c r="I86" s="51"/>
      <c r="L86" s="20"/>
      <c r="O86" s="20"/>
      <c r="R86" s="19"/>
      <c r="U86" s="19"/>
    </row>
    <row r="87" ht="15.75" customHeight="1">
      <c r="F87" s="19"/>
      <c r="I87" s="51"/>
      <c r="L87" s="20"/>
      <c r="O87" s="20"/>
      <c r="R87" s="19"/>
      <c r="U87" s="19"/>
    </row>
    <row r="88" ht="15.75" customHeight="1">
      <c r="F88" s="19"/>
      <c r="I88" s="51"/>
      <c r="L88" s="20"/>
      <c r="O88" s="20"/>
      <c r="R88" s="19"/>
      <c r="U88" s="19"/>
    </row>
    <row r="89" ht="15.75" customHeight="1">
      <c r="F89" s="19"/>
      <c r="I89" s="51"/>
      <c r="L89" s="20"/>
      <c r="O89" s="20"/>
      <c r="R89" s="19"/>
      <c r="U89" s="19"/>
    </row>
    <row r="90" ht="15.75" customHeight="1">
      <c r="F90" s="19"/>
      <c r="I90" s="51"/>
      <c r="L90" s="20"/>
      <c r="O90" s="20"/>
      <c r="R90" s="19"/>
      <c r="U90" s="19"/>
    </row>
    <row r="91" ht="15.75" customHeight="1">
      <c r="F91" s="19"/>
      <c r="I91" s="51"/>
      <c r="L91" s="20"/>
      <c r="O91" s="20"/>
      <c r="R91" s="19"/>
      <c r="U91" s="19"/>
    </row>
    <row r="92" ht="15.75" customHeight="1">
      <c r="F92" s="19"/>
      <c r="I92" s="51"/>
      <c r="L92" s="20"/>
      <c r="O92" s="20"/>
      <c r="R92" s="19"/>
      <c r="U92" s="19"/>
    </row>
    <row r="93" ht="15.75" customHeight="1">
      <c r="F93" s="19"/>
      <c r="I93" s="51"/>
      <c r="L93" s="20"/>
      <c r="O93" s="20"/>
      <c r="R93" s="19"/>
      <c r="U93" s="19"/>
    </row>
    <row r="94" ht="15.75" customHeight="1">
      <c r="F94" s="19"/>
      <c r="I94" s="51"/>
      <c r="L94" s="20"/>
      <c r="O94" s="20"/>
      <c r="R94" s="19"/>
      <c r="U94" s="19"/>
    </row>
    <row r="95" ht="15.75" customHeight="1">
      <c r="F95" s="19"/>
      <c r="I95" s="51"/>
      <c r="L95" s="20"/>
      <c r="O95" s="20"/>
      <c r="R95" s="19"/>
      <c r="U95" s="19"/>
    </row>
    <row r="96" ht="15.75" customHeight="1">
      <c r="F96" s="19"/>
      <c r="I96" s="51"/>
      <c r="L96" s="20"/>
      <c r="O96" s="20"/>
      <c r="R96" s="19"/>
      <c r="U96" s="19"/>
    </row>
    <row r="97" ht="15.75" customHeight="1">
      <c r="F97" s="19"/>
      <c r="I97" s="51"/>
      <c r="L97" s="20"/>
      <c r="O97" s="20"/>
      <c r="R97" s="19"/>
      <c r="U97" s="19"/>
    </row>
    <row r="98" ht="15.75" customHeight="1">
      <c r="F98" s="19"/>
      <c r="I98" s="51"/>
      <c r="L98" s="20"/>
      <c r="O98" s="20"/>
      <c r="R98" s="19"/>
      <c r="U98" s="19"/>
    </row>
    <row r="99" ht="15.75" customHeight="1">
      <c r="F99" s="19"/>
      <c r="I99" s="51"/>
      <c r="L99" s="20"/>
      <c r="O99" s="20"/>
      <c r="R99" s="19"/>
      <c r="U99" s="19"/>
    </row>
    <row r="100" ht="15.75" customHeight="1">
      <c r="F100" s="19"/>
      <c r="I100" s="51"/>
      <c r="L100" s="20"/>
      <c r="O100" s="20"/>
      <c r="R100" s="19"/>
      <c r="U100" s="19"/>
    </row>
    <row r="101" ht="15.75" customHeight="1">
      <c r="F101" s="19"/>
      <c r="I101" s="51"/>
      <c r="L101" s="20"/>
      <c r="O101" s="20"/>
      <c r="R101" s="19"/>
      <c r="U101" s="19"/>
    </row>
    <row r="102" ht="15.75" customHeight="1">
      <c r="F102" s="19"/>
      <c r="I102" s="51"/>
      <c r="L102" s="20"/>
      <c r="O102" s="20"/>
      <c r="R102" s="19"/>
      <c r="U102" s="19"/>
    </row>
    <row r="103" ht="15.75" customHeight="1">
      <c r="F103" s="19"/>
      <c r="I103" s="51"/>
      <c r="L103" s="20"/>
      <c r="O103" s="20"/>
      <c r="R103" s="19"/>
      <c r="U103" s="19"/>
    </row>
    <row r="104" ht="15.75" customHeight="1">
      <c r="F104" s="19"/>
      <c r="I104" s="51"/>
      <c r="L104" s="20"/>
      <c r="O104" s="20"/>
      <c r="R104" s="19"/>
      <c r="U104" s="19"/>
    </row>
    <row r="105" ht="15.75" customHeight="1">
      <c r="F105" s="19"/>
      <c r="I105" s="51"/>
      <c r="L105" s="20"/>
      <c r="O105" s="20"/>
      <c r="R105" s="19"/>
      <c r="U105" s="19"/>
    </row>
    <row r="106" ht="15.75" customHeight="1">
      <c r="F106" s="19"/>
      <c r="I106" s="51"/>
      <c r="L106" s="20"/>
      <c r="O106" s="20"/>
      <c r="R106" s="19"/>
      <c r="U106" s="19"/>
    </row>
    <row r="107" ht="15.75" customHeight="1">
      <c r="F107" s="19"/>
      <c r="I107" s="51"/>
      <c r="L107" s="20"/>
      <c r="O107" s="20"/>
      <c r="R107" s="19"/>
      <c r="U107" s="19"/>
    </row>
    <row r="108" ht="15.75" customHeight="1">
      <c r="F108" s="19"/>
      <c r="I108" s="51"/>
      <c r="L108" s="20"/>
      <c r="O108" s="20"/>
      <c r="R108" s="19"/>
      <c r="U108" s="19"/>
    </row>
    <row r="109" ht="15.75" customHeight="1">
      <c r="F109" s="19"/>
      <c r="I109" s="51"/>
      <c r="L109" s="20"/>
      <c r="O109" s="20"/>
      <c r="R109" s="19"/>
      <c r="U109" s="19"/>
    </row>
    <row r="110" ht="15.75" customHeight="1">
      <c r="F110" s="19"/>
      <c r="I110" s="51"/>
      <c r="L110" s="20"/>
      <c r="O110" s="20"/>
      <c r="R110" s="19"/>
      <c r="U110" s="19"/>
    </row>
    <row r="111" ht="15.75" customHeight="1">
      <c r="F111" s="19"/>
      <c r="I111" s="51"/>
      <c r="L111" s="20"/>
      <c r="O111" s="20"/>
      <c r="R111" s="19"/>
      <c r="U111" s="19"/>
    </row>
    <row r="112" ht="15.75" customHeight="1">
      <c r="F112" s="19"/>
      <c r="I112" s="51"/>
      <c r="L112" s="20"/>
      <c r="O112" s="20"/>
      <c r="R112" s="19"/>
      <c r="U112" s="19"/>
    </row>
    <row r="113" ht="15.75" customHeight="1">
      <c r="F113" s="19"/>
      <c r="I113" s="51"/>
      <c r="L113" s="20"/>
      <c r="O113" s="20"/>
      <c r="R113" s="19"/>
      <c r="U113" s="19"/>
    </row>
    <row r="114" ht="15.75" customHeight="1">
      <c r="F114" s="19"/>
      <c r="I114" s="51"/>
      <c r="L114" s="20"/>
      <c r="O114" s="20"/>
      <c r="R114" s="19"/>
      <c r="U114" s="19"/>
    </row>
    <row r="115" ht="15.75" customHeight="1">
      <c r="F115" s="19"/>
      <c r="I115" s="51"/>
      <c r="L115" s="20"/>
      <c r="O115" s="20"/>
      <c r="R115" s="19"/>
      <c r="U115" s="19"/>
    </row>
    <row r="116" ht="15.75" customHeight="1">
      <c r="F116" s="19"/>
      <c r="I116" s="51"/>
      <c r="L116" s="20"/>
      <c r="O116" s="20"/>
      <c r="R116" s="19"/>
      <c r="U116" s="19"/>
    </row>
    <row r="117" ht="15.75" customHeight="1">
      <c r="F117" s="19"/>
      <c r="I117" s="51"/>
      <c r="L117" s="20"/>
      <c r="O117" s="20"/>
      <c r="R117" s="19"/>
      <c r="U117" s="19"/>
    </row>
    <row r="118" ht="15.75" customHeight="1">
      <c r="F118" s="19"/>
      <c r="I118" s="51"/>
      <c r="L118" s="20"/>
      <c r="O118" s="20"/>
      <c r="R118" s="19"/>
      <c r="U118" s="19"/>
    </row>
    <row r="119" ht="15.75" customHeight="1">
      <c r="F119" s="19"/>
      <c r="I119" s="51"/>
      <c r="L119" s="20"/>
      <c r="O119" s="20"/>
      <c r="R119" s="19"/>
      <c r="U119" s="19"/>
    </row>
    <row r="120" ht="15.75" customHeight="1">
      <c r="F120" s="19"/>
      <c r="I120" s="51"/>
      <c r="L120" s="20"/>
      <c r="O120" s="20"/>
      <c r="R120" s="19"/>
      <c r="U120" s="19"/>
    </row>
    <row r="121" ht="15.75" customHeight="1">
      <c r="F121" s="19"/>
      <c r="I121" s="51"/>
      <c r="L121" s="20"/>
      <c r="O121" s="20"/>
      <c r="R121" s="19"/>
      <c r="U121" s="19"/>
    </row>
    <row r="122" ht="15.75" customHeight="1">
      <c r="F122" s="19"/>
      <c r="I122" s="51"/>
      <c r="L122" s="20"/>
      <c r="O122" s="20"/>
      <c r="R122" s="19"/>
      <c r="U122" s="19"/>
    </row>
    <row r="123" ht="15.75" customHeight="1">
      <c r="F123" s="19"/>
      <c r="I123" s="51"/>
      <c r="L123" s="20"/>
      <c r="O123" s="20"/>
      <c r="R123" s="19"/>
      <c r="U123" s="19"/>
    </row>
    <row r="124" ht="15.75" customHeight="1">
      <c r="F124" s="19"/>
      <c r="I124" s="51"/>
      <c r="L124" s="20"/>
      <c r="O124" s="20"/>
      <c r="R124" s="19"/>
      <c r="U124" s="19"/>
    </row>
    <row r="125" ht="15.75" customHeight="1">
      <c r="F125" s="19"/>
      <c r="I125" s="51"/>
      <c r="L125" s="20"/>
      <c r="O125" s="20"/>
      <c r="R125" s="19"/>
      <c r="U125" s="19"/>
    </row>
    <row r="126" ht="15.75" customHeight="1">
      <c r="F126" s="19"/>
      <c r="I126" s="51"/>
      <c r="L126" s="20"/>
      <c r="O126" s="20"/>
      <c r="R126" s="19"/>
      <c r="U126" s="19"/>
    </row>
    <row r="127" ht="15.75" customHeight="1">
      <c r="F127" s="19"/>
      <c r="I127" s="51"/>
      <c r="L127" s="20"/>
      <c r="O127" s="20"/>
      <c r="R127" s="19"/>
      <c r="U127" s="19"/>
    </row>
    <row r="128" ht="15.75" customHeight="1">
      <c r="F128" s="19"/>
      <c r="I128" s="51"/>
      <c r="L128" s="20"/>
      <c r="O128" s="20"/>
      <c r="R128" s="19"/>
      <c r="U128" s="19"/>
    </row>
    <row r="129" ht="15.75" customHeight="1">
      <c r="F129" s="19"/>
      <c r="I129" s="51"/>
      <c r="L129" s="20"/>
      <c r="O129" s="20"/>
      <c r="R129" s="19"/>
      <c r="U129" s="19"/>
    </row>
    <row r="130" ht="15.75" customHeight="1">
      <c r="F130" s="19"/>
      <c r="I130" s="51"/>
      <c r="L130" s="20"/>
      <c r="O130" s="20"/>
      <c r="R130" s="19"/>
      <c r="U130" s="19"/>
    </row>
    <row r="131" ht="15.75" customHeight="1">
      <c r="F131" s="19"/>
      <c r="I131" s="51"/>
      <c r="L131" s="20"/>
      <c r="O131" s="20"/>
      <c r="R131" s="19"/>
      <c r="U131" s="19"/>
    </row>
    <row r="132" ht="15.75" customHeight="1">
      <c r="F132" s="19"/>
      <c r="I132" s="51"/>
      <c r="L132" s="20"/>
      <c r="O132" s="20"/>
      <c r="R132" s="19"/>
      <c r="U132" s="19"/>
    </row>
    <row r="133" ht="15.75" customHeight="1">
      <c r="F133" s="19"/>
      <c r="I133" s="51"/>
      <c r="L133" s="20"/>
      <c r="O133" s="20"/>
      <c r="R133" s="19"/>
      <c r="U133" s="19"/>
    </row>
    <row r="134" ht="15.75" customHeight="1">
      <c r="F134" s="19"/>
      <c r="I134" s="51"/>
      <c r="L134" s="20"/>
      <c r="O134" s="20"/>
      <c r="R134" s="19"/>
      <c r="U134" s="19"/>
    </row>
    <row r="135" ht="15.75" customHeight="1">
      <c r="F135" s="19"/>
      <c r="I135" s="51"/>
      <c r="L135" s="20"/>
      <c r="O135" s="20"/>
      <c r="R135" s="19"/>
      <c r="U135" s="19"/>
    </row>
    <row r="136" ht="15.75" customHeight="1">
      <c r="F136" s="19"/>
      <c r="I136" s="51"/>
      <c r="L136" s="20"/>
      <c r="O136" s="20"/>
      <c r="R136" s="19"/>
      <c r="U136" s="19"/>
    </row>
    <row r="137" ht="15.75" customHeight="1">
      <c r="F137" s="19"/>
      <c r="I137" s="51"/>
      <c r="L137" s="20"/>
      <c r="O137" s="20"/>
      <c r="R137" s="19"/>
      <c r="U137" s="19"/>
    </row>
    <row r="138" ht="15.75" customHeight="1">
      <c r="F138" s="19"/>
      <c r="I138" s="51"/>
      <c r="L138" s="20"/>
      <c r="O138" s="20"/>
      <c r="R138" s="19"/>
      <c r="U138" s="19"/>
    </row>
    <row r="139" ht="15.75" customHeight="1">
      <c r="F139" s="19"/>
      <c r="I139" s="51"/>
      <c r="L139" s="20"/>
      <c r="O139" s="20"/>
      <c r="R139" s="19"/>
      <c r="U139" s="19"/>
    </row>
    <row r="140" ht="15.75" customHeight="1">
      <c r="F140" s="19"/>
      <c r="I140" s="51"/>
      <c r="L140" s="20"/>
      <c r="O140" s="20"/>
      <c r="R140" s="19"/>
      <c r="U140" s="19"/>
    </row>
    <row r="141" ht="15.75" customHeight="1">
      <c r="F141" s="19"/>
      <c r="I141" s="51"/>
      <c r="L141" s="20"/>
      <c r="O141" s="20"/>
      <c r="R141" s="19"/>
      <c r="U141" s="19"/>
    </row>
    <row r="142" ht="15.75" customHeight="1">
      <c r="F142" s="19"/>
      <c r="I142" s="51"/>
      <c r="L142" s="20"/>
      <c r="O142" s="20"/>
      <c r="R142" s="19"/>
      <c r="U142" s="19"/>
    </row>
    <row r="143" ht="15.75" customHeight="1">
      <c r="F143" s="19"/>
      <c r="I143" s="51"/>
      <c r="L143" s="20"/>
      <c r="O143" s="20"/>
      <c r="R143" s="19"/>
      <c r="U143" s="19"/>
    </row>
    <row r="144" ht="15.75" customHeight="1">
      <c r="F144" s="19"/>
      <c r="I144" s="51"/>
      <c r="L144" s="20"/>
      <c r="O144" s="20"/>
      <c r="R144" s="19"/>
      <c r="U144" s="19"/>
    </row>
    <row r="145" ht="15.75" customHeight="1">
      <c r="F145" s="19"/>
      <c r="I145" s="51"/>
      <c r="L145" s="20"/>
      <c r="O145" s="20"/>
      <c r="R145" s="19"/>
      <c r="U145" s="19"/>
    </row>
    <row r="146" ht="15.75" customHeight="1">
      <c r="F146" s="19"/>
      <c r="I146" s="51"/>
      <c r="L146" s="20"/>
      <c r="O146" s="20"/>
      <c r="R146" s="19"/>
      <c r="U146" s="19"/>
    </row>
    <row r="147" ht="15.75" customHeight="1">
      <c r="F147" s="19"/>
      <c r="I147" s="51"/>
      <c r="L147" s="20"/>
      <c r="O147" s="20"/>
      <c r="R147" s="19"/>
      <c r="U147" s="19"/>
    </row>
    <row r="148" ht="15.75" customHeight="1">
      <c r="F148" s="19"/>
      <c r="I148" s="51"/>
      <c r="L148" s="20"/>
      <c r="O148" s="20"/>
      <c r="R148" s="19"/>
      <c r="U148" s="19"/>
    </row>
    <row r="149" ht="15.75" customHeight="1">
      <c r="F149" s="19"/>
      <c r="I149" s="51"/>
      <c r="L149" s="20"/>
      <c r="O149" s="20"/>
      <c r="R149" s="19"/>
      <c r="U149" s="19"/>
    </row>
    <row r="150" ht="15.75" customHeight="1">
      <c r="F150" s="19"/>
      <c r="I150" s="51"/>
      <c r="L150" s="20"/>
      <c r="O150" s="20"/>
      <c r="R150" s="19"/>
      <c r="U150" s="19"/>
    </row>
    <row r="151" ht="15.75" customHeight="1">
      <c r="F151" s="19"/>
      <c r="I151" s="51"/>
      <c r="L151" s="20"/>
      <c r="O151" s="20"/>
      <c r="R151" s="19"/>
      <c r="U151" s="19"/>
    </row>
    <row r="152" ht="15.75" customHeight="1">
      <c r="F152" s="19"/>
      <c r="I152" s="51"/>
      <c r="L152" s="20"/>
      <c r="O152" s="20"/>
      <c r="R152" s="19"/>
      <c r="U152" s="19"/>
    </row>
    <row r="153" ht="15.75" customHeight="1">
      <c r="F153" s="19"/>
      <c r="I153" s="51"/>
      <c r="L153" s="20"/>
      <c r="O153" s="20"/>
      <c r="R153" s="19"/>
      <c r="U153" s="19"/>
    </row>
    <row r="154" ht="15.75" customHeight="1">
      <c r="F154" s="19"/>
      <c r="I154" s="51"/>
      <c r="L154" s="20"/>
      <c r="O154" s="20"/>
      <c r="R154" s="19"/>
      <c r="U154" s="19"/>
    </row>
    <row r="155" ht="15.75" customHeight="1">
      <c r="F155" s="19"/>
      <c r="I155" s="51"/>
      <c r="L155" s="20"/>
      <c r="O155" s="20"/>
      <c r="R155" s="19"/>
      <c r="U155" s="19"/>
    </row>
    <row r="156" ht="15.75" customHeight="1">
      <c r="F156" s="19"/>
      <c r="I156" s="51"/>
      <c r="L156" s="20"/>
      <c r="O156" s="20"/>
      <c r="R156" s="19"/>
      <c r="U156" s="19"/>
    </row>
    <row r="157" ht="15.75" customHeight="1">
      <c r="F157" s="19"/>
      <c r="I157" s="51"/>
      <c r="L157" s="20"/>
      <c r="O157" s="20"/>
      <c r="R157" s="19"/>
      <c r="U157" s="19"/>
    </row>
    <row r="158" ht="15.75" customHeight="1">
      <c r="F158" s="19"/>
      <c r="I158" s="51"/>
      <c r="L158" s="20"/>
      <c r="O158" s="20"/>
      <c r="R158" s="19"/>
      <c r="U158" s="19"/>
    </row>
    <row r="159" ht="15.75" customHeight="1">
      <c r="F159" s="19"/>
      <c r="I159" s="51"/>
      <c r="L159" s="20"/>
      <c r="O159" s="20"/>
      <c r="R159" s="19"/>
      <c r="U159" s="19"/>
    </row>
    <row r="160" ht="15.75" customHeight="1">
      <c r="F160" s="19"/>
      <c r="I160" s="51"/>
      <c r="L160" s="20"/>
      <c r="O160" s="20"/>
      <c r="R160" s="19"/>
      <c r="U160" s="19"/>
    </row>
    <row r="161" ht="15.75" customHeight="1">
      <c r="F161" s="19"/>
      <c r="I161" s="51"/>
      <c r="L161" s="20"/>
      <c r="O161" s="20"/>
      <c r="R161" s="19"/>
      <c r="U161" s="19"/>
    </row>
    <row r="162" ht="15.75" customHeight="1">
      <c r="F162" s="19"/>
      <c r="I162" s="51"/>
      <c r="L162" s="20"/>
      <c r="O162" s="20"/>
      <c r="R162" s="19"/>
      <c r="U162" s="19"/>
    </row>
    <row r="163" ht="15.75" customHeight="1">
      <c r="F163" s="19"/>
      <c r="I163" s="51"/>
      <c r="L163" s="20"/>
      <c r="O163" s="20"/>
      <c r="R163" s="19"/>
      <c r="U163" s="19"/>
    </row>
    <row r="164" ht="15.75" customHeight="1">
      <c r="F164" s="19"/>
      <c r="I164" s="51"/>
      <c r="L164" s="20"/>
      <c r="O164" s="20"/>
      <c r="R164" s="19"/>
      <c r="U164" s="19"/>
    </row>
    <row r="165" ht="15.75" customHeight="1">
      <c r="F165" s="19"/>
      <c r="I165" s="51"/>
      <c r="L165" s="20"/>
      <c r="O165" s="20"/>
      <c r="R165" s="19"/>
      <c r="U165" s="19"/>
    </row>
    <row r="166" ht="15.75" customHeight="1">
      <c r="F166" s="19"/>
      <c r="I166" s="51"/>
      <c r="L166" s="20"/>
      <c r="O166" s="20"/>
      <c r="R166" s="19"/>
      <c r="U166" s="19"/>
    </row>
    <row r="167" ht="15.75" customHeight="1">
      <c r="F167" s="19"/>
      <c r="I167" s="51"/>
      <c r="L167" s="20"/>
      <c r="O167" s="20"/>
      <c r="R167" s="19"/>
      <c r="U167" s="19"/>
    </row>
    <row r="168" ht="15.75" customHeight="1">
      <c r="F168" s="19"/>
      <c r="I168" s="51"/>
      <c r="L168" s="20"/>
      <c r="O168" s="20"/>
      <c r="R168" s="19"/>
      <c r="U168" s="19"/>
    </row>
    <row r="169" ht="15.75" customHeight="1">
      <c r="F169" s="19"/>
      <c r="I169" s="51"/>
      <c r="L169" s="20"/>
      <c r="O169" s="20"/>
      <c r="R169" s="19"/>
      <c r="U169" s="19"/>
    </row>
    <row r="170" ht="15.75" customHeight="1">
      <c r="F170" s="19"/>
      <c r="I170" s="51"/>
      <c r="L170" s="20"/>
      <c r="O170" s="20"/>
      <c r="R170" s="19"/>
      <c r="U170" s="19"/>
    </row>
    <row r="171" ht="15.75" customHeight="1">
      <c r="F171" s="19"/>
      <c r="I171" s="51"/>
      <c r="L171" s="20"/>
      <c r="O171" s="20"/>
      <c r="R171" s="19"/>
      <c r="U171" s="19"/>
    </row>
    <row r="172" ht="15.75" customHeight="1">
      <c r="F172" s="19"/>
      <c r="I172" s="51"/>
      <c r="L172" s="20"/>
      <c r="O172" s="20"/>
      <c r="R172" s="19"/>
      <c r="U172" s="19"/>
    </row>
    <row r="173" ht="15.75" customHeight="1">
      <c r="F173" s="19"/>
      <c r="I173" s="51"/>
      <c r="L173" s="20"/>
      <c r="O173" s="20"/>
      <c r="R173" s="19"/>
      <c r="U173" s="19"/>
    </row>
    <row r="174" ht="15.75" customHeight="1">
      <c r="F174" s="19"/>
      <c r="I174" s="51"/>
      <c r="L174" s="20"/>
      <c r="O174" s="20"/>
      <c r="R174" s="19"/>
      <c r="U174" s="19"/>
    </row>
    <row r="175" ht="15.75" customHeight="1">
      <c r="F175" s="19"/>
      <c r="I175" s="51"/>
      <c r="L175" s="20"/>
      <c r="O175" s="20"/>
      <c r="R175" s="19"/>
      <c r="U175" s="19"/>
    </row>
    <row r="176" ht="15.75" customHeight="1">
      <c r="F176" s="19"/>
      <c r="I176" s="51"/>
      <c r="L176" s="20"/>
      <c r="O176" s="20"/>
      <c r="R176" s="19"/>
      <c r="U176" s="19"/>
    </row>
    <row r="177" ht="15.75" customHeight="1">
      <c r="F177" s="19"/>
      <c r="I177" s="51"/>
      <c r="L177" s="20"/>
      <c r="O177" s="20"/>
      <c r="R177" s="19"/>
      <c r="U177" s="19"/>
    </row>
    <row r="178" ht="15.75" customHeight="1">
      <c r="F178" s="19"/>
      <c r="I178" s="51"/>
      <c r="L178" s="20"/>
      <c r="O178" s="20"/>
      <c r="R178" s="19"/>
      <c r="U178" s="19"/>
    </row>
    <row r="179" ht="15.75" customHeight="1">
      <c r="F179" s="19"/>
      <c r="I179" s="51"/>
      <c r="L179" s="20"/>
      <c r="O179" s="20"/>
      <c r="R179" s="19"/>
      <c r="U179" s="19"/>
    </row>
    <row r="180" ht="15.75" customHeight="1">
      <c r="F180" s="19"/>
      <c r="I180" s="51"/>
      <c r="L180" s="20"/>
      <c r="O180" s="20"/>
      <c r="R180" s="19"/>
      <c r="U180" s="19"/>
    </row>
    <row r="181" ht="15.75" customHeight="1">
      <c r="F181" s="19"/>
      <c r="I181" s="51"/>
      <c r="L181" s="20"/>
      <c r="O181" s="20"/>
      <c r="R181" s="19"/>
      <c r="U181" s="19"/>
    </row>
    <row r="182" ht="15.75" customHeight="1">
      <c r="F182" s="19"/>
      <c r="I182" s="51"/>
      <c r="L182" s="20"/>
      <c r="O182" s="20"/>
      <c r="R182" s="19"/>
      <c r="U182" s="19"/>
    </row>
    <row r="183" ht="15.75" customHeight="1">
      <c r="F183" s="19"/>
      <c r="I183" s="51"/>
      <c r="L183" s="20"/>
      <c r="O183" s="20"/>
      <c r="R183" s="19"/>
      <c r="U183" s="19"/>
    </row>
    <row r="184" ht="15.75" customHeight="1">
      <c r="F184" s="19"/>
      <c r="I184" s="51"/>
      <c r="L184" s="20"/>
      <c r="O184" s="20"/>
      <c r="R184" s="19"/>
      <c r="U184" s="19"/>
    </row>
    <row r="185" ht="15.75" customHeight="1">
      <c r="F185" s="19"/>
      <c r="I185" s="51"/>
      <c r="L185" s="20"/>
      <c r="O185" s="20"/>
      <c r="R185" s="19"/>
      <c r="U185" s="19"/>
    </row>
    <row r="186" ht="15.75" customHeight="1">
      <c r="F186" s="19"/>
      <c r="I186" s="51"/>
      <c r="L186" s="20"/>
      <c r="O186" s="20"/>
      <c r="R186" s="19"/>
      <c r="U186" s="19"/>
    </row>
    <row r="187" ht="15.75" customHeight="1">
      <c r="F187" s="19"/>
      <c r="I187" s="51"/>
      <c r="L187" s="20"/>
      <c r="O187" s="20"/>
      <c r="R187" s="19"/>
      <c r="U187" s="19"/>
    </row>
    <row r="188" ht="15.75" customHeight="1">
      <c r="F188" s="19"/>
      <c r="I188" s="51"/>
      <c r="L188" s="20"/>
      <c r="O188" s="20"/>
      <c r="R188" s="19"/>
      <c r="U188" s="19"/>
    </row>
    <row r="189" ht="15.75" customHeight="1">
      <c r="F189" s="19"/>
      <c r="I189" s="51"/>
      <c r="L189" s="20"/>
      <c r="O189" s="20"/>
      <c r="R189" s="19"/>
      <c r="U189" s="19"/>
    </row>
    <row r="190" ht="15.75" customHeight="1">
      <c r="F190" s="19"/>
      <c r="I190" s="51"/>
      <c r="L190" s="20"/>
      <c r="O190" s="20"/>
      <c r="R190" s="19"/>
      <c r="U190" s="19"/>
    </row>
    <row r="191" ht="15.75" customHeight="1">
      <c r="F191" s="19"/>
      <c r="I191" s="51"/>
      <c r="L191" s="20"/>
      <c r="O191" s="20"/>
      <c r="R191" s="19"/>
      <c r="U191" s="19"/>
    </row>
    <row r="192" ht="15.75" customHeight="1">
      <c r="F192" s="19"/>
      <c r="I192" s="51"/>
      <c r="L192" s="20"/>
      <c r="O192" s="20"/>
      <c r="R192" s="19"/>
      <c r="U192" s="19"/>
    </row>
    <row r="193" ht="15.75" customHeight="1">
      <c r="F193" s="19"/>
      <c r="I193" s="51"/>
      <c r="L193" s="20"/>
      <c r="O193" s="20"/>
      <c r="R193" s="19"/>
      <c r="U193" s="19"/>
    </row>
    <row r="194" ht="15.75" customHeight="1">
      <c r="F194" s="19"/>
      <c r="I194" s="51"/>
      <c r="L194" s="20"/>
      <c r="O194" s="20"/>
      <c r="R194" s="19"/>
      <c r="U194" s="19"/>
    </row>
    <row r="195" ht="15.75" customHeight="1">
      <c r="F195" s="19"/>
      <c r="I195" s="51"/>
      <c r="L195" s="20"/>
      <c r="O195" s="20"/>
      <c r="R195" s="19"/>
      <c r="U195" s="19"/>
    </row>
    <row r="196" ht="15.75" customHeight="1">
      <c r="F196" s="19"/>
      <c r="I196" s="51"/>
      <c r="L196" s="20"/>
      <c r="O196" s="20"/>
      <c r="R196" s="19"/>
      <c r="U196" s="19"/>
    </row>
    <row r="197" ht="15.75" customHeight="1">
      <c r="F197" s="19"/>
      <c r="I197" s="51"/>
      <c r="L197" s="20"/>
      <c r="O197" s="20"/>
      <c r="R197" s="19"/>
      <c r="U197" s="19"/>
    </row>
    <row r="198" ht="15.75" customHeight="1">
      <c r="F198" s="19"/>
      <c r="I198" s="51"/>
      <c r="L198" s="20"/>
      <c r="O198" s="20"/>
      <c r="R198" s="19"/>
      <c r="U198" s="19"/>
    </row>
    <row r="199" ht="15.75" customHeight="1">
      <c r="F199" s="19"/>
      <c r="I199" s="51"/>
      <c r="L199" s="20"/>
      <c r="O199" s="20"/>
      <c r="R199" s="19"/>
      <c r="U199" s="19"/>
    </row>
    <row r="200" ht="15.75" customHeight="1">
      <c r="F200" s="19"/>
      <c r="I200" s="51"/>
      <c r="L200" s="20"/>
      <c r="O200" s="20"/>
      <c r="R200" s="19"/>
      <c r="U200" s="19"/>
    </row>
    <row r="201" ht="15.75" customHeight="1">
      <c r="F201" s="19"/>
      <c r="I201" s="51"/>
      <c r="L201" s="20"/>
      <c r="O201" s="20"/>
      <c r="R201" s="19"/>
      <c r="U201" s="19"/>
    </row>
    <row r="202" ht="15.75" customHeight="1">
      <c r="F202" s="19"/>
      <c r="I202" s="51"/>
      <c r="L202" s="20"/>
      <c r="O202" s="20"/>
      <c r="R202" s="19"/>
      <c r="U202" s="19"/>
    </row>
    <row r="203" ht="15.75" customHeight="1">
      <c r="F203" s="19"/>
      <c r="I203" s="51"/>
      <c r="L203" s="20"/>
      <c r="O203" s="20"/>
      <c r="R203" s="19"/>
      <c r="U203" s="19"/>
    </row>
    <row r="204" ht="15.75" customHeight="1">
      <c r="F204" s="19"/>
      <c r="I204" s="51"/>
      <c r="L204" s="20"/>
      <c r="O204" s="20"/>
      <c r="R204" s="19"/>
      <c r="U204" s="19"/>
    </row>
    <row r="205" ht="15.75" customHeight="1">
      <c r="F205" s="19"/>
      <c r="I205" s="51"/>
      <c r="L205" s="20"/>
      <c r="O205" s="20"/>
      <c r="R205" s="19"/>
      <c r="U205" s="19"/>
    </row>
    <row r="206" ht="15.75" customHeight="1">
      <c r="F206" s="19"/>
      <c r="I206" s="51"/>
      <c r="L206" s="20"/>
      <c r="O206" s="20"/>
      <c r="R206" s="19"/>
      <c r="U206" s="19"/>
    </row>
    <row r="207" ht="15.75" customHeight="1">
      <c r="F207" s="19"/>
      <c r="I207" s="51"/>
      <c r="L207" s="20"/>
      <c r="O207" s="20"/>
      <c r="R207" s="19"/>
      <c r="U207" s="19"/>
    </row>
    <row r="208" ht="15.75" customHeight="1">
      <c r="F208" s="19"/>
      <c r="I208" s="51"/>
      <c r="L208" s="20"/>
      <c r="O208" s="20"/>
      <c r="R208" s="19"/>
      <c r="U208" s="19"/>
    </row>
    <row r="209" ht="15.75" customHeight="1">
      <c r="F209" s="19"/>
      <c r="I209" s="51"/>
      <c r="L209" s="20"/>
      <c r="O209" s="20"/>
      <c r="R209" s="19"/>
      <c r="U209" s="19"/>
    </row>
    <row r="210" ht="15.75" customHeight="1">
      <c r="F210" s="19"/>
      <c r="I210" s="51"/>
      <c r="L210" s="20"/>
      <c r="O210" s="20"/>
      <c r="R210" s="19"/>
      <c r="U210" s="19"/>
    </row>
    <row r="211" ht="15.75" customHeight="1">
      <c r="F211" s="19"/>
      <c r="I211" s="51"/>
      <c r="L211" s="20"/>
      <c r="O211" s="20"/>
      <c r="R211" s="19"/>
      <c r="U211" s="19"/>
    </row>
    <row r="212" ht="15.75" customHeight="1">
      <c r="F212" s="19"/>
      <c r="I212" s="51"/>
      <c r="L212" s="20"/>
      <c r="O212" s="20"/>
      <c r="R212" s="19"/>
      <c r="U212" s="19"/>
    </row>
    <row r="213" ht="15.75" customHeight="1">
      <c r="F213" s="19"/>
      <c r="I213" s="51"/>
      <c r="L213" s="20"/>
      <c r="O213" s="20"/>
      <c r="R213" s="19"/>
      <c r="U213" s="19"/>
    </row>
    <row r="214" ht="15.75" customHeight="1">
      <c r="F214" s="19"/>
      <c r="I214" s="51"/>
      <c r="L214" s="20"/>
      <c r="O214" s="20"/>
      <c r="R214" s="19"/>
      <c r="U214" s="19"/>
    </row>
    <row r="215" ht="15.75" customHeight="1">
      <c r="F215" s="19"/>
      <c r="I215" s="51"/>
      <c r="L215" s="20"/>
      <c r="O215" s="20"/>
      <c r="R215" s="19"/>
      <c r="U215" s="19"/>
    </row>
    <row r="216" ht="15.75" customHeight="1">
      <c r="F216" s="19"/>
      <c r="I216" s="51"/>
      <c r="L216" s="20"/>
      <c r="O216" s="20"/>
      <c r="R216" s="19"/>
      <c r="U216" s="19"/>
    </row>
    <row r="217" ht="15.75" customHeight="1">
      <c r="F217" s="19"/>
      <c r="I217" s="51"/>
      <c r="L217" s="20"/>
      <c r="O217" s="20"/>
      <c r="R217" s="19"/>
      <c r="U217" s="19"/>
    </row>
    <row r="218" ht="15.75" customHeight="1">
      <c r="F218" s="19"/>
      <c r="I218" s="51"/>
      <c r="L218" s="20"/>
      <c r="O218" s="20"/>
      <c r="R218" s="19"/>
      <c r="U218" s="19"/>
    </row>
    <row r="219" ht="15.75" customHeight="1">
      <c r="F219" s="19"/>
      <c r="I219" s="51"/>
      <c r="L219" s="20"/>
      <c r="O219" s="20"/>
      <c r="R219" s="19"/>
      <c r="U219" s="19"/>
    </row>
    <row r="220" ht="15.75" customHeight="1">
      <c r="F220" s="19"/>
      <c r="I220" s="51"/>
      <c r="L220" s="20"/>
      <c r="O220" s="20"/>
      <c r="R220" s="19"/>
      <c r="U220" s="19"/>
    </row>
    <row r="221" ht="15.75" customHeight="1">
      <c r="F221" s="19"/>
      <c r="I221" s="51"/>
      <c r="L221" s="20"/>
      <c r="O221" s="20"/>
      <c r="R221" s="19"/>
      <c r="U221" s="19"/>
    </row>
    <row r="222" ht="15.75" customHeight="1">
      <c r="F222" s="19"/>
      <c r="I222" s="51"/>
      <c r="L222" s="20"/>
      <c r="O222" s="20"/>
      <c r="R222" s="19"/>
      <c r="U222" s="19"/>
    </row>
    <row r="223" ht="15.75" customHeight="1">
      <c r="F223" s="19"/>
      <c r="I223" s="51"/>
      <c r="L223" s="20"/>
      <c r="O223" s="20"/>
      <c r="R223" s="19"/>
      <c r="U223" s="19"/>
    </row>
    <row r="224" ht="15.75" customHeight="1">
      <c r="F224" s="19"/>
      <c r="I224" s="51"/>
      <c r="L224" s="20"/>
      <c r="O224" s="20"/>
      <c r="R224" s="19"/>
      <c r="U224" s="19"/>
    </row>
    <row r="225" ht="15.75" customHeight="1">
      <c r="F225" s="19"/>
      <c r="I225" s="51"/>
      <c r="L225" s="20"/>
      <c r="O225" s="20"/>
      <c r="R225" s="19"/>
      <c r="U225" s="19"/>
    </row>
    <row r="226" ht="15.75" customHeight="1">
      <c r="F226" s="19"/>
      <c r="I226" s="51"/>
      <c r="L226" s="20"/>
      <c r="O226" s="20"/>
      <c r="R226" s="19"/>
      <c r="U226" s="19"/>
    </row>
    <row r="227" ht="15.75" customHeight="1">
      <c r="F227" s="19"/>
      <c r="I227" s="51"/>
      <c r="L227" s="20"/>
      <c r="O227" s="20"/>
      <c r="R227" s="19"/>
      <c r="U227" s="19"/>
    </row>
    <row r="228" ht="15.75" customHeight="1">
      <c r="F228" s="19"/>
      <c r="I228" s="51"/>
      <c r="L228" s="20"/>
      <c r="O228" s="20"/>
      <c r="R228" s="19"/>
      <c r="U228" s="19"/>
    </row>
    <row r="229" ht="15.75" customHeight="1">
      <c r="F229" s="19"/>
      <c r="I229" s="51"/>
      <c r="L229" s="20"/>
      <c r="O229" s="20"/>
      <c r="R229" s="19"/>
      <c r="U229" s="19"/>
    </row>
    <row r="230" ht="15.75" customHeight="1">
      <c r="F230" s="19"/>
      <c r="I230" s="51"/>
      <c r="L230" s="20"/>
      <c r="O230" s="20"/>
      <c r="R230" s="19"/>
      <c r="U230" s="19"/>
    </row>
    <row r="231" ht="15.75" customHeight="1">
      <c r="F231" s="19"/>
      <c r="I231" s="51"/>
      <c r="L231" s="20"/>
      <c r="O231" s="20"/>
      <c r="R231" s="19"/>
      <c r="U231" s="19"/>
    </row>
    <row r="232" ht="15.75" customHeight="1">
      <c r="F232" s="19"/>
      <c r="I232" s="51"/>
      <c r="L232" s="20"/>
      <c r="O232" s="20"/>
      <c r="R232" s="19"/>
      <c r="U232" s="19"/>
    </row>
    <row r="233" ht="15.75" customHeight="1">
      <c r="F233" s="19"/>
      <c r="I233" s="51"/>
      <c r="L233" s="20"/>
      <c r="O233" s="20"/>
      <c r="R233" s="19"/>
      <c r="U233" s="19"/>
    </row>
    <row r="234" ht="15.75" customHeight="1">
      <c r="F234" s="19"/>
      <c r="I234" s="51"/>
      <c r="L234" s="20"/>
      <c r="O234" s="20"/>
      <c r="R234" s="19"/>
      <c r="U234" s="19"/>
    </row>
    <row r="235" ht="15.75" customHeight="1">
      <c r="F235" s="19"/>
      <c r="I235" s="51"/>
      <c r="L235" s="20"/>
      <c r="O235" s="20"/>
      <c r="R235" s="19"/>
      <c r="U235" s="19"/>
    </row>
    <row r="236" ht="15.75" customHeight="1">
      <c r="F236" s="19"/>
      <c r="I236" s="51"/>
      <c r="L236" s="20"/>
      <c r="O236" s="20"/>
      <c r="R236" s="19"/>
      <c r="U236" s="19"/>
    </row>
    <row r="237" ht="15.75" customHeight="1">
      <c r="F237" s="19"/>
      <c r="I237" s="51"/>
      <c r="L237" s="20"/>
      <c r="O237" s="20"/>
      <c r="R237" s="19"/>
      <c r="U237" s="19"/>
    </row>
    <row r="238" ht="15.75" customHeight="1">
      <c r="F238" s="19"/>
      <c r="I238" s="51"/>
      <c r="L238" s="20"/>
      <c r="O238" s="20"/>
      <c r="R238" s="19"/>
      <c r="U238" s="19"/>
    </row>
    <row r="239" ht="15.75" customHeight="1">
      <c r="F239" s="19"/>
      <c r="I239" s="51"/>
      <c r="L239" s="20"/>
      <c r="O239" s="20"/>
      <c r="R239" s="19"/>
      <c r="U239" s="19"/>
    </row>
    <row r="240" ht="15.75" customHeight="1">
      <c r="F240" s="19"/>
      <c r="I240" s="51"/>
      <c r="L240" s="20"/>
      <c r="O240" s="20"/>
      <c r="R240" s="19"/>
      <c r="U240" s="19"/>
    </row>
    <row r="241" ht="15.75" customHeight="1">
      <c r="F241" s="19"/>
      <c r="I241" s="51"/>
      <c r="L241" s="20"/>
      <c r="O241" s="20"/>
      <c r="R241" s="19"/>
      <c r="U241" s="19"/>
    </row>
    <row r="242" ht="15.75" customHeight="1">
      <c r="F242" s="19"/>
      <c r="I242" s="51"/>
      <c r="L242" s="20"/>
      <c r="O242" s="20"/>
      <c r="R242" s="19"/>
      <c r="U242" s="19"/>
    </row>
    <row r="243" ht="15.75" customHeight="1">
      <c r="F243" s="19"/>
      <c r="I243" s="51"/>
      <c r="L243" s="20"/>
      <c r="O243" s="20"/>
      <c r="R243" s="19"/>
      <c r="U243" s="19"/>
    </row>
    <row r="244" ht="15.75" customHeight="1">
      <c r="F244" s="19"/>
      <c r="I244" s="51"/>
      <c r="L244" s="20"/>
      <c r="O244" s="20"/>
      <c r="R244" s="19"/>
      <c r="U244" s="19"/>
    </row>
    <row r="245" ht="15.75" customHeight="1">
      <c r="F245" s="19"/>
      <c r="I245" s="51"/>
      <c r="L245" s="20"/>
      <c r="O245" s="20"/>
      <c r="R245" s="19"/>
      <c r="U245" s="19"/>
    </row>
    <row r="246" ht="15.75" customHeight="1">
      <c r="F246" s="19"/>
      <c r="I246" s="51"/>
      <c r="L246" s="20"/>
      <c r="O246" s="20"/>
      <c r="R246" s="19"/>
      <c r="U246" s="19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J2:K2"/>
    <mergeCell ref="M2:N2"/>
    <mergeCell ref="P2:Q2"/>
    <mergeCell ref="S2:T2"/>
    <mergeCell ref="Y2:AE5"/>
    <mergeCell ref="A1:B2"/>
    <mergeCell ref="C1:C246"/>
    <mergeCell ref="D1:E2"/>
    <mergeCell ref="G1:K1"/>
    <mergeCell ref="M1:Q1"/>
    <mergeCell ref="S1:V1"/>
    <mergeCell ref="G2:H2"/>
    <mergeCell ref="G9:H1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.5"/>
    <col customWidth="1" min="3" max="3" width="1.0"/>
    <col customWidth="1" min="4" max="4" width="14.13"/>
    <col customWidth="1" min="5" max="5" width="2.5"/>
    <col customWidth="1" min="6" max="6" width="1.0"/>
    <col customWidth="1" min="7" max="7" width="14.13"/>
    <col customWidth="1" min="8" max="8" width="2.5"/>
    <col customWidth="1" min="9" max="9" width="1.0"/>
    <col customWidth="1" min="10" max="10" width="14.13"/>
    <col customWidth="1" min="11" max="11" width="2.5"/>
    <col customWidth="1" min="12" max="12" width="1.0"/>
    <col customWidth="1" min="13" max="13" width="14.13"/>
    <col customWidth="1" min="14" max="14" width="2.5"/>
    <col customWidth="1" min="15" max="15" width="1.0"/>
    <col customWidth="1" min="16" max="16" width="14.13"/>
    <col customWidth="1" min="17" max="17" width="2.5"/>
    <col customWidth="1" min="18" max="18" width="1.0"/>
    <col customWidth="1" min="19" max="19" width="14.13"/>
    <col customWidth="1" min="20" max="20" width="2.5"/>
    <col customWidth="1" min="21" max="21" width="1.0"/>
    <col customWidth="1" min="22" max="22" width="14.13"/>
    <col customWidth="1" min="23" max="23" width="2.5"/>
    <col customWidth="1" min="24" max="24" width="12.75"/>
    <col customWidth="1" min="25" max="25" width="9.38"/>
    <col customWidth="1" min="26" max="26" width="2.38"/>
  </cols>
  <sheetData>
    <row r="1" ht="15.75" customHeight="1">
      <c r="A1" s="14" t="s">
        <v>18</v>
      </c>
      <c r="C1" s="15"/>
      <c r="D1" s="14" t="s">
        <v>26</v>
      </c>
      <c r="F1" s="16"/>
      <c r="G1" s="17" t="s">
        <v>27</v>
      </c>
      <c r="L1" s="18"/>
      <c r="M1" s="17" t="s">
        <v>28</v>
      </c>
      <c r="R1" s="16"/>
      <c r="S1" s="17" t="s">
        <v>29</v>
      </c>
      <c r="AA1" s="54" t="s">
        <v>52</v>
      </c>
    </row>
    <row r="2" ht="15.75" customHeight="1">
      <c r="F2" s="19"/>
      <c r="G2" s="17" t="s">
        <v>30</v>
      </c>
      <c r="I2" s="18"/>
      <c r="J2" s="17" t="s">
        <v>21</v>
      </c>
      <c r="L2" s="20"/>
      <c r="M2" s="17" t="s">
        <v>22</v>
      </c>
      <c r="O2" s="18"/>
      <c r="P2" s="17" t="s">
        <v>23</v>
      </c>
      <c r="R2" s="19"/>
      <c r="S2" s="17" t="s">
        <v>31</v>
      </c>
      <c r="U2" s="19"/>
      <c r="V2" s="13" t="s">
        <v>32</v>
      </c>
    </row>
    <row r="3" ht="15.75" customHeight="1">
      <c r="A3" s="22" t="s">
        <v>7</v>
      </c>
      <c r="B3" s="23"/>
      <c r="D3" s="22" t="s">
        <v>6</v>
      </c>
      <c r="E3" s="23"/>
      <c r="F3" s="24"/>
      <c r="G3" s="22" t="s">
        <v>7</v>
      </c>
      <c r="H3" s="23"/>
      <c r="I3" s="20"/>
      <c r="J3" s="22" t="s">
        <v>10</v>
      </c>
      <c r="K3" s="23"/>
      <c r="L3" s="25"/>
      <c r="M3" s="22" t="s">
        <v>11</v>
      </c>
      <c r="N3" s="23"/>
      <c r="O3" s="20"/>
      <c r="P3" s="22" t="s">
        <v>12</v>
      </c>
      <c r="Q3" s="23"/>
      <c r="R3" s="24"/>
      <c r="S3" s="22" t="s">
        <v>15</v>
      </c>
      <c r="T3" s="23"/>
      <c r="U3" s="19"/>
      <c r="V3" s="22" t="s">
        <v>17</v>
      </c>
      <c r="W3" s="23"/>
    </row>
    <row r="4" ht="11.25" customHeight="1">
      <c r="A4" s="27" t="s">
        <v>37</v>
      </c>
      <c r="B4" s="28">
        <v>11.0</v>
      </c>
      <c r="D4" s="29" t="s">
        <v>38</v>
      </c>
      <c r="E4" s="28">
        <v>1.0</v>
      </c>
      <c r="F4" s="30"/>
      <c r="G4" s="29" t="s">
        <v>38</v>
      </c>
      <c r="H4" s="28">
        <v>1.0</v>
      </c>
      <c r="I4" s="20"/>
      <c r="J4" s="29" t="s">
        <v>38</v>
      </c>
      <c r="K4" s="28">
        <v>4.0</v>
      </c>
      <c r="L4" s="31"/>
      <c r="M4" s="29" t="s">
        <v>38</v>
      </c>
      <c r="N4" s="28">
        <v>4.0</v>
      </c>
      <c r="O4" s="20"/>
      <c r="P4" s="29" t="s">
        <v>38</v>
      </c>
      <c r="Q4" s="28">
        <v>10.0</v>
      </c>
      <c r="R4" s="30"/>
      <c r="S4" s="29" t="s">
        <v>38</v>
      </c>
      <c r="T4" s="28">
        <v>1.0</v>
      </c>
      <c r="U4" s="19"/>
      <c r="V4" s="29" t="s">
        <v>38</v>
      </c>
      <c r="W4" s="28">
        <v>3.0</v>
      </c>
    </row>
    <row r="5" ht="11.25" customHeight="1">
      <c r="A5" s="29"/>
      <c r="B5" s="28"/>
      <c r="D5" s="27" t="s">
        <v>39</v>
      </c>
      <c r="E5" s="28">
        <v>2.0</v>
      </c>
      <c r="F5" s="30"/>
      <c r="G5" s="29" t="s">
        <v>40</v>
      </c>
      <c r="H5" s="28">
        <v>2.0</v>
      </c>
      <c r="I5" s="20"/>
      <c r="J5" s="29" t="s">
        <v>40</v>
      </c>
      <c r="K5" s="28">
        <v>6.0</v>
      </c>
      <c r="L5" s="31"/>
      <c r="M5" s="29" t="s">
        <v>40</v>
      </c>
      <c r="N5" s="28">
        <v>6.0</v>
      </c>
      <c r="O5" s="20"/>
      <c r="P5" s="29" t="s">
        <v>40</v>
      </c>
      <c r="Q5" s="28">
        <v>5.0</v>
      </c>
      <c r="R5" s="30"/>
      <c r="S5" s="29" t="s">
        <v>40</v>
      </c>
      <c r="T5" s="28">
        <v>1.0</v>
      </c>
      <c r="U5" s="19"/>
      <c r="V5" s="29" t="s">
        <v>40</v>
      </c>
      <c r="W5" s="28">
        <v>4.0</v>
      </c>
    </row>
    <row r="6" ht="11.25" customHeight="1">
      <c r="A6" s="27"/>
      <c r="B6" s="28"/>
      <c r="D6" s="29"/>
      <c r="E6" s="28"/>
      <c r="F6" s="30"/>
      <c r="G6" s="27" t="s">
        <v>41</v>
      </c>
      <c r="H6" s="28">
        <v>3.0</v>
      </c>
      <c r="I6" s="20"/>
      <c r="J6" s="29" t="s">
        <v>30</v>
      </c>
      <c r="K6" s="28">
        <v>45.0</v>
      </c>
      <c r="L6" s="31"/>
      <c r="M6" s="29" t="s">
        <v>30</v>
      </c>
      <c r="N6" s="28">
        <v>7.0</v>
      </c>
      <c r="O6" s="20"/>
      <c r="P6" s="29" t="s">
        <v>30</v>
      </c>
      <c r="Q6" s="28">
        <v>7.0</v>
      </c>
      <c r="R6" s="30"/>
      <c r="S6" s="29" t="s">
        <v>30</v>
      </c>
      <c r="T6" s="28">
        <v>3.0</v>
      </c>
      <c r="U6" s="19"/>
      <c r="V6" s="29" t="s">
        <v>30</v>
      </c>
      <c r="W6" s="28">
        <v>5.0</v>
      </c>
    </row>
    <row r="7" ht="11.25" customHeight="1">
      <c r="A7" s="29"/>
      <c r="B7" s="28"/>
      <c r="D7" s="27"/>
      <c r="E7" s="28"/>
      <c r="F7" s="30"/>
      <c r="G7" s="29"/>
      <c r="H7" s="28"/>
      <c r="I7" s="20"/>
      <c r="J7" s="27" t="s">
        <v>42</v>
      </c>
      <c r="K7" s="28">
        <v>12.0</v>
      </c>
      <c r="L7" s="31"/>
      <c r="M7" s="29" t="s">
        <v>21</v>
      </c>
      <c r="N7" s="28">
        <v>12.0</v>
      </c>
      <c r="O7" s="20"/>
      <c r="P7" s="29" t="s">
        <v>21</v>
      </c>
      <c r="Q7" s="28">
        <v>14.0</v>
      </c>
      <c r="R7" s="30"/>
      <c r="S7" s="29" t="s">
        <v>21</v>
      </c>
      <c r="T7" s="28">
        <v>10.0</v>
      </c>
      <c r="U7" s="19"/>
      <c r="V7" s="29" t="s">
        <v>21</v>
      </c>
      <c r="W7" s="28">
        <v>12.0</v>
      </c>
    </row>
    <row r="8" ht="11.25" customHeight="1">
      <c r="A8" s="29"/>
      <c r="B8" s="28"/>
      <c r="D8" s="29"/>
      <c r="E8" s="28"/>
      <c r="F8" s="30"/>
      <c r="G8" s="29"/>
      <c r="H8" s="28"/>
      <c r="I8" s="20"/>
      <c r="J8" s="29"/>
      <c r="K8" s="28"/>
      <c r="L8" s="31"/>
      <c r="M8" s="29" t="s">
        <v>43</v>
      </c>
      <c r="N8" s="28">
        <v>1.0</v>
      </c>
      <c r="O8" s="20"/>
      <c r="P8" s="29" t="s">
        <v>22</v>
      </c>
      <c r="Q8" s="28">
        <v>1.0</v>
      </c>
      <c r="R8" s="30"/>
      <c r="S8" s="29" t="s">
        <v>22</v>
      </c>
      <c r="T8" s="28">
        <v>1.0</v>
      </c>
      <c r="U8" s="19"/>
      <c r="V8" s="29" t="s">
        <v>22</v>
      </c>
      <c r="W8" s="28">
        <v>2.0</v>
      </c>
    </row>
    <row r="9" ht="11.25" customHeight="1">
      <c r="A9" s="27"/>
      <c r="B9" s="28"/>
      <c r="D9" s="27"/>
      <c r="E9" s="28"/>
      <c r="F9" s="30"/>
      <c r="G9" s="36" t="s">
        <v>44</v>
      </c>
      <c r="H9" s="37"/>
      <c r="I9" s="20"/>
      <c r="J9" s="27"/>
      <c r="K9" s="28"/>
      <c r="L9" s="31"/>
      <c r="M9" s="27"/>
      <c r="N9" s="28"/>
      <c r="O9" s="20"/>
      <c r="P9" s="27" t="s">
        <v>45</v>
      </c>
      <c r="Q9" s="28">
        <v>2.0</v>
      </c>
      <c r="R9" s="30"/>
      <c r="S9" s="29" t="s">
        <v>23</v>
      </c>
      <c r="T9" s="28">
        <v>2.0</v>
      </c>
      <c r="U9" s="19"/>
      <c r="V9" s="29" t="s">
        <v>23</v>
      </c>
      <c r="W9" s="28">
        <v>1.0</v>
      </c>
    </row>
    <row r="10" ht="15.75" customHeight="1">
      <c r="A10" s="27"/>
      <c r="B10" s="28"/>
      <c r="D10" s="27"/>
      <c r="E10" s="28"/>
      <c r="F10" s="38"/>
      <c r="G10" s="39"/>
      <c r="H10" s="40"/>
      <c r="I10" s="20"/>
      <c r="J10" s="27"/>
      <c r="K10" s="28"/>
      <c r="L10" s="41"/>
      <c r="M10" s="27"/>
      <c r="N10" s="28"/>
      <c r="O10" s="20"/>
      <c r="P10" s="27"/>
      <c r="Q10" s="28"/>
      <c r="R10" s="38"/>
      <c r="S10" s="27" t="s">
        <v>46</v>
      </c>
      <c r="T10" s="28">
        <v>1.0</v>
      </c>
      <c r="U10" s="19"/>
      <c r="V10" s="29" t="s">
        <v>24</v>
      </c>
      <c r="W10" s="28">
        <v>1.0</v>
      </c>
      <c r="X10" s="55" t="s">
        <v>53</v>
      </c>
      <c r="Y10" s="55" t="s">
        <v>54</v>
      </c>
    </row>
    <row r="11" ht="16.5" customHeight="1">
      <c r="A11" s="43"/>
      <c r="B11" s="44"/>
      <c r="D11" s="43"/>
      <c r="E11" s="44"/>
      <c r="F11" s="38"/>
      <c r="G11" s="45"/>
      <c r="H11" s="46"/>
      <c r="I11" s="20"/>
      <c r="J11" s="43"/>
      <c r="K11" s="44"/>
      <c r="L11" s="41"/>
      <c r="M11" s="43"/>
      <c r="N11" s="44"/>
      <c r="O11" s="20"/>
      <c r="P11" s="43"/>
      <c r="Q11" s="44"/>
      <c r="R11" s="38"/>
      <c r="S11" s="43"/>
      <c r="T11" s="44"/>
      <c r="U11" s="19"/>
      <c r="V11" s="43" t="s">
        <v>47</v>
      </c>
      <c r="W11" s="44">
        <v>12.0</v>
      </c>
      <c r="X11" s="56" t="s">
        <v>55</v>
      </c>
      <c r="Y11" s="56">
        <v>1.0</v>
      </c>
      <c r="AA11" s="21" t="s">
        <v>56</v>
      </c>
    </row>
    <row r="12" ht="6.0" customHeight="1">
      <c r="A12" s="47"/>
      <c r="B12" s="47"/>
      <c r="D12" s="47"/>
      <c r="E12" s="47"/>
      <c r="F12" s="30"/>
      <c r="G12" s="47"/>
      <c r="H12" s="47"/>
      <c r="I12" s="20"/>
      <c r="J12" s="47"/>
      <c r="K12" s="47"/>
      <c r="L12" s="31"/>
      <c r="M12" s="47"/>
      <c r="N12" s="47"/>
      <c r="O12" s="20"/>
      <c r="P12" s="47"/>
      <c r="Q12" s="47"/>
      <c r="R12" s="30"/>
      <c r="S12" s="47"/>
      <c r="T12" s="47"/>
      <c r="U12" s="19"/>
      <c r="V12" s="47"/>
      <c r="W12" s="48"/>
    </row>
    <row r="13" ht="11.25" customHeight="1">
      <c r="A13" s="22" t="s">
        <v>2</v>
      </c>
      <c r="B13" s="23"/>
      <c r="D13" s="22" t="s">
        <v>5</v>
      </c>
      <c r="E13" s="23"/>
      <c r="F13" s="24"/>
      <c r="I13" s="20"/>
      <c r="J13" s="22" t="s">
        <v>9</v>
      </c>
      <c r="K13" s="23"/>
      <c r="L13" s="25"/>
      <c r="O13" s="20"/>
      <c r="R13" s="19"/>
      <c r="U13" s="19"/>
      <c r="V13" s="22" t="s">
        <v>16</v>
      </c>
      <c r="W13" s="23"/>
    </row>
    <row r="14" ht="11.25" customHeight="1">
      <c r="A14" s="27" t="s">
        <v>37</v>
      </c>
      <c r="B14" s="28">
        <v>5.0</v>
      </c>
      <c r="D14" s="29" t="s">
        <v>38</v>
      </c>
      <c r="E14" s="28">
        <v>2.0</v>
      </c>
      <c r="F14" s="30"/>
      <c r="I14" s="20"/>
      <c r="J14" s="29" t="s">
        <v>38</v>
      </c>
      <c r="K14" s="28">
        <v>1.0</v>
      </c>
      <c r="L14" s="31"/>
      <c r="O14" s="20"/>
      <c r="R14" s="19"/>
      <c r="U14" s="19"/>
      <c r="V14" s="29" t="s">
        <v>38</v>
      </c>
      <c r="W14" s="28">
        <v>4.0</v>
      </c>
    </row>
    <row r="15" ht="11.25" customHeight="1">
      <c r="A15" s="29"/>
      <c r="B15" s="28"/>
      <c r="D15" s="27" t="s">
        <v>39</v>
      </c>
      <c r="E15" s="28">
        <v>5.0</v>
      </c>
      <c r="F15" s="30"/>
      <c r="I15" s="20"/>
      <c r="J15" s="29" t="s">
        <v>40</v>
      </c>
      <c r="K15" s="28">
        <v>1.0</v>
      </c>
      <c r="L15" s="31"/>
      <c r="O15" s="20"/>
      <c r="R15" s="19"/>
      <c r="U15" s="19"/>
      <c r="V15" s="29" t="s">
        <v>40</v>
      </c>
      <c r="W15" s="28">
        <v>5.0</v>
      </c>
    </row>
    <row r="16" ht="11.25" customHeight="1">
      <c r="A16" s="27"/>
      <c r="B16" s="28"/>
      <c r="D16" s="29"/>
      <c r="E16" s="28"/>
      <c r="F16" s="30"/>
      <c r="I16" s="20"/>
      <c r="J16" s="29" t="s">
        <v>30</v>
      </c>
      <c r="K16" s="28">
        <v>3.0</v>
      </c>
      <c r="L16" s="31"/>
      <c r="O16" s="20"/>
      <c r="R16" s="19"/>
      <c r="U16" s="19"/>
      <c r="V16" s="29" t="s">
        <v>30</v>
      </c>
      <c r="W16" s="28">
        <v>4.0</v>
      </c>
    </row>
    <row r="17" ht="11.25" customHeight="1">
      <c r="A17" s="29"/>
      <c r="B17" s="28"/>
      <c r="D17" s="27"/>
      <c r="E17" s="28"/>
      <c r="F17" s="30"/>
      <c r="I17" s="20"/>
      <c r="J17" s="27" t="s">
        <v>42</v>
      </c>
      <c r="K17" s="28">
        <v>13.0</v>
      </c>
      <c r="L17" s="31"/>
      <c r="O17" s="20"/>
      <c r="R17" s="19"/>
      <c r="U17" s="19"/>
      <c r="V17" s="29" t="s">
        <v>21</v>
      </c>
      <c r="W17" s="28">
        <v>10.0</v>
      </c>
    </row>
    <row r="18" ht="11.25" customHeight="1">
      <c r="A18" s="29"/>
      <c r="B18" s="28"/>
      <c r="D18" s="29"/>
      <c r="E18" s="28"/>
      <c r="F18" s="30"/>
      <c r="I18" s="20"/>
      <c r="J18" s="29"/>
      <c r="K18" s="28"/>
      <c r="L18" s="31"/>
      <c r="O18" s="20"/>
      <c r="R18" s="19"/>
      <c r="U18" s="19"/>
      <c r="V18" s="29" t="s">
        <v>22</v>
      </c>
      <c r="W18" s="28">
        <v>1.0</v>
      </c>
    </row>
    <row r="19" ht="11.25" customHeight="1">
      <c r="A19" s="27"/>
      <c r="B19" s="28"/>
      <c r="D19" s="27"/>
      <c r="E19" s="28"/>
      <c r="F19" s="30"/>
      <c r="I19" s="20"/>
      <c r="J19" s="27"/>
      <c r="K19" s="28"/>
      <c r="L19" s="31"/>
      <c r="O19" s="20"/>
      <c r="R19" s="19"/>
      <c r="U19" s="19"/>
      <c r="V19" s="29" t="s">
        <v>23</v>
      </c>
      <c r="W19" s="28">
        <v>2.0</v>
      </c>
    </row>
    <row r="20" ht="15.75" customHeight="1">
      <c r="A20" s="27"/>
      <c r="B20" s="28"/>
      <c r="D20" s="27"/>
      <c r="E20" s="28"/>
      <c r="F20" s="38"/>
      <c r="I20" s="20"/>
      <c r="J20" s="27"/>
      <c r="K20" s="28"/>
      <c r="L20" s="41"/>
      <c r="O20" s="20"/>
      <c r="R20" s="19"/>
      <c r="U20" s="19"/>
      <c r="V20" s="29" t="s">
        <v>24</v>
      </c>
      <c r="W20" s="28">
        <v>1.0</v>
      </c>
      <c r="X20" s="55" t="s">
        <v>53</v>
      </c>
      <c r="Y20" s="55" t="s">
        <v>54</v>
      </c>
    </row>
    <row r="21" ht="18.75" customHeight="1">
      <c r="A21" s="43"/>
      <c r="B21" s="44"/>
      <c r="D21" s="43"/>
      <c r="E21" s="44"/>
      <c r="F21" s="38"/>
      <c r="I21" s="20"/>
      <c r="J21" s="43"/>
      <c r="K21" s="44"/>
      <c r="L21" s="41"/>
      <c r="O21" s="20"/>
      <c r="R21" s="19"/>
      <c r="U21" s="19"/>
      <c r="V21" s="43" t="s">
        <v>47</v>
      </c>
      <c r="W21" s="44">
        <v>8.0</v>
      </c>
      <c r="X21" s="56" t="s">
        <v>57</v>
      </c>
      <c r="Y21" s="56">
        <v>5.0</v>
      </c>
    </row>
    <row r="22" ht="6.0" customHeight="1">
      <c r="F22" s="19"/>
      <c r="I22" s="20"/>
      <c r="L22" s="20"/>
      <c r="O22" s="20"/>
      <c r="R22" s="19"/>
      <c r="U22" s="19"/>
      <c r="V22" s="42"/>
      <c r="W22" s="42"/>
    </row>
    <row r="23" ht="11.25" customHeight="1">
      <c r="A23" s="22" t="s">
        <v>1</v>
      </c>
      <c r="B23" s="23"/>
      <c r="D23" s="22" t="s">
        <v>4</v>
      </c>
      <c r="E23" s="23"/>
      <c r="F23" s="19"/>
      <c r="I23" s="20"/>
      <c r="J23" s="22" t="s">
        <v>8</v>
      </c>
      <c r="K23" s="23"/>
      <c r="L23" s="20"/>
      <c r="O23" s="20"/>
      <c r="R23" s="19"/>
      <c r="U23" s="19"/>
      <c r="V23" s="22" t="s">
        <v>15</v>
      </c>
      <c r="W23" s="23"/>
    </row>
    <row r="24" ht="11.25" customHeight="1">
      <c r="A24" s="27" t="s">
        <v>37</v>
      </c>
      <c r="B24" s="28">
        <v>35.0</v>
      </c>
      <c r="D24" s="29" t="s">
        <v>38</v>
      </c>
      <c r="E24" s="28">
        <v>3.0</v>
      </c>
      <c r="F24" s="19"/>
      <c r="I24" s="20"/>
      <c r="J24" s="29" t="s">
        <v>38</v>
      </c>
      <c r="K24" s="28">
        <v>6.0</v>
      </c>
      <c r="L24" s="20"/>
      <c r="O24" s="20"/>
      <c r="R24" s="19"/>
      <c r="U24" s="19"/>
      <c r="V24" s="29" t="s">
        <v>38</v>
      </c>
      <c r="W24" s="28">
        <v>5.0</v>
      </c>
    </row>
    <row r="25" ht="11.25" customHeight="1">
      <c r="A25" s="29"/>
      <c r="B25" s="28"/>
      <c r="D25" s="27" t="s">
        <v>39</v>
      </c>
      <c r="E25" s="28">
        <v>1.0</v>
      </c>
      <c r="F25" s="19"/>
      <c r="I25" s="20"/>
      <c r="J25" s="29" t="s">
        <v>40</v>
      </c>
      <c r="K25" s="28">
        <v>5.0</v>
      </c>
      <c r="L25" s="20"/>
      <c r="O25" s="20"/>
      <c r="R25" s="19"/>
      <c r="U25" s="19"/>
      <c r="V25" s="29" t="s">
        <v>40</v>
      </c>
      <c r="W25" s="28">
        <v>9.0</v>
      </c>
    </row>
    <row r="26" ht="11.25" customHeight="1">
      <c r="A26" s="27"/>
      <c r="B26" s="28"/>
      <c r="D26" s="29"/>
      <c r="E26" s="28"/>
      <c r="F26" s="19"/>
      <c r="I26" s="20"/>
      <c r="J26" s="29" t="s">
        <v>30</v>
      </c>
      <c r="K26" s="28">
        <v>4.0</v>
      </c>
      <c r="L26" s="20"/>
      <c r="O26" s="20"/>
      <c r="R26" s="19"/>
      <c r="U26" s="19"/>
      <c r="V26" s="29" t="s">
        <v>30</v>
      </c>
      <c r="W26" s="28">
        <v>3.0</v>
      </c>
    </row>
    <row r="27" ht="11.25" customHeight="1">
      <c r="A27" s="29"/>
      <c r="B27" s="28"/>
      <c r="D27" s="27"/>
      <c r="E27" s="28"/>
      <c r="F27" s="19"/>
      <c r="I27" s="20"/>
      <c r="J27" s="27" t="s">
        <v>42</v>
      </c>
      <c r="K27" s="28">
        <v>3.0</v>
      </c>
      <c r="L27" s="20"/>
      <c r="O27" s="20"/>
      <c r="R27" s="19"/>
      <c r="U27" s="19"/>
      <c r="V27" s="29" t="s">
        <v>21</v>
      </c>
      <c r="W27" s="28">
        <v>18.0</v>
      </c>
    </row>
    <row r="28" ht="11.25" customHeight="1">
      <c r="A28" s="29"/>
      <c r="B28" s="28"/>
      <c r="D28" s="29"/>
      <c r="E28" s="28"/>
      <c r="F28" s="19"/>
      <c r="I28" s="20"/>
      <c r="J28" s="29"/>
      <c r="K28" s="28"/>
      <c r="L28" s="20"/>
      <c r="O28" s="20"/>
      <c r="R28" s="19"/>
      <c r="U28" s="19"/>
      <c r="V28" s="29" t="s">
        <v>22</v>
      </c>
      <c r="W28" s="28">
        <v>2.0</v>
      </c>
      <c r="X28" s="13">
        <f>SUM(W25:W30)</f>
        <v>34</v>
      </c>
    </row>
    <row r="29" ht="11.25" customHeight="1">
      <c r="A29" s="27"/>
      <c r="B29" s="28"/>
      <c r="D29" s="27"/>
      <c r="E29" s="28"/>
      <c r="F29" s="19"/>
      <c r="I29" s="20"/>
      <c r="J29" s="27"/>
      <c r="K29" s="28"/>
      <c r="L29" s="20"/>
      <c r="O29" s="20"/>
      <c r="R29" s="19"/>
      <c r="U29" s="19"/>
      <c r="V29" s="29" t="s">
        <v>23</v>
      </c>
      <c r="W29" s="28">
        <v>1.0</v>
      </c>
      <c r="AA29" s="57" t="s">
        <v>58</v>
      </c>
    </row>
    <row r="30" ht="15.75" customHeight="1">
      <c r="A30" s="27"/>
      <c r="B30" s="28"/>
      <c r="D30" s="27"/>
      <c r="E30" s="28"/>
      <c r="F30" s="19"/>
      <c r="I30" s="20"/>
      <c r="J30" s="27"/>
      <c r="K30" s="28"/>
      <c r="L30" s="20"/>
      <c r="O30" s="20"/>
      <c r="R30" s="19"/>
      <c r="U30" s="19"/>
      <c r="V30" s="29" t="s">
        <v>24</v>
      </c>
      <c r="W30" s="28">
        <v>1.0</v>
      </c>
      <c r="X30" s="55" t="s">
        <v>53</v>
      </c>
      <c r="Y30" s="55" t="s">
        <v>54</v>
      </c>
    </row>
    <row r="31" ht="15.75" customHeight="1">
      <c r="A31" s="43"/>
      <c r="B31" s="44"/>
      <c r="D31" s="43"/>
      <c r="E31" s="44"/>
      <c r="F31" s="19"/>
      <c r="I31" s="20"/>
      <c r="J31" s="43"/>
      <c r="K31" s="44"/>
      <c r="L31" s="20"/>
      <c r="O31" s="20"/>
      <c r="R31" s="19"/>
      <c r="U31" s="19"/>
      <c r="V31" s="43" t="s">
        <v>47</v>
      </c>
      <c r="W31" s="44">
        <v>4.0</v>
      </c>
      <c r="X31" s="56" t="s">
        <v>59</v>
      </c>
      <c r="Y31" s="56">
        <v>11.0</v>
      </c>
    </row>
    <row r="32" ht="6.0" customHeight="1">
      <c r="F32" s="19"/>
      <c r="I32" s="20"/>
      <c r="L32" s="20"/>
      <c r="O32" s="20"/>
      <c r="R32" s="19"/>
      <c r="U32" s="19"/>
    </row>
    <row r="33" ht="11.25" customHeight="1">
      <c r="F33" s="19"/>
      <c r="I33" s="20"/>
      <c r="L33" s="20"/>
      <c r="O33" s="20"/>
      <c r="R33" s="19"/>
      <c r="U33" s="19"/>
      <c r="V33" s="22" t="s">
        <v>14</v>
      </c>
      <c r="W33" s="23"/>
    </row>
    <row r="34" ht="11.25" customHeight="1">
      <c r="F34" s="19"/>
      <c r="I34" s="20"/>
      <c r="L34" s="20"/>
      <c r="O34" s="20"/>
      <c r="R34" s="19"/>
      <c r="U34" s="19"/>
      <c r="V34" s="29" t="s">
        <v>38</v>
      </c>
      <c r="W34" s="28">
        <v>5.0</v>
      </c>
    </row>
    <row r="35" ht="11.25" customHeight="1">
      <c r="F35" s="19"/>
      <c r="I35" s="20"/>
      <c r="L35" s="20"/>
      <c r="O35" s="20"/>
      <c r="R35" s="19"/>
      <c r="U35" s="19"/>
      <c r="V35" s="29" t="s">
        <v>40</v>
      </c>
      <c r="W35" s="28">
        <v>4.0</v>
      </c>
    </row>
    <row r="36" ht="11.25" customHeight="1">
      <c r="F36" s="19"/>
      <c r="I36" s="20"/>
      <c r="L36" s="20"/>
      <c r="O36" s="20"/>
      <c r="R36" s="19"/>
      <c r="U36" s="19"/>
      <c r="V36" s="29" t="s">
        <v>30</v>
      </c>
      <c r="W36" s="28">
        <v>4.0</v>
      </c>
    </row>
    <row r="37" ht="11.25" customHeight="1">
      <c r="F37" s="19"/>
      <c r="I37" s="20"/>
      <c r="L37" s="20"/>
      <c r="O37" s="20"/>
      <c r="R37" s="19"/>
      <c r="U37" s="19"/>
      <c r="V37" s="29" t="s">
        <v>21</v>
      </c>
      <c r="W37" s="28">
        <v>13.0</v>
      </c>
    </row>
    <row r="38" ht="11.25" customHeight="1">
      <c r="F38" s="19"/>
      <c r="I38" s="20"/>
      <c r="L38" s="20"/>
      <c r="O38" s="20"/>
      <c r="R38" s="19"/>
      <c r="U38" s="19"/>
      <c r="V38" s="29" t="s">
        <v>22</v>
      </c>
      <c r="W38" s="28">
        <v>1.0</v>
      </c>
      <c r="X38" s="13">
        <f>SUM(W35:W40)</f>
        <v>24</v>
      </c>
    </row>
    <row r="39" ht="11.25" customHeight="1">
      <c r="F39" s="19"/>
      <c r="I39" s="20"/>
      <c r="L39" s="20"/>
      <c r="O39" s="20"/>
      <c r="R39" s="19"/>
      <c r="U39" s="19"/>
      <c r="V39" s="29" t="s">
        <v>23</v>
      </c>
      <c r="W39" s="28">
        <v>1.0</v>
      </c>
      <c r="AA39" s="58" t="s">
        <v>60</v>
      </c>
    </row>
    <row r="40" ht="15.75" customHeight="1">
      <c r="F40" s="19"/>
      <c r="I40" s="20"/>
      <c r="L40" s="20"/>
      <c r="O40" s="20"/>
      <c r="R40" s="19"/>
      <c r="U40" s="19"/>
      <c r="V40" s="29" t="s">
        <v>24</v>
      </c>
      <c r="W40" s="28">
        <v>1.0</v>
      </c>
      <c r="X40" s="55" t="s">
        <v>53</v>
      </c>
      <c r="Y40" s="55" t="s">
        <v>54</v>
      </c>
    </row>
    <row r="41" ht="15.75" customHeight="1">
      <c r="F41" s="19"/>
      <c r="I41" s="20"/>
      <c r="L41" s="20"/>
      <c r="O41" s="20"/>
      <c r="R41" s="19"/>
      <c r="U41" s="19"/>
      <c r="V41" s="43" t="s">
        <v>47</v>
      </c>
      <c r="W41" s="44">
        <v>3.0</v>
      </c>
      <c r="X41" s="56" t="s">
        <v>57</v>
      </c>
      <c r="Y41" s="56">
        <v>12.0</v>
      </c>
    </row>
    <row r="42" ht="11.25" customHeight="1">
      <c r="F42" s="19"/>
      <c r="I42" s="20"/>
      <c r="L42" s="20"/>
      <c r="O42" s="20"/>
      <c r="R42" s="19"/>
      <c r="U42" s="19"/>
    </row>
    <row r="43" ht="11.25" customHeight="1">
      <c r="F43" s="19"/>
      <c r="I43" s="20"/>
      <c r="L43" s="20"/>
      <c r="O43" s="20"/>
      <c r="R43" s="19"/>
      <c r="U43" s="19"/>
    </row>
    <row r="44" ht="11.25" customHeight="1">
      <c r="F44" s="19"/>
      <c r="I44" s="20"/>
      <c r="L44" s="20"/>
      <c r="O44" s="20"/>
      <c r="R44" s="19"/>
      <c r="U44" s="19"/>
    </row>
    <row r="45" ht="11.25" customHeight="1">
      <c r="F45" s="19"/>
      <c r="I45" s="20"/>
      <c r="L45" s="20"/>
      <c r="O45" s="20"/>
      <c r="R45" s="19"/>
      <c r="U45" s="19"/>
    </row>
    <row r="46" ht="15.75" customHeight="1">
      <c r="F46" s="19"/>
      <c r="I46" s="20"/>
      <c r="L46" s="20"/>
      <c r="O46" s="20"/>
      <c r="R46" s="19"/>
      <c r="U46" s="19"/>
    </row>
    <row r="47" ht="15.75" customHeight="1">
      <c r="F47" s="19"/>
      <c r="I47" s="20"/>
      <c r="L47" s="20"/>
      <c r="O47" s="20"/>
      <c r="R47" s="19"/>
      <c r="U47" s="19"/>
      <c r="AD47" s="59" t="s">
        <v>61</v>
      </c>
    </row>
    <row r="48" ht="15.75" customHeight="1">
      <c r="F48" s="19"/>
      <c r="I48" s="20"/>
      <c r="L48" s="20"/>
      <c r="O48" s="20"/>
      <c r="R48" s="19"/>
      <c r="U48" s="19"/>
    </row>
    <row r="49" ht="15.75" customHeight="1">
      <c r="F49" s="19"/>
      <c r="I49" s="20"/>
      <c r="L49" s="20"/>
      <c r="O49" s="20"/>
      <c r="R49" s="19"/>
      <c r="U49" s="19"/>
    </row>
    <row r="50" ht="15.75" customHeight="1">
      <c r="F50" s="19"/>
      <c r="I50" s="20"/>
      <c r="L50" s="20"/>
      <c r="O50" s="20"/>
      <c r="R50" s="19"/>
      <c r="U50" s="19"/>
    </row>
    <row r="51" ht="15.75" customHeight="1">
      <c r="F51" s="19"/>
      <c r="I51" s="20"/>
      <c r="L51" s="20"/>
      <c r="O51" s="20"/>
      <c r="R51" s="19"/>
      <c r="U51" s="19"/>
    </row>
    <row r="52" ht="15.75" customHeight="1">
      <c r="F52" s="19"/>
      <c r="I52" s="20"/>
      <c r="L52" s="20"/>
      <c r="O52" s="20"/>
      <c r="R52" s="19"/>
      <c r="U52" s="19"/>
    </row>
    <row r="53" ht="15.75" customHeight="1">
      <c r="F53" s="19"/>
      <c r="I53" s="20"/>
      <c r="L53" s="20"/>
      <c r="O53" s="20"/>
      <c r="R53" s="19"/>
      <c r="U53" s="19"/>
    </row>
    <row r="54" ht="15.75" customHeight="1">
      <c r="F54" s="19"/>
      <c r="I54" s="20"/>
      <c r="L54" s="20"/>
      <c r="O54" s="20"/>
      <c r="R54" s="19"/>
      <c r="U54" s="19"/>
    </row>
    <row r="55" ht="15.75" customHeight="1">
      <c r="F55" s="19"/>
      <c r="I55" s="20"/>
      <c r="L55" s="20"/>
      <c r="O55" s="20"/>
      <c r="R55" s="19"/>
      <c r="U55" s="19"/>
    </row>
    <row r="56" ht="15.75" customHeight="1">
      <c r="F56" s="19"/>
      <c r="I56" s="20"/>
      <c r="L56" s="20"/>
      <c r="O56" s="20"/>
      <c r="R56" s="19"/>
      <c r="U56" s="19"/>
    </row>
    <row r="57" ht="15.75" customHeight="1">
      <c r="F57" s="19"/>
      <c r="I57" s="20"/>
      <c r="L57" s="20"/>
      <c r="O57" s="20"/>
      <c r="R57" s="19"/>
      <c r="U57" s="19"/>
    </row>
    <row r="58" ht="15.75" customHeight="1">
      <c r="F58" s="19"/>
      <c r="I58" s="20"/>
      <c r="L58" s="20"/>
      <c r="O58" s="20"/>
      <c r="R58" s="19"/>
      <c r="U58" s="19"/>
    </row>
    <row r="59" ht="15.75" customHeight="1">
      <c r="F59" s="19"/>
      <c r="I59" s="20"/>
      <c r="L59" s="20"/>
      <c r="O59" s="20"/>
      <c r="R59" s="19"/>
      <c r="U59" s="19"/>
    </row>
    <row r="60" ht="15.75" customHeight="1">
      <c r="F60" s="19"/>
      <c r="I60" s="20"/>
      <c r="L60" s="20"/>
      <c r="O60" s="20"/>
      <c r="R60" s="19"/>
      <c r="U60" s="19"/>
    </row>
    <row r="61" ht="15.75" customHeight="1">
      <c r="F61" s="19"/>
      <c r="I61" s="20"/>
      <c r="L61" s="20"/>
      <c r="O61" s="20"/>
      <c r="R61" s="19"/>
      <c r="U61" s="19"/>
    </row>
    <row r="62" ht="15.75" customHeight="1">
      <c r="F62" s="19"/>
      <c r="I62" s="20"/>
      <c r="L62" s="20"/>
      <c r="O62" s="20"/>
      <c r="R62" s="19"/>
      <c r="U62" s="19"/>
    </row>
    <row r="63" ht="15.75" customHeight="1">
      <c r="F63" s="19"/>
      <c r="I63" s="20"/>
      <c r="L63" s="20"/>
      <c r="O63" s="20"/>
      <c r="R63" s="19"/>
      <c r="U63" s="19"/>
    </row>
    <row r="64" ht="15.75" customHeight="1">
      <c r="F64" s="19"/>
      <c r="I64" s="20"/>
      <c r="L64" s="20"/>
      <c r="O64" s="20"/>
      <c r="R64" s="19"/>
      <c r="U64" s="19"/>
    </row>
    <row r="65" ht="15.75" customHeight="1">
      <c r="F65" s="19"/>
      <c r="I65" s="20"/>
      <c r="L65" s="20"/>
      <c r="O65" s="20"/>
      <c r="R65" s="19"/>
      <c r="U65" s="19"/>
    </row>
    <row r="66" ht="15.75" customHeight="1">
      <c r="F66" s="19"/>
      <c r="I66" s="20"/>
      <c r="L66" s="20"/>
      <c r="O66" s="20"/>
      <c r="R66" s="19"/>
      <c r="U66" s="19"/>
    </row>
    <row r="67" ht="15.75" customHeight="1">
      <c r="F67" s="19"/>
      <c r="I67" s="20"/>
      <c r="L67" s="20"/>
      <c r="O67" s="20"/>
      <c r="R67" s="19"/>
      <c r="U67" s="19"/>
    </row>
    <row r="68" ht="15.75" customHeight="1">
      <c r="F68" s="19"/>
      <c r="I68" s="20"/>
      <c r="L68" s="20"/>
      <c r="O68" s="20"/>
      <c r="R68" s="19"/>
      <c r="U68" s="19"/>
    </row>
    <row r="69" ht="15.75" customHeight="1">
      <c r="F69" s="19"/>
      <c r="I69" s="20"/>
      <c r="L69" s="20"/>
      <c r="O69" s="20"/>
      <c r="R69" s="19"/>
      <c r="U69" s="19"/>
    </row>
    <row r="70" ht="15.75" customHeight="1">
      <c r="F70" s="19"/>
      <c r="I70" s="20"/>
      <c r="L70" s="20"/>
      <c r="O70" s="20"/>
      <c r="R70" s="19"/>
      <c r="U70" s="19"/>
    </row>
    <row r="71" ht="15.75" customHeight="1">
      <c r="F71" s="19"/>
      <c r="I71" s="20"/>
      <c r="L71" s="20"/>
      <c r="O71" s="20"/>
      <c r="R71" s="19"/>
      <c r="U71" s="19"/>
    </row>
    <row r="72" ht="15.75" customHeight="1">
      <c r="F72" s="19"/>
      <c r="I72" s="20"/>
      <c r="L72" s="20"/>
      <c r="O72" s="20"/>
      <c r="R72" s="19"/>
      <c r="U72" s="19"/>
    </row>
    <row r="73" ht="15.75" customHeight="1">
      <c r="F73" s="19"/>
      <c r="I73" s="20"/>
      <c r="L73" s="20"/>
      <c r="O73" s="20"/>
      <c r="R73" s="19"/>
      <c r="U73" s="19"/>
    </row>
    <row r="74" ht="15.75" customHeight="1">
      <c r="F74" s="19"/>
      <c r="I74" s="20"/>
      <c r="L74" s="20"/>
      <c r="O74" s="20"/>
      <c r="R74" s="19"/>
      <c r="U74" s="19"/>
    </row>
    <row r="75" ht="15.75" customHeight="1">
      <c r="F75" s="19"/>
      <c r="I75" s="20"/>
      <c r="L75" s="20"/>
      <c r="O75" s="20"/>
      <c r="R75" s="19"/>
      <c r="U75" s="19"/>
    </row>
    <row r="76" ht="15.75" customHeight="1">
      <c r="F76" s="19"/>
      <c r="I76" s="20"/>
      <c r="L76" s="20"/>
      <c r="O76" s="20"/>
      <c r="R76" s="19"/>
      <c r="U76" s="19"/>
    </row>
    <row r="77" ht="15.75" customHeight="1">
      <c r="F77" s="19"/>
      <c r="I77" s="20"/>
      <c r="L77" s="20"/>
      <c r="O77" s="20"/>
      <c r="R77" s="19"/>
      <c r="U77" s="19"/>
    </row>
    <row r="78" ht="15.75" customHeight="1">
      <c r="F78" s="19"/>
      <c r="I78" s="20"/>
      <c r="L78" s="20"/>
      <c r="O78" s="20"/>
      <c r="R78" s="19"/>
      <c r="U78" s="19"/>
    </row>
    <row r="79" ht="15.75" customHeight="1">
      <c r="F79" s="19"/>
      <c r="I79" s="20"/>
      <c r="L79" s="20"/>
      <c r="O79" s="20"/>
      <c r="R79" s="19"/>
      <c r="U79" s="19"/>
    </row>
    <row r="80" ht="15.75" customHeight="1">
      <c r="F80" s="19"/>
      <c r="I80" s="20"/>
      <c r="L80" s="20"/>
      <c r="O80" s="20"/>
      <c r="R80" s="19"/>
      <c r="U80" s="19"/>
    </row>
    <row r="81" ht="15.75" customHeight="1">
      <c r="F81" s="19"/>
      <c r="I81" s="20"/>
      <c r="L81" s="20"/>
      <c r="O81" s="20"/>
      <c r="R81" s="19"/>
      <c r="U81" s="19"/>
    </row>
    <row r="82" ht="15.75" customHeight="1">
      <c r="F82" s="19"/>
      <c r="I82" s="20"/>
      <c r="L82" s="20"/>
      <c r="O82" s="20"/>
      <c r="R82" s="19"/>
      <c r="U82" s="19"/>
    </row>
    <row r="83" ht="15.75" customHeight="1">
      <c r="F83" s="19"/>
      <c r="I83" s="20"/>
      <c r="L83" s="20"/>
      <c r="O83" s="20"/>
      <c r="R83" s="19"/>
      <c r="U83" s="19"/>
    </row>
    <row r="84" ht="15.75" customHeight="1">
      <c r="F84" s="19"/>
      <c r="I84" s="20"/>
      <c r="L84" s="20"/>
      <c r="O84" s="20"/>
      <c r="R84" s="19"/>
      <c r="U84" s="19"/>
    </row>
    <row r="85" ht="15.75" customHeight="1">
      <c r="F85" s="19"/>
      <c r="I85" s="20"/>
      <c r="L85" s="20"/>
      <c r="O85" s="20"/>
      <c r="R85" s="19"/>
      <c r="U85" s="19"/>
    </row>
    <row r="86" ht="15.75" customHeight="1">
      <c r="F86" s="19"/>
      <c r="I86" s="20"/>
      <c r="L86" s="20"/>
      <c r="O86" s="20"/>
      <c r="R86" s="19"/>
      <c r="U86" s="19"/>
    </row>
    <row r="87" ht="15.75" customHeight="1">
      <c r="F87" s="19"/>
      <c r="I87" s="20"/>
      <c r="L87" s="20"/>
      <c r="O87" s="20"/>
      <c r="R87" s="19"/>
      <c r="U87" s="19"/>
    </row>
    <row r="88" ht="15.75" customHeight="1">
      <c r="F88" s="19"/>
      <c r="I88" s="20"/>
      <c r="L88" s="20"/>
      <c r="O88" s="20"/>
      <c r="R88" s="19"/>
      <c r="U88" s="19"/>
    </row>
    <row r="89" ht="15.75" customHeight="1">
      <c r="F89" s="19"/>
      <c r="I89" s="20"/>
      <c r="L89" s="20"/>
      <c r="O89" s="20"/>
      <c r="R89" s="19"/>
      <c r="U89" s="19"/>
    </row>
    <row r="90" ht="15.75" customHeight="1">
      <c r="F90" s="19"/>
      <c r="I90" s="20"/>
      <c r="L90" s="20"/>
      <c r="O90" s="20"/>
      <c r="R90" s="19"/>
      <c r="U90" s="19"/>
    </row>
    <row r="91" ht="15.75" customHeight="1">
      <c r="F91" s="19"/>
      <c r="I91" s="20"/>
      <c r="L91" s="20"/>
      <c r="O91" s="20"/>
      <c r="R91" s="19"/>
      <c r="U91" s="19"/>
    </row>
    <row r="92" ht="15.75" customHeight="1">
      <c r="F92" s="19"/>
      <c r="I92" s="20"/>
      <c r="L92" s="20"/>
      <c r="O92" s="20"/>
      <c r="R92" s="19"/>
      <c r="U92" s="19"/>
    </row>
    <row r="93" ht="15.75" customHeight="1">
      <c r="F93" s="19"/>
      <c r="I93" s="20"/>
      <c r="L93" s="20"/>
      <c r="O93" s="20"/>
      <c r="R93" s="19"/>
      <c r="U93" s="19"/>
    </row>
    <row r="94" ht="15.75" customHeight="1">
      <c r="F94" s="19"/>
      <c r="I94" s="20"/>
      <c r="L94" s="20"/>
      <c r="O94" s="20"/>
      <c r="R94" s="19"/>
      <c r="U94" s="19"/>
    </row>
    <row r="95" ht="15.75" customHeight="1">
      <c r="F95" s="19"/>
      <c r="I95" s="20"/>
      <c r="L95" s="20"/>
      <c r="O95" s="20"/>
      <c r="R95" s="19"/>
      <c r="U95" s="19"/>
    </row>
    <row r="96" ht="15.75" customHeight="1">
      <c r="F96" s="19"/>
      <c r="I96" s="20"/>
      <c r="L96" s="20"/>
      <c r="O96" s="20"/>
      <c r="R96" s="19"/>
      <c r="U96" s="19"/>
    </row>
    <row r="97" ht="15.75" customHeight="1">
      <c r="F97" s="19"/>
      <c r="I97" s="20"/>
      <c r="L97" s="20"/>
      <c r="O97" s="20"/>
      <c r="R97" s="19"/>
      <c r="U97" s="19"/>
    </row>
    <row r="98" ht="15.75" customHeight="1">
      <c r="F98" s="19"/>
      <c r="I98" s="20"/>
      <c r="L98" s="20"/>
      <c r="O98" s="20"/>
      <c r="R98" s="19"/>
      <c r="U98" s="19"/>
    </row>
    <row r="99" ht="15.75" customHeight="1">
      <c r="F99" s="19"/>
      <c r="I99" s="20"/>
      <c r="L99" s="20"/>
      <c r="O99" s="20"/>
      <c r="R99" s="19"/>
      <c r="U99" s="19"/>
    </row>
    <row r="100" ht="15.75" customHeight="1">
      <c r="F100" s="19"/>
      <c r="I100" s="20"/>
      <c r="L100" s="20"/>
      <c r="O100" s="20"/>
      <c r="R100" s="19"/>
      <c r="U100" s="19"/>
    </row>
    <row r="101" ht="15.75" customHeight="1">
      <c r="F101" s="19"/>
      <c r="I101" s="20"/>
      <c r="L101" s="20"/>
      <c r="O101" s="20"/>
      <c r="R101" s="19"/>
      <c r="U101" s="19"/>
    </row>
    <row r="102" ht="15.75" customHeight="1">
      <c r="F102" s="19"/>
      <c r="I102" s="20"/>
      <c r="L102" s="20"/>
      <c r="O102" s="20"/>
      <c r="R102" s="19"/>
      <c r="U102" s="19"/>
    </row>
    <row r="103" ht="15.75" customHeight="1">
      <c r="F103" s="19"/>
      <c r="I103" s="20"/>
      <c r="L103" s="20"/>
      <c r="O103" s="20"/>
      <c r="R103" s="19"/>
      <c r="U103" s="19"/>
    </row>
    <row r="104" ht="15.75" customHeight="1">
      <c r="F104" s="19"/>
      <c r="I104" s="20"/>
      <c r="L104" s="20"/>
      <c r="O104" s="20"/>
      <c r="R104" s="19"/>
      <c r="U104" s="19"/>
    </row>
    <row r="105" ht="15.75" customHeight="1">
      <c r="F105" s="19"/>
      <c r="I105" s="20"/>
      <c r="L105" s="20"/>
      <c r="O105" s="20"/>
      <c r="R105" s="19"/>
      <c r="U105" s="19"/>
    </row>
    <row r="106" ht="15.75" customHeight="1">
      <c r="F106" s="19"/>
      <c r="I106" s="20"/>
      <c r="L106" s="20"/>
      <c r="O106" s="20"/>
      <c r="R106" s="19"/>
      <c r="U106" s="19"/>
    </row>
    <row r="107" ht="15.75" customHeight="1">
      <c r="F107" s="19"/>
      <c r="I107" s="20"/>
      <c r="L107" s="20"/>
      <c r="O107" s="20"/>
      <c r="R107" s="19"/>
      <c r="U107" s="19"/>
    </row>
    <row r="108" ht="15.75" customHeight="1">
      <c r="F108" s="19"/>
      <c r="I108" s="20"/>
      <c r="L108" s="20"/>
      <c r="O108" s="20"/>
      <c r="R108" s="19"/>
      <c r="U108" s="19"/>
    </row>
    <row r="109" ht="15.75" customHeight="1">
      <c r="F109" s="19"/>
      <c r="I109" s="20"/>
      <c r="L109" s="20"/>
      <c r="O109" s="20"/>
      <c r="R109" s="19"/>
      <c r="U109" s="19"/>
    </row>
    <row r="110" ht="15.75" customHeight="1">
      <c r="F110" s="19"/>
      <c r="I110" s="20"/>
      <c r="L110" s="20"/>
      <c r="O110" s="20"/>
      <c r="R110" s="19"/>
      <c r="U110" s="19"/>
    </row>
    <row r="111" ht="15.75" customHeight="1">
      <c r="F111" s="19"/>
      <c r="I111" s="20"/>
      <c r="L111" s="20"/>
      <c r="O111" s="20"/>
      <c r="R111" s="19"/>
      <c r="U111" s="19"/>
    </row>
    <row r="112" ht="15.75" customHeight="1">
      <c r="F112" s="19"/>
      <c r="I112" s="20"/>
      <c r="L112" s="20"/>
      <c r="O112" s="20"/>
      <c r="R112" s="19"/>
      <c r="U112" s="19"/>
    </row>
    <row r="113" ht="15.75" customHeight="1">
      <c r="F113" s="19"/>
      <c r="I113" s="20"/>
      <c r="L113" s="20"/>
      <c r="O113" s="20"/>
      <c r="R113" s="19"/>
      <c r="U113" s="19"/>
    </row>
    <row r="114" ht="15.75" customHeight="1">
      <c r="F114" s="19"/>
      <c r="I114" s="20"/>
      <c r="L114" s="20"/>
      <c r="O114" s="20"/>
      <c r="R114" s="19"/>
      <c r="U114" s="19"/>
    </row>
    <row r="115" ht="15.75" customHeight="1">
      <c r="F115" s="19"/>
      <c r="I115" s="20"/>
      <c r="L115" s="20"/>
      <c r="O115" s="20"/>
      <c r="R115" s="19"/>
      <c r="U115" s="19"/>
    </row>
    <row r="116" ht="15.75" customHeight="1">
      <c r="F116" s="19"/>
      <c r="I116" s="20"/>
      <c r="L116" s="20"/>
      <c r="O116" s="20"/>
      <c r="R116" s="19"/>
      <c r="U116" s="19"/>
    </row>
    <row r="117" ht="15.75" customHeight="1">
      <c r="F117" s="19"/>
      <c r="I117" s="20"/>
      <c r="L117" s="20"/>
      <c r="O117" s="20"/>
      <c r="R117" s="19"/>
      <c r="U117" s="19"/>
    </row>
    <row r="118" ht="15.75" customHeight="1">
      <c r="F118" s="19"/>
      <c r="I118" s="20"/>
      <c r="L118" s="20"/>
      <c r="O118" s="20"/>
      <c r="R118" s="19"/>
      <c r="U118" s="19"/>
    </row>
    <row r="119" ht="15.75" customHeight="1">
      <c r="F119" s="19"/>
      <c r="I119" s="20"/>
      <c r="L119" s="20"/>
      <c r="O119" s="20"/>
      <c r="R119" s="19"/>
      <c r="U119" s="19"/>
    </row>
    <row r="120" ht="15.75" customHeight="1">
      <c r="F120" s="19"/>
      <c r="I120" s="20"/>
      <c r="L120" s="20"/>
      <c r="O120" s="20"/>
      <c r="R120" s="19"/>
      <c r="U120" s="19"/>
    </row>
    <row r="121" ht="15.75" customHeight="1">
      <c r="F121" s="19"/>
      <c r="I121" s="20"/>
      <c r="L121" s="20"/>
      <c r="O121" s="20"/>
      <c r="R121" s="19"/>
      <c r="U121" s="19"/>
    </row>
    <row r="122" ht="15.75" customHeight="1">
      <c r="F122" s="19"/>
      <c r="I122" s="20"/>
      <c r="L122" s="20"/>
      <c r="O122" s="20"/>
      <c r="R122" s="19"/>
      <c r="U122" s="19"/>
    </row>
    <row r="123" ht="15.75" customHeight="1">
      <c r="F123" s="19"/>
      <c r="I123" s="20"/>
      <c r="L123" s="20"/>
      <c r="O123" s="20"/>
      <c r="R123" s="19"/>
      <c r="U123" s="19"/>
    </row>
    <row r="124" ht="15.75" customHeight="1">
      <c r="F124" s="19"/>
      <c r="I124" s="20"/>
      <c r="L124" s="20"/>
      <c r="O124" s="20"/>
      <c r="R124" s="19"/>
      <c r="U124" s="19"/>
    </row>
    <row r="125" ht="15.75" customHeight="1">
      <c r="F125" s="19"/>
      <c r="I125" s="20"/>
      <c r="L125" s="20"/>
      <c r="O125" s="20"/>
      <c r="R125" s="19"/>
      <c r="U125" s="19"/>
    </row>
    <row r="126" ht="15.75" customHeight="1">
      <c r="F126" s="19"/>
      <c r="I126" s="20"/>
      <c r="L126" s="20"/>
      <c r="O126" s="20"/>
      <c r="R126" s="19"/>
      <c r="U126" s="19"/>
    </row>
    <row r="127" ht="15.75" customHeight="1">
      <c r="F127" s="19"/>
      <c r="I127" s="20"/>
      <c r="L127" s="20"/>
      <c r="O127" s="20"/>
      <c r="R127" s="19"/>
      <c r="U127" s="19"/>
    </row>
    <row r="128" ht="15.75" customHeight="1">
      <c r="F128" s="19"/>
      <c r="I128" s="20"/>
      <c r="L128" s="20"/>
      <c r="O128" s="20"/>
      <c r="R128" s="19"/>
      <c r="U128" s="19"/>
    </row>
    <row r="129" ht="15.75" customHeight="1">
      <c r="F129" s="19"/>
      <c r="I129" s="20"/>
      <c r="L129" s="20"/>
      <c r="O129" s="20"/>
      <c r="R129" s="19"/>
      <c r="U129" s="19"/>
    </row>
    <row r="130" ht="15.75" customHeight="1">
      <c r="F130" s="19"/>
      <c r="I130" s="20"/>
      <c r="L130" s="20"/>
      <c r="O130" s="20"/>
      <c r="R130" s="19"/>
      <c r="U130" s="19"/>
    </row>
    <row r="131" ht="15.75" customHeight="1">
      <c r="F131" s="19"/>
      <c r="I131" s="20"/>
      <c r="L131" s="20"/>
      <c r="O131" s="20"/>
      <c r="R131" s="19"/>
      <c r="U131" s="19"/>
    </row>
    <row r="132" ht="15.75" customHeight="1">
      <c r="F132" s="19"/>
      <c r="I132" s="20"/>
      <c r="L132" s="20"/>
      <c r="O132" s="20"/>
      <c r="R132" s="19"/>
      <c r="U132" s="19"/>
    </row>
    <row r="133" ht="15.75" customHeight="1">
      <c r="F133" s="19"/>
      <c r="I133" s="20"/>
      <c r="L133" s="20"/>
      <c r="O133" s="20"/>
      <c r="R133" s="19"/>
      <c r="U133" s="19"/>
    </row>
    <row r="134" ht="15.75" customHeight="1">
      <c r="F134" s="19"/>
      <c r="I134" s="20"/>
      <c r="L134" s="20"/>
      <c r="O134" s="20"/>
      <c r="R134" s="19"/>
      <c r="U134" s="19"/>
    </row>
    <row r="135" ht="15.75" customHeight="1">
      <c r="F135" s="19"/>
      <c r="I135" s="20"/>
      <c r="L135" s="20"/>
      <c r="O135" s="20"/>
      <c r="R135" s="19"/>
      <c r="U135" s="19"/>
    </row>
    <row r="136" ht="15.75" customHeight="1">
      <c r="F136" s="19"/>
      <c r="I136" s="20"/>
      <c r="L136" s="20"/>
      <c r="O136" s="20"/>
      <c r="R136" s="19"/>
      <c r="U136" s="19"/>
    </row>
    <row r="137" ht="15.75" customHeight="1">
      <c r="F137" s="19"/>
      <c r="I137" s="20"/>
      <c r="L137" s="20"/>
      <c r="O137" s="20"/>
      <c r="R137" s="19"/>
      <c r="U137" s="19"/>
    </row>
    <row r="138" ht="15.75" customHeight="1">
      <c r="F138" s="19"/>
      <c r="I138" s="20"/>
      <c r="L138" s="20"/>
      <c r="O138" s="20"/>
      <c r="R138" s="19"/>
      <c r="U138" s="19"/>
    </row>
    <row r="139" ht="15.75" customHeight="1">
      <c r="F139" s="19"/>
      <c r="I139" s="20"/>
      <c r="L139" s="20"/>
      <c r="O139" s="20"/>
      <c r="R139" s="19"/>
      <c r="U139" s="19"/>
    </row>
    <row r="140" ht="15.75" customHeight="1">
      <c r="F140" s="19"/>
      <c r="I140" s="20"/>
      <c r="L140" s="20"/>
      <c r="O140" s="20"/>
      <c r="R140" s="19"/>
      <c r="U140" s="19"/>
    </row>
    <row r="141" ht="15.75" customHeight="1">
      <c r="F141" s="19"/>
      <c r="I141" s="20"/>
      <c r="L141" s="20"/>
      <c r="O141" s="20"/>
      <c r="R141" s="19"/>
      <c r="U141" s="19"/>
    </row>
    <row r="142" ht="15.75" customHeight="1">
      <c r="F142" s="19"/>
      <c r="I142" s="20"/>
      <c r="L142" s="20"/>
      <c r="O142" s="20"/>
      <c r="R142" s="19"/>
      <c r="U142" s="19"/>
    </row>
    <row r="143" ht="15.75" customHeight="1">
      <c r="F143" s="19"/>
      <c r="I143" s="20"/>
      <c r="L143" s="20"/>
      <c r="O143" s="20"/>
      <c r="R143" s="19"/>
      <c r="U143" s="19"/>
    </row>
    <row r="144" ht="15.75" customHeight="1">
      <c r="F144" s="19"/>
      <c r="I144" s="20"/>
      <c r="L144" s="20"/>
      <c r="O144" s="20"/>
      <c r="R144" s="19"/>
      <c r="U144" s="19"/>
    </row>
    <row r="145" ht="15.75" customHeight="1">
      <c r="F145" s="19"/>
      <c r="I145" s="20"/>
      <c r="L145" s="20"/>
      <c r="O145" s="20"/>
      <c r="R145" s="19"/>
      <c r="U145" s="19"/>
    </row>
    <row r="146" ht="15.75" customHeight="1">
      <c r="F146" s="19"/>
      <c r="I146" s="20"/>
      <c r="L146" s="20"/>
      <c r="O146" s="20"/>
      <c r="R146" s="19"/>
      <c r="U146" s="19"/>
    </row>
    <row r="147" ht="15.75" customHeight="1">
      <c r="F147" s="19"/>
      <c r="I147" s="20"/>
      <c r="L147" s="20"/>
      <c r="O147" s="20"/>
      <c r="R147" s="19"/>
      <c r="U147" s="19"/>
    </row>
    <row r="148" ht="15.75" customHeight="1">
      <c r="F148" s="19"/>
      <c r="I148" s="20"/>
      <c r="L148" s="20"/>
      <c r="O148" s="20"/>
      <c r="R148" s="19"/>
      <c r="U148" s="19"/>
    </row>
    <row r="149" ht="15.75" customHeight="1">
      <c r="F149" s="19"/>
      <c r="I149" s="20"/>
      <c r="L149" s="20"/>
      <c r="O149" s="20"/>
      <c r="R149" s="19"/>
      <c r="U149" s="19"/>
    </row>
    <row r="150" ht="15.75" customHeight="1">
      <c r="F150" s="19"/>
      <c r="I150" s="20"/>
      <c r="L150" s="20"/>
      <c r="O150" s="20"/>
      <c r="R150" s="19"/>
      <c r="U150" s="19"/>
    </row>
    <row r="151" ht="15.75" customHeight="1">
      <c r="F151" s="19"/>
      <c r="I151" s="20"/>
      <c r="L151" s="20"/>
      <c r="O151" s="20"/>
      <c r="R151" s="19"/>
      <c r="U151" s="19"/>
    </row>
    <row r="152" ht="15.75" customHeight="1">
      <c r="F152" s="19"/>
      <c r="I152" s="20"/>
      <c r="L152" s="20"/>
      <c r="O152" s="20"/>
      <c r="R152" s="19"/>
      <c r="U152" s="19"/>
    </row>
    <row r="153" ht="15.75" customHeight="1">
      <c r="F153" s="19"/>
      <c r="I153" s="20"/>
      <c r="L153" s="20"/>
      <c r="O153" s="20"/>
      <c r="R153" s="19"/>
      <c r="U153" s="19"/>
    </row>
    <row r="154" ht="15.75" customHeight="1">
      <c r="F154" s="19"/>
      <c r="I154" s="20"/>
      <c r="L154" s="20"/>
      <c r="O154" s="20"/>
      <c r="R154" s="19"/>
      <c r="U154" s="19"/>
    </row>
    <row r="155" ht="15.75" customHeight="1">
      <c r="F155" s="19"/>
      <c r="I155" s="20"/>
      <c r="L155" s="20"/>
      <c r="O155" s="20"/>
      <c r="R155" s="19"/>
      <c r="U155" s="19"/>
    </row>
    <row r="156" ht="15.75" customHeight="1">
      <c r="F156" s="19"/>
      <c r="I156" s="20"/>
      <c r="L156" s="20"/>
      <c r="O156" s="20"/>
      <c r="R156" s="19"/>
      <c r="U156" s="19"/>
    </row>
    <row r="157" ht="15.75" customHeight="1">
      <c r="F157" s="19"/>
      <c r="I157" s="20"/>
      <c r="L157" s="20"/>
      <c r="O157" s="20"/>
      <c r="R157" s="19"/>
      <c r="U157" s="19"/>
    </row>
    <row r="158" ht="15.75" customHeight="1">
      <c r="F158" s="19"/>
      <c r="I158" s="20"/>
      <c r="L158" s="20"/>
      <c r="O158" s="20"/>
      <c r="R158" s="19"/>
      <c r="U158" s="19"/>
    </row>
    <row r="159" ht="15.75" customHeight="1">
      <c r="F159" s="19"/>
      <c r="I159" s="20"/>
      <c r="L159" s="20"/>
      <c r="O159" s="20"/>
      <c r="R159" s="19"/>
      <c r="U159" s="19"/>
    </row>
    <row r="160" ht="15.75" customHeight="1">
      <c r="F160" s="19"/>
      <c r="I160" s="20"/>
      <c r="L160" s="20"/>
      <c r="O160" s="20"/>
      <c r="R160" s="19"/>
      <c r="U160" s="19"/>
    </row>
    <row r="161" ht="15.75" customHeight="1">
      <c r="F161" s="19"/>
      <c r="I161" s="20"/>
      <c r="L161" s="20"/>
      <c r="O161" s="20"/>
      <c r="R161" s="19"/>
      <c r="U161" s="19"/>
    </row>
    <row r="162" ht="15.75" customHeight="1">
      <c r="F162" s="19"/>
      <c r="I162" s="20"/>
      <c r="L162" s="20"/>
      <c r="O162" s="20"/>
      <c r="R162" s="19"/>
      <c r="U162" s="19"/>
    </row>
    <row r="163" ht="15.75" customHeight="1">
      <c r="F163" s="19"/>
      <c r="I163" s="20"/>
      <c r="L163" s="20"/>
      <c r="O163" s="20"/>
      <c r="R163" s="19"/>
      <c r="U163" s="19"/>
    </row>
    <row r="164" ht="15.75" customHeight="1">
      <c r="F164" s="19"/>
      <c r="I164" s="20"/>
      <c r="L164" s="20"/>
      <c r="O164" s="20"/>
      <c r="R164" s="19"/>
      <c r="U164" s="19"/>
    </row>
    <row r="165" ht="15.75" customHeight="1">
      <c r="F165" s="19"/>
      <c r="I165" s="20"/>
      <c r="L165" s="20"/>
      <c r="O165" s="20"/>
      <c r="R165" s="19"/>
      <c r="U165" s="19"/>
    </row>
    <row r="166" ht="15.75" customHeight="1">
      <c r="F166" s="19"/>
      <c r="I166" s="20"/>
      <c r="L166" s="20"/>
      <c r="O166" s="20"/>
      <c r="R166" s="19"/>
      <c r="U166" s="19"/>
    </row>
    <row r="167" ht="15.75" customHeight="1">
      <c r="F167" s="19"/>
      <c r="I167" s="20"/>
      <c r="L167" s="20"/>
      <c r="O167" s="20"/>
      <c r="R167" s="19"/>
      <c r="U167" s="19"/>
    </row>
    <row r="168" ht="15.75" customHeight="1">
      <c r="F168" s="19"/>
      <c r="I168" s="20"/>
      <c r="L168" s="20"/>
      <c r="O168" s="20"/>
      <c r="R168" s="19"/>
      <c r="U168" s="19"/>
    </row>
    <row r="169" ht="15.75" customHeight="1">
      <c r="F169" s="19"/>
      <c r="I169" s="20"/>
      <c r="L169" s="20"/>
      <c r="O169" s="20"/>
      <c r="R169" s="19"/>
      <c r="U169" s="19"/>
    </row>
    <row r="170" ht="15.75" customHeight="1">
      <c r="F170" s="19"/>
      <c r="I170" s="20"/>
      <c r="L170" s="20"/>
      <c r="O170" s="20"/>
      <c r="R170" s="19"/>
      <c r="U170" s="19"/>
    </row>
    <row r="171" ht="15.75" customHeight="1">
      <c r="F171" s="19"/>
      <c r="I171" s="20"/>
      <c r="L171" s="20"/>
      <c r="O171" s="20"/>
      <c r="R171" s="19"/>
      <c r="U171" s="19"/>
    </row>
    <row r="172" ht="15.75" customHeight="1">
      <c r="F172" s="19"/>
      <c r="I172" s="20"/>
      <c r="L172" s="20"/>
      <c r="O172" s="20"/>
      <c r="R172" s="19"/>
      <c r="U172" s="19"/>
    </row>
    <row r="173" ht="15.75" customHeight="1">
      <c r="F173" s="19"/>
      <c r="I173" s="20"/>
      <c r="L173" s="20"/>
      <c r="O173" s="20"/>
      <c r="R173" s="19"/>
      <c r="U173" s="19"/>
    </row>
    <row r="174" ht="15.75" customHeight="1">
      <c r="F174" s="19"/>
      <c r="I174" s="20"/>
      <c r="L174" s="20"/>
      <c r="O174" s="20"/>
      <c r="R174" s="19"/>
      <c r="U174" s="19"/>
    </row>
    <row r="175" ht="15.75" customHeight="1">
      <c r="F175" s="19"/>
      <c r="I175" s="20"/>
      <c r="L175" s="20"/>
      <c r="O175" s="20"/>
      <c r="R175" s="19"/>
      <c r="U175" s="19"/>
    </row>
    <row r="176" ht="15.75" customHeight="1">
      <c r="F176" s="19"/>
      <c r="I176" s="20"/>
      <c r="L176" s="20"/>
      <c r="O176" s="20"/>
      <c r="R176" s="19"/>
      <c r="U176" s="19"/>
    </row>
    <row r="177" ht="15.75" customHeight="1">
      <c r="F177" s="19"/>
      <c r="I177" s="20"/>
      <c r="L177" s="20"/>
      <c r="O177" s="20"/>
      <c r="R177" s="19"/>
      <c r="U177" s="19"/>
    </row>
    <row r="178" ht="15.75" customHeight="1">
      <c r="F178" s="19"/>
      <c r="I178" s="20"/>
      <c r="L178" s="20"/>
      <c r="O178" s="20"/>
      <c r="R178" s="19"/>
      <c r="U178" s="19"/>
    </row>
    <row r="179" ht="15.75" customHeight="1">
      <c r="F179" s="19"/>
      <c r="I179" s="20"/>
      <c r="L179" s="20"/>
      <c r="O179" s="20"/>
      <c r="R179" s="19"/>
      <c r="U179" s="19"/>
    </row>
    <row r="180" ht="15.75" customHeight="1">
      <c r="F180" s="19"/>
      <c r="I180" s="20"/>
      <c r="L180" s="20"/>
      <c r="O180" s="20"/>
      <c r="R180" s="19"/>
      <c r="U180" s="19"/>
    </row>
    <row r="181" ht="15.75" customHeight="1">
      <c r="F181" s="19"/>
      <c r="I181" s="20"/>
      <c r="L181" s="20"/>
      <c r="O181" s="20"/>
      <c r="R181" s="19"/>
      <c r="U181" s="19"/>
    </row>
    <row r="182" ht="15.75" customHeight="1">
      <c r="F182" s="19"/>
      <c r="I182" s="20"/>
      <c r="L182" s="20"/>
      <c r="O182" s="20"/>
      <c r="R182" s="19"/>
      <c r="U182" s="19"/>
    </row>
    <row r="183" ht="15.75" customHeight="1">
      <c r="F183" s="19"/>
      <c r="I183" s="20"/>
      <c r="L183" s="20"/>
      <c r="O183" s="20"/>
      <c r="R183" s="19"/>
      <c r="U183" s="19"/>
    </row>
    <row r="184" ht="15.75" customHeight="1">
      <c r="F184" s="19"/>
      <c r="I184" s="20"/>
      <c r="L184" s="20"/>
      <c r="O184" s="20"/>
      <c r="R184" s="19"/>
      <c r="U184" s="19"/>
    </row>
    <row r="185" ht="15.75" customHeight="1">
      <c r="F185" s="19"/>
      <c r="I185" s="20"/>
      <c r="L185" s="20"/>
      <c r="O185" s="20"/>
      <c r="R185" s="19"/>
      <c r="U185" s="19"/>
    </row>
    <row r="186" ht="15.75" customHeight="1">
      <c r="F186" s="19"/>
      <c r="I186" s="20"/>
      <c r="L186" s="20"/>
      <c r="O186" s="20"/>
      <c r="R186" s="19"/>
      <c r="U186" s="19"/>
    </row>
    <row r="187" ht="15.75" customHeight="1">
      <c r="F187" s="19"/>
      <c r="I187" s="20"/>
      <c r="L187" s="20"/>
      <c r="O187" s="20"/>
      <c r="R187" s="19"/>
      <c r="U187" s="19"/>
    </row>
    <row r="188" ht="15.75" customHeight="1">
      <c r="F188" s="19"/>
      <c r="I188" s="20"/>
      <c r="L188" s="20"/>
      <c r="O188" s="20"/>
      <c r="R188" s="19"/>
      <c r="U188" s="19"/>
    </row>
    <row r="189" ht="15.75" customHeight="1">
      <c r="F189" s="19"/>
      <c r="I189" s="20"/>
      <c r="L189" s="20"/>
      <c r="O189" s="20"/>
      <c r="R189" s="19"/>
      <c r="U189" s="19"/>
    </row>
    <row r="190" ht="15.75" customHeight="1">
      <c r="F190" s="19"/>
      <c r="I190" s="20"/>
      <c r="L190" s="20"/>
      <c r="O190" s="20"/>
      <c r="R190" s="19"/>
      <c r="U190" s="19"/>
    </row>
    <row r="191" ht="15.75" customHeight="1">
      <c r="F191" s="19"/>
      <c r="I191" s="20"/>
      <c r="L191" s="20"/>
      <c r="O191" s="20"/>
      <c r="R191" s="19"/>
      <c r="U191" s="19"/>
    </row>
    <row r="192" ht="15.75" customHeight="1">
      <c r="F192" s="19"/>
      <c r="I192" s="20"/>
      <c r="L192" s="20"/>
      <c r="O192" s="20"/>
      <c r="R192" s="19"/>
      <c r="U192" s="19"/>
    </row>
    <row r="193" ht="15.75" customHeight="1">
      <c r="F193" s="19"/>
      <c r="I193" s="20"/>
      <c r="L193" s="20"/>
      <c r="O193" s="20"/>
      <c r="R193" s="19"/>
      <c r="U193" s="19"/>
    </row>
    <row r="194" ht="15.75" customHeight="1">
      <c r="F194" s="19"/>
      <c r="I194" s="20"/>
      <c r="L194" s="20"/>
      <c r="O194" s="20"/>
      <c r="R194" s="19"/>
      <c r="U194" s="19"/>
    </row>
    <row r="195" ht="15.75" customHeight="1">
      <c r="F195" s="19"/>
      <c r="I195" s="20"/>
      <c r="L195" s="20"/>
      <c r="O195" s="20"/>
      <c r="R195" s="19"/>
      <c r="U195" s="19"/>
    </row>
    <row r="196" ht="15.75" customHeight="1">
      <c r="F196" s="19"/>
      <c r="I196" s="20"/>
      <c r="L196" s="20"/>
      <c r="O196" s="20"/>
      <c r="R196" s="19"/>
      <c r="U196" s="19"/>
    </row>
    <row r="197" ht="15.75" customHeight="1">
      <c r="F197" s="19"/>
      <c r="I197" s="20"/>
      <c r="L197" s="20"/>
      <c r="O197" s="20"/>
      <c r="R197" s="19"/>
      <c r="U197" s="19"/>
    </row>
    <row r="198" ht="15.75" customHeight="1">
      <c r="F198" s="19"/>
      <c r="I198" s="20"/>
      <c r="L198" s="20"/>
      <c r="O198" s="20"/>
      <c r="R198" s="19"/>
      <c r="U198" s="19"/>
    </row>
    <row r="199" ht="15.75" customHeight="1">
      <c r="F199" s="19"/>
      <c r="I199" s="20"/>
      <c r="L199" s="20"/>
      <c r="O199" s="20"/>
      <c r="R199" s="19"/>
      <c r="U199" s="19"/>
    </row>
    <row r="200" ht="15.75" customHeight="1">
      <c r="F200" s="19"/>
      <c r="I200" s="20"/>
      <c r="L200" s="20"/>
      <c r="O200" s="20"/>
      <c r="R200" s="19"/>
      <c r="U200" s="19"/>
    </row>
    <row r="201" ht="15.75" customHeight="1">
      <c r="F201" s="19"/>
      <c r="I201" s="20"/>
      <c r="L201" s="20"/>
      <c r="O201" s="20"/>
      <c r="R201" s="19"/>
      <c r="U201" s="19"/>
    </row>
    <row r="202" ht="15.75" customHeight="1">
      <c r="F202" s="19"/>
      <c r="I202" s="20"/>
      <c r="L202" s="20"/>
      <c r="O202" s="20"/>
      <c r="R202" s="19"/>
      <c r="U202" s="19"/>
    </row>
    <row r="203" ht="15.75" customHeight="1">
      <c r="F203" s="19"/>
      <c r="I203" s="20"/>
      <c r="L203" s="20"/>
      <c r="O203" s="20"/>
      <c r="R203" s="19"/>
      <c r="U203" s="19"/>
    </row>
    <row r="204" ht="15.75" customHeight="1">
      <c r="F204" s="19"/>
      <c r="I204" s="20"/>
      <c r="L204" s="20"/>
      <c r="O204" s="20"/>
      <c r="R204" s="19"/>
      <c r="U204" s="19"/>
    </row>
    <row r="205" ht="15.75" customHeight="1">
      <c r="F205" s="19"/>
      <c r="I205" s="20"/>
      <c r="L205" s="20"/>
      <c r="O205" s="20"/>
      <c r="R205" s="19"/>
      <c r="U205" s="19"/>
    </row>
    <row r="206" ht="15.75" customHeight="1">
      <c r="F206" s="19"/>
      <c r="I206" s="20"/>
      <c r="L206" s="20"/>
      <c r="O206" s="20"/>
      <c r="R206" s="19"/>
      <c r="U206" s="19"/>
    </row>
    <row r="207" ht="15.75" customHeight="1">
      <c r="F207" s="19"/>
      <c r="I207" s="20"/>
      <c r="L207" s="20"/>
      <c r="O207" s="20"/>
      <c r="R207" s="19"/>
      <c r="U207" s="19"/>
    </row>
    <row r="208" ht="15.75" customHeight="1">
      <c r="F208" s="19"/>
      <c r="I208" s="20"/>
      <c r="L208" s="20"/>
      <c r="O208" s="20"/>
      <c r="R208" s="19"/>
      <c r="U208" s="19"/>
    </row>
    <row r="209" ht="15.75" customHeight="1">
      <c r="F209" s="19"/>
      <c r="I209" s="20"/>
      <c r="L209" s="20"/>
      <c r="O209" s="20"/>
      <c r="R209" s="19"/>
      <c r="U209" s="19"/>
    </row>
    <row r="210" ht="15.75" customHeight="1">
      <c r="F210" s="19"/>
      <c r="I210" s="20"/>
      <c r="L210" s="20"/>
      <c r="O210" s="20"/>
      <c r="R210" s="19"/>
      <c r="U210" s="19"/>
    </row>
    <row r="211" ht="15.75" customHeight="1">
      <c r="F211" s="19"/>
      <c r="I211" s="20"/>
      <c r="L211" s="20"/>
      <c r="O211" s="20"/>
      <c r="R211" s="19"/>
      <c r="U211" s="19"/>
    </row>
    <row r="212" ht="15.75" customHeight="1">
      <c r="F212" s="19"/>
      <c r="I212" s="20"/>
      <c r="L212" s="20"/>
      <c r="O212" s="20"/>
      <c r="R212" s="19"/>
      <c r="U212" s="19"/>
    </row>
    <row r="213" ht="15.75" customHeight="1">
      <c r="F213" s="19"/>
      <c r="I213" s="20"/>
      <c r="L213" s="20"/>
      <c r="O213" s="20"/>
      <c r="R213" s="19"/>
      <c r="U213" s="19"/>
    </row>
    <row r="214" ht="15.75" customHeight="1">
      <c r="F214" s="19"/>
      <c r="I214" s="20"/>
      <c r="L214" s="20"/>
      <c r="O214" s="20"/>
      <c r="R214" s="19"/>
      <c r="U214" s="19"/>
    </row>
    <row r="215" ht="15.75" customHeight="1">
      <c r="F215" s="19"/>
      <c r="I215" s="20"/>
      <c r="L215" s="20"/>
      <c r="O215" s="20"/>
      <c r="R215" s="19"/>
      <c r="U215" s="19"/>
    </row>
    <row r="216" ht="15.75" customHeight="1">
      <c r="F216" s="19"/>
      <c r="I216" s="20"/>
      <c r="L216" s="20"/>
      <c r="O216" s="20"/>
      <c r="R216" s="19"/>
      <c r="U216" s="19"/>
    </row>
    <row r="217" ht="15.75" customHeight="1">
      <c r="F217" s="19"/>
      <c r="I217" s="20"/>
      <c r="L217" s="20"/>
      <c r="O217" s="20"/>
      <c r="R217" s="19"/>
      <c r="U217" s="19"/>
    </row>
    <row r="218" ht="15.75" customHeight="1">
      <c r="F218" s="19"/>
      <c r="I218" s="20"/>
      <c r="L218" s="20"/>
      <c r="O218" s="20"/>
      <c r="R218" s="19"/>
      <c r="U218" s="19"/>
    </row>
    <row r="219" ht="15.75" customHeight="1">
      <c r="F219" s="19"/>
      <c r="I219" s="20"/>
      <c r="L219" s="20"/>
      <c r="O219" s="20"/>
      <c r="R219" s="19"/>
      <c r="U219" s="19"/>
    </row>
    <row r="220" ht="15.75" customHeight="1">
      <c r="F220" s="19"/>
      <c r="I220" s="20"/>
      <c r="L220" s="20"/>
      <c r="O220" s="20"/>
      <c r="R220" s="19"/>
      <c r="U220" s="19"/>
    </row>
    <row r="221" ht="15.75" customHeight="1">
      <c r="F221" s="19"/>
      <c r="I221" s="20"/>
      <c r="L221" s="20"/>
      <c r="O221" s="20"/>
      <c r="R221" s="19"/>
      <c r="U221" s="19"/>
    </row>
    <row r="222" ht="15.75" customHeight="1">
      <c r="F222" s="19"/>
      <c r="I222" s="20"/>
      <c r="L222" s="20"/>
      <c r="O222" s="20"/>
      <c r="R222" s="19"/>
      <c r="U222" s="19"/>
    </row>
    <row r="223" ht="15.75" customHeight="1">
      <c r="F223" s="19"/>
      <c r="I223" s="20"/>
      <c r="L223" s="20"/>
      <c r="O223" s="20"/>
      <c r="R223" s="19"/>
      <c r="U223" s="19"/>
    </row>
    <row r="224" ht="15.75" customHeight="1">
      <c r="F224" s="19"/>
      <c r="I224" s="20"/>
      <c r="L224" s="20"/>
      <c r="O224" s="20"/>
      <c r="R224" s="19"/>
      <c r="U224" s="19"/>
    </row>
    <row r="225" ht="15.75" customHeight="1">
      <c r="F225" s="19"/>
      <c r="I225" s="20"/>
      <c r="L225" s="20"/>
      <c r="O225" s="20"/>
      <c r="R225" s="19"/>
      <c r="U225" s="19"/>
    </row>
    <row r="226" ht="15.75" customHeight="1">
      <c r="F226" s="19"/>
      <c r="I226" s="20"/>
      <c r="L226" s="20"/>
      <c r="O226" s="20"/>
      <c r="R226" s="19"/>
      <c r="U226" s="19"/>
    </row>
    <row r="227" ht="15.75" customHeight="1">
      <c r="F227" s="19"/>
      <c r="I227" s="20"/>
      <c r="L227" s="20"/>
      <c r="O227" s="20"/>
      <c r="R227" s="19"/>
      <c r="U227" s="19"/>
    </row>
    <row r="228" ht="15.75" customHeight="1">
      <c r="F228" s="19"/>
      <c r="I228" s="20"/>
      <c r="L228" s="20"/>
      <c r="O228" s="20"/>
      <c r="R228" s="19"/>
      <c r="U228" s="19"/>
    </row>
    <row r="229" ht="15.75" customHeight="1">
      <c r="F229" s="19"/>
      <c r="I229" s="20"/>
      <c r="L229" s="20"/>
      <c r="O229" s="20"/>
      <c r="R229" s="19"/>
      <c r="U229" s="19"/>
    </row>
    <row r="230" ht="15.75" customHeight="1">
      <c r="F230" s="19"/>
      <c r="I230" s="20"/>
      <c r="L230" s="20"/>
      <c r="O230" s="20"/>
      <c r="R230" s="19"/>
      <c r="U230" s="19"/>
    </row>
    <row r="231" ht="15.75" customHeight="1">
      <c r="F231" s="19"/>
      <c r="I231" s="20"/>
      <c r="L231" s="20"/>
      <c r="O231" s="20"/>
      <c r="R231" s="19"/>
      <c r="U231" s="19"/>
    </row>
    <row r="232" ht="15.75" customHeight="1">
      <c r="F232" s="19"/>
      <c r="I232" s="20"/>
      <c r="L232" s="20"/>
      <c r="O232" s="20"/>
      <c r="R232" s="19"/>
      <c r="U232" s="19"/>
    </row>
    <row r="233" ht="15.75" customHeight="1">
      <c r="F233" s="19"/>
      <c r="I233" s="20"/>
      <c r="L233" s="20"/>
      <c r="O233" s="20"/>
      <c r="R233" s="19"/>
      <c r="U233" s="19"/>
    </row>
    <row r="234" ht="15.75" customHeight="1">
      <c r="F234" s="19"/>
      <c r="I234" s="20"/>
      <c r="L234" s="20"/>
      <c r="O234" s="20"/>
      <c r="R234" s="19"/>
      <c r="U234" s="19"/>
    </row>
    <row r="235" ht="15.75" customHeight="1">
      <c r="F235" s="19"/>
      <c r="I235" s="20"/>
      <c r="L235" s="20"/>
      <c r="O235" s="20"/>
      <c r="R235" s="19"/>
      <c r="U235" s="19"/>
    </row>
    <row r="236" ht="15.75" customHeight="1">
      <c r="F236" s="19"/>
      <c r="I236" s="20"/>
      <c r="L236" s="20"/>
      <c r="O236" s="20"/>
      <c r="R236" s="19"/>
      <c r="U236" s="19"/>
    </row>
    <row r="237" ht="15.75" customHeight="1">
      <c r="F237" s="19"/>
      <c r="I237" s="20"/>
      <c r="L237" s="20"/>
      <c r="O237" s="20"/>
      <c r="R237" s="19"/>
      <c r="U237" s="19"/>
    </row>
    <row r="238" ht="15.75" customHeight="1">
      <c r="F238" s="19"/>
      <c r="I238" s="20"/>
      <c r="L238" s="20"/>
      <c r="O238" s="20"/>
      <c r="R238" s="19"/>
      <c r="U238" s="19"/>
    </row>
    <row r="239" ht="15.75" customHeight="1">
      <c r="F239" s="19"/>
      <c r="I239" s="20"/>
      <c r="L239" s="20"/>
      <c r="O239" s="20"/>
      <c r="R239" s="19"/>
      <c r="U239" s="19"/>
    </row>
    <row r="240" ht="15.75" customHeight="1">
      <c r="F240" s="19"/>
      <c r="I240" s="20"/>
      <c r="L240" s="20"/>
      <c r="O240" s="20"/>
      <c r="R240" s="19"/>
      <c r="U240" s="19"/>
    </row>
    <row r="241" ht="15.75" customHeight="1">
      <c r="F241" s="19"/>
      <c r="I241" s="20"/>
      <c r="L241" s="20"/>
      <c r="O241" s="20"/>
      <c r="R241" s="19"/>
      <c r="U241" s="19"/>
    </row>
    <row r="242" ht="15.75" customHeight="1">
      <c r="F242" s="19"/>
      <c r="I242" s="20"/>
      <c r="L242" s="20"/>
      <c r="O242" s="20"/>
      <c r="R242" s="19"/>
      <c r="U242" s="19"/>
    </row>
    <row r="243" ht="15.75" customHeight="1">
      <c r="F243" s="19"/>
      <c r="I243" s="20"/>
      <c r="L243" s="20"/>
      <c r="O243" s="20"/>
      <c r="R243" s="19"/>
      <c r="U243" s="19"/>
    </row>
    <row r="244" ht="15.75" customHeight="1">
      <c r="F244" s="19"/>
      <c r="I244" s="20"/>
      <c r="L244" s="20"/>
      <c r="O244" s="20"/>
      <c r="R244" s="19"/>
      <c r="U244" s="19"/>
    </row>
    <row r="245" ht="15.75" customHeight="1">
      <c r="F245" s="19"/>
      <c r="I245" s="20"/>
      <c r="L245" s="20"/>
      <c r="O245" s="20"/>
      <c r="R245" s="19"/>
      <c r="U245" s="19"/>
    </row>
    <row r="246" ht="15.75" customHeight="1">
      <c r="F246" s="19"/>
      <c r="I246" s="20"/>
      <c r="L246" s="20"/>
      <c r="O246" s="20"/>
      <c r="R246" s="19"/>
      <c r="U246" s="19"/>
    </row>
    <row r="247" ht="15.75" customHeight="1">
      <c r="F247" s="19"/>
      <c r="I247" s="20"/>
      <c r="L247" s="20"/>
      <c r="O247" s="20"/>
      <c r="R247" s="19"/>
      <c r="U247" s="19"/>
    </row>
    <row r="248" ht="15.75" customHeight="1">
      <c r="F248" s="19"/>
      <c r="I248" s="20"/>
      <c r="L248" s="20"/>
      <c r="O248" s="20"/>
      <c r="R248" s="19"/>
      <c r="U248" s="19"/>
    </row>
    <row r="249" ht="15.75" customHeight="1">
      <c r="F249" s="19"/>
      <c r="I249" s="20"/>
      <c r="L249" s="20"/>
      <c r="O249" s="20"/>
      <c r="R249" s="19"/>
      <c r="U249" s="19"/>
    </row>
    <row r="250" ht="15.75" customHeight="1">
      <c r="F250" s="19"/>
      <c r="I250" s="20"/>
      <c r="L250" s="20"/>
      <c r="O250" s="20"/>
      <c r="R250" s="19"/>
      <c r="U250" s="19"/>
    </row>
    <row r="251" ht="15.75" customHeight="1">
      <c r="F251" s="19"/>
      <c r="I251" s="20"/>
      <c r="L251" s="20"/>
      <c r="O251" s="20"/>
      <c r="R251" s="19"/>
      <c r="U251" s="19"/>
    </row>
    <row r="252" ht="15.75" customHeight="1">
      <c r="F252" s="19"/>
      <c r="I252" s="20"/>
      <c r="L252" s="20"/>
      <c r="O252" s="20"/>
      <c r="R252" s="19"/>
      <c r="U252" s="19"/>
    </row>
    <row r="253" ht="15.75" customHeight="1">
      <c r="F253" s="19"/>
      <c r="I253" s="20"/>
      <c r="L253" s="20"/>
      <c r="O253" s="20"/>
      <c r="R253" s="19"/>
      <c r="U253" s="19"/>
    </row>
    <row r="254" ht="15.75" customHeight="1">
      <c r="F254" s="19"/>
      <c r="I254" s="20"/>
      <c r="L254" s="20"/>
      <c r="O254" s="20"/>
      <c r="R254" s="19"/>
      <c r="U254" s="19"/>
    </row>
    <row r="255" ht="15.75" customHeight="1">
      <c r="F255" s="19"/>
      <c r="I255" s="20"/>
      <c r="L255" s="20"/>
      <c r="O255" s="20"/>
      <c r="R255" s="19"/>
      <c r="U255" s="19"/>
    </row>
    <row r="256" ht="15.75" customHeight="1">
      <c r="F256" s="19"/>
      <c r="I256" s="20"/>
      <c r="L256" s="20"/>
      <c r="O256" s="20"/>
      <c r="R256" s="19"/>
      <c r="U256" s="19"/>
    </row>
    <row r="257" ht="15.75" customHeight="1">
      <c r="F257" s="19"/>
      <c r="I257" s="20"/>
      <c r="L257" s="20"/>
      <c r="O257" s="20"/>
      <c r="R257" s="19"/>
      <c r="U257" s="19"/>
    </row>
    <row r="258" ht="15.75" customHeight="1">
      <c r="F258" s="19"/>
      <c r="I258" s="20"/>
      <c r="L258" s="20"/>
      <c r="O258" s="20"/>
      <c r="R258" s="19"/>
      <c r="U258" s="19"/>
    </row>
    <row r="259" ht="15.75" customHeight="1">
      <c r="F259" s="19"/>
      <c r="I259" s="20"/>
      <c r="L259" s="20"/>
      <c r="O259" s="20"/>
      <c r="R259" s="19"/>
      <c r="U259" s="19"/>
    </row>
    <row r="260" ht="15.75" customHeight="1">
      <c r="F260" s="19"/>
      <c r="I260" s="20"/>
      <c r="L260" s="20"/>
      <c r="O260" s="20"/>
      <c r="R260" s="19"/>
      <c r="U260" s="19"/>
    </row>
    <row r="261" ht="15.75" customHeight="1">
      <c r="F261" s="19"/>
      <c r="I261" s="20"/>
      <c r="L261" s="20"/>
      <c r="O261" s="20"/>
      <c r="R261" s="19"/>
      <c r="U261" s="19"/>
    </row>
    <row r="262" ht="15.75" customHeight="1">
      <c r="F262" s="19"/>
      <c r="I262" s="20"/>
      <c r="L262" s="20"/>
      <c r="O262" s="20"/>
      <c r="R262" s="19"/>
      <c r="U262" s="19"/>
    </row>
    <row r="263" ht="15.75" customHeight="1">
      <c r="F263" s="19"/>
      <c r="I263" s="20"/>
      <c r="L263" s="20"/>
      <c r="O263" s="20"/>
      <c r="R263" s="19"/>
      <c r="U263" s="19"/>
    </row>
    <row r="264" ht="15.75" customHeight="1">
      <c r="F264" s="19"/>
      <c r="I264" s="20"/>
      <c r="L264" s="20"/>
      <c r="O264" s="20"/>
      <c r="R264" s="19"/>
      <c r="U264" s="19"/>
    </row>
    <row r="265" ht="15.75" customHeight="1">
      <c r="F265" s="19"/>
      <c r="I265" s="20"/>
      <c r="L265" s="20"/>
      <c r="O265" s="20"/>
      <c r="R265" s="19"/>
      <c r="U265" s="19"/>
    </row>
    <row r="266" ht="15.75" customHeight="1">
      <c r="F266" s="19"/>
      <c r="I266" s="20"/>
      <c r="L266" s="20"/>
      <c r="O266" s="20"/>
      <c r="R266" s="19"/>
      <c r="U266" s="19"/>
    </row>
    <row r="267" ht="15.75" customHeight="1">
      <c r="F267" s="19"/>
      <c r="I267" s="20"/>
      <c r="L267" s="20"/>
      <c r="O267" s="20"/>
      <c r="R267" s="19"/>
      <c r="U267" s="19"/>
    </row>
    <row r="268" ht="15.75" customHeight="1">
      <c r="F268" s="19"/>
      <c r="I268" s="20"/>
      <c r="L268" s="20"/>
      <c r="O268" s="20"/>
      <c r="R268" s="19"/>
      <c r="U268" s="19"/>
    </row>
    <row r="269" ht="15.75" customHeight="1">
      <c r="F269" s="19"/>
      <c r="I269" s="20"/>
      <c r="L269" s="20"/>
      <c r="O269" s="20"/>
      <c r="R269" s="19"/>
      <c r="U269" s="19"/>
    </row>
    <row r="270" ht="15.75" customHeight="1">
      <c r="F270" s="19"/>
      <c r="I270" s="20"/>
      <c r="L270" s="20"/>
      <c r="O270" s="20"/>
      <c r="R270" s="19"/>
      <c r="U270" s="19"/>
    </row>
    <row r="271" ht="15.75" customHeight="1">
      <c r="F271" s="19"/>
      <c r="I271" s="20"/>
      <c r="L271" s="20"/>
      <c r="O271" s="20"/>
      <c r="R271" s="19"/>
      <c r="U271" s="19"/>
    </row>
    <row r="272" ht="15.75" customHeight="1">
      <c r="F272" s="19"/>
      <c r="I272" s="20"/>
      <c r="L272" s="20"/>
      <c r="O272" s="20"/>
      <c r="R272" s="19"/>
      <c r="U272" s="19"/>
    </row>
    <row r="273" ht="15.75" customHeight="1">
      <c r="F273" s="19"/>
      <c r="I273" s="20"/>
      <c r="L273" s="20"/>
      <c r="O273" s="20"/>
      <c r="R273" s="19"/>
      <c r="U273" s="19"/>
    </row>
    <row r="274" ht="15.75" customHeight="1">
      <c r="F274" s="19"/>
      <c r="I274" s="20"/>
      <c r="L274" s="20"/>
      <c r="O274" s="20"/>
      <c r="R274" s="19"/>
      <c r="U274" s="19"/>
    </row>
    <row r="275" ht="15.75" customHeight="1">
      <c r="F275" s="19"/>
      <c r="I275" s="20"/>
      <c r="L275" s="20"/>
      <c r="O275" s="20"/>
      <c r="R275" s="19"/>
      <c r="U275" s="19"/>
    </row>
    <row r="276" ht="15.75" customHeight="1">
      <c r="F276" s="19"/>
      <c r="I276" s="20"/>
      <c r="L276" s="20"/>
      <c r="O276" s="20"/>
      <c r="R276" s="19"/>
      <c r="U276" s="19"/>
    </row>
    <row r="277" ht="15.75" customHeight="1">
      <c r="F277" s="19"/>
      <c r="I277" s="20"/>
      <c r="L277" s="20"/>
      <c r="O277" s="20"/>
      <c r="R277" s="19"/>
      <c r="U277" s="19"/>
    </row>
    <row r="278" ht="15.75" customHeight="1">
      <c r="F278" s="19"/>
      <c r="I278" s="20"/>
      <c r="L278" s="20"/>
      <c r="O278" s="20"/>
      <c r="R278" s="19"/>
      <c r="U278" s="19"/>
    </row>
    <row r="279" ht="15.75" customHeight="1">
      <c r="F279" s="19"/>
      <c r="I279" s="20"/>
      <c r="L279" s="20"/>
      <c r="O279" s="20"/>
      <c r="R279" s="19"/>
      <c r="U279" s="19"/>
    </row>
    <row r="280" ht="15.75" customHeight="1">
      <c r="F280" s="19"/>
      <c r="I280" s="20"/>
      <c r="L280" s="20"/>
      <c r="O280" s="20"/>
      <c r="R280" s="19"/>
      <c r="U280" s="19"/>
    </row>
    <row r="281" ht="15.75" customHeight="1">
      <c r="F281" s="19"/>
      <c r="I281" s="20"/>
      <c r="L281" s="20"/>
      <c r="O281" s="20"/>
      <c r="R281" s="19"/>
      <c r="U281" s="19"/>
    </row>
    <row r="282" ht="15.75" customHeight="1">
      <c r="F282" s="19"/>
      <c r="I282" s="20"/>
      <c r="L282" s="20"/>
      <c r="O282" s="20"/>
      <c r="R282" s="19"/>
      <c r="U282" s="19"/>
    </row>
    <row r="283" ht="15.75" customHeight="1">
      <c r="F283" s="19"/>
      <c r="I283" s="20"/>
      <c r="L283" s="20"/>
      <c r="O283" s="20"/>
      <c r="R283" s="19"/>
      <c r="U283" s="19"/>
    </row>
    <row r="284" ht="15.75" customHeight="1">
      <c r="F284" s="19"/>
      <c r="I284" s="20"/>
      <c r="L284" s="20"/>
      <c r="O284" s="20"/>
      <c r="R284" s="19"/>
      <c r="U284" s="19"/>
    </row>
    <row r="285" ht="15.75" customHeight="1">
      <c r="F285" s="19"/>
      <c r="I285" s="20"/>
      <c r="L285" s="20"/>
      <c r="O285" s="20"/>
      <c r="R285" s="19"/>
      <c r="U285" s="19"/>
    </row>
    <row r="286" ht="15.75" customHeight="1">
      <c r="F286" s="19"/>
      <c r="I286" s="20"/>
      <c r="L286" s="20"/>
      <c r="O286" s="20"/>
      <c r="R286" s="19"/>
      <c r="U286" s="19"/>
    </row>
    <row r="287" ht="15.75" customHeight="1">
      <c r="F287" s="19"/>
      <c r="I287" s="20"/>
      <c r="L287" s="20"/>
      <c r="O287" s="20"/>
      <c r="R287" s="19"/>
      <c r="U287" s="19"/>
    </row>
    <row r="288" ht="15.75" customHeight="1">
      <c r="F288" s="19"/>
      <c r="I288" s="20"/>
      <c r="L288" s="20"/>
      <c r="O288" s="20"/>
      <c r="R288" s="19"/>
      <c r="U288" s="19"/>
    </row>
    <row r="289" ht="15.75" customHeight="1">
      <c r="F289" s="19"/>
      <c r="I289" s="20"/>
      <c r="L289" s="20"/>
      <c r="O289" s="20"/>
      <c r="R289" s="19"/>
      <c r="U289" s="19"/>
    </row>
    <row r="290" ht="15.75" customHeight="1">
      <c r="F290" s="19"/>
      <c r="I290" s="20"/>
      <c r="L290" s="20"/>
      <c r="O290" s="20"/>
      <c r="R290" s="19"/>
      <c r="U290" s="19"/>
    </row>
    <row r="291" ht="15.75" customHeight="1">
      <c r="F291" s="19"/>
      <c r="I291" s="20"/>
      <c r="L291" s="20"/>
      <c r="O291" s="20"/>
      <c r="R291" s="19"/>
      <c r="U291" s="19"/>
    </row>
    <row r="292" ht="15.75" customHeight="1">
      <c r="F292" s="19"/>
      <c r="I292" s="20"/>
      <c r="L292" s="20"/>
      <c r="O292" s="20"/>
      <c r="R292" s="19"/>
      <c r="U292" s="19"/>
    </row>
    <row r="293" ht="15.75" customHeight="1">
      <c r="F293" s="19"/>
      <c r="I293" s="20"/>
      <c r="L293" s="20"/>
      <c r="O293" s="20"/>
      <c r="R293" s="19"/>
      <c r="U293" s="19"/>
    </row>
    <row r="294" ht="15.75" customHeight="1">
      <c r="F294" s="19"/>
      <c r="I294" s="20"/>
      <c r="L294" s="20"/>
      <c r="O294" s="20"/>
      <c r="R294" s="19"/>
      <c r="U294" s="19"/>
    </row>
    <row r="295" ht="15.75" customHeight="1">
      <c r="F295" s="19"/>
      <c r="I295" s="20"/>
      <c r="L295" s="20"/>
      <c r="O295" s="20"/>
      <c r="R295" s="19"/>
      <c r="U295" s="19"/>
    </row>
    <row r="296" ht="15.75" customHeight="1">
      <c r="F296" s="19"/>
      <c r="I296" s="20"/>
      <c r="L296" s="20"/>
      <c r="O296" s="20"/>
      <c r="R296" s="19"/>
      <c r="U296" s="19"/>
    </row>
    <row r="297" ht="15.75" customHeight="1">
      <c r="F297" s="19"/>
      <c r="I297" s="20"/>
      <c r="L297" s="20"/>
      <c r="O297" s="20"/>
      <c r="R297" s="19"/>
      <c r="U297" s="19"/>
    </row>
    <row r="298" ht="15.75" customHeight="1">
      <c r="F298" s="19"/>
      <c r="I298" s="20"/>
      <c r="L298" s="20"/>
      <c r="O298" s="20"/>
      <c r="R298" s="19"/>
      <c r="U298" s="19"/>
    </row>
    <row r="299" ht="15.75" customHeight="1">
      <c r="F299" s="19"/>
      <c r="I299" s="20"/>
      <c r="L299" s="20"/>
      <c r="O299" s="20"/>
      <c r="R299" s="19"/>
      <c r="U299" s="19"/>
    </row>
    <row r="300" ht="15.75" customHeight="1">
      <c r="F300" s="19"/>
      <c r="I300" s="20"/>
      <c r="L300" s="20"/>
      <c r="O300" s="20"/>
      <c r="R300" s="19"/>
      <c r="U300" s="19"/>
    </row>
    <row r="301" ht="15.75" customHeight="1">
      <c r="F301" s="19"/>
      <c r="I301" s="20"/>
      <c r="L301" s="20"/>
      <c r="O301" s="20"/>
      <c r="R301" s="19"/>
      <c r="U301" s="19"/>
    </row>
    <row r="302" ht="15.75" customHeight="1">
      <c r="F302" s="19"/>
      <c r="I302" s="20"/>
      <c r="L302" s="20"/>
      <c r="O302" s="20"/>
      <c r="R302" s="19"/>
      <c r="U302" s="19"/>
    </row>
    <row r="303" ht="15.75" customHeight="1">
      <c r="F303" s="19"/>
      <c r="I303" s="20"/>
      <c r="L303" s="20"/>
      <c r="O303" s="20"/>
      <c r="R303" s="19"/>
      <c r="U303" s="19"/>
    </row>
    <row r="304" ht="15.75" customHeight="1">
      <c r="F304" s="19"/>
      <c r="I304" s="20"/>
      <c r="L304" s="20"/>
      <c r="O304" s="20"/>
      <c r="R304" s="19"/>
      <c r="U304" s="19"/>
    </row>
    <row r="305" ht="15.75" customHeight="1">
      <c r="F305" s="19"/>
      <c r="I305" s="20"/>
      <c r="L305" s="20"/>
      <c r="O305" s="20"/>
      <c r="R305" s="19"/>
      <c r="U305" s="19"/>
    </row>
    <row r="306" ht="15.75" customHeight="1">
      <c r="F306" s="19"/>
      <c r="I306" s="20"/>
      <c r="L306" s="20"/>
      <c r="O306" s="20"/>
      <c r="R306" s="19"/>
      <c r="U306" s="19"/>
    </row>
    <row r="307" ht="15.75" customHeight="1">
      <c r="F307" s="19"/>
      <c r="I307" s="20"/>
      <c r="L307" s="20"/>
      <c r="O307" s="20"/>
      <c r="R307" s="19"/>
      <c r="U307" s="19"/>
    </row>
    <row r="308" ht="15.75" customHeight="1">
      <c r="F308" s="19"/>
      <c r="I308" s="20"/>
      <c r="L308" s="20"/>
      <c r="O308" s="20"/>
      <c r="R308" s="19"/>
      <c r="U308" s="19"/>
    </row>
    <row r="309" ht="15.75" customHeight="1">
      <c r="F309" s="19"/>
      <c r="I309" s="20"/>
      <c r="L309" s="20"/>
      <c r="O309" s="20"/>
      <c r="R309" s="19"/>
      <c r="U309" s="19"/>
    </row>
    <row r="310" ht="15.75" customHeight="1">
      <c r="F310" s="19"/>
      <c r="I310" s="20"/>
      <c r="L310" s="20"/>
      <c r="O310" s="20"/>
      <c r="R310" s="19"/>
      <c r="U310" s="19"/>
    </row>
    <row r="311" ht="15.75" customHeight="1">
      <c r="F311" s="19"/>
      <c r="I311" s="20"/>
      <c r="L311" s="20"/>
      <c r="O311" s="20"/>
      <c r="R311" s="19"/>
      <c r="U311" s="19"/>
    </row>
    <row r="312" ht="15.75" customHeight="1">
      <c r="F312" s="19"/>
      <c r="I312" s="20"/>
      <c r="L312" s="20"/>
      <c r="O312" s="20"/>
      <c r="R312" s="19"/>
      <c r="U312" s="19"/>
    </row>
    <row r="313" ht="15.75" customHeight="1">
      <c r="F313" s="19"/>
      <c r="I313" s="20"/>
      <c r="L313" s="20"/>
      <c r="O313" s="20"/>
      <c r="R313" s="19"/>
      <c r="U313" s="19"/>
    </row>
    <row r="314" ht="15.75" customHeight="1">
      <c r="F314" s="19"/>
      <c r="I314" s="20"/>
      <c r="L314" s="20"/>
      <c r="O314" s="20"/>
      <c r="R314" s="19"/>
      <c r="U314" s="19"/>
    </row>
    <row r="315" ht="15.75" customHeight="1">
      <c r="F315" s="19"/>
      <c r="I315" s="20"/>
      <c r="L315" s="20"/>
      <c r="O315" s="20"/>
      <c r="R315" s="19"/>
      <c r="U315" s="19"/>
    </row>
    <row r="316" ht="15.75" customHeight="1">
      <c r="F316" s="19"/>
      <c r="I316" s="20"/>
      <c r="L316" s="20"/>
      <c r="O316" s="20"/>
      <c r="R316" s="19"/>
      <c r="U316" s="19"/>
    </row>
    <row r="317" ht="15.75" customHeight="1">
      <c r="F317" s="19"/>
      <c r="I317" s="20"/>
      <c r="L317" s="20"/>
      <c r="O317" s="20"/>
      <c r="R317" s="19"/>
      <c r="U317" s="19"/>
    </row>
    <row r="318" ht="15.75" customHeight="1">
      <c r="F318" s="19"/>
      <c r="I318" s="20"/>
      <c r="L318" s="20"/>
      <c r="O318" s="20"/>
      <c r="R318" s="19"/>
      <c r="U318" s="19"/>
    </row>
    <row r="319" ht="15.75" customHeight="1">
      <c r="F319" s="19"/>
      <c r="I319" s="20"/>
      <c r="L319" s="20"/>
      <c r="O319" s="20"/>
      <c r="R319" s="19"/>
      <c r="U319" s="19"/>
    </row>
    <row r="320" ht="15.75" customHeight="1">
      <c r="F320" s="19"/>
      <c r="I320" s="20"/>
      <c r="L320" s="20"/>
      <c r="O320" s="20"/>
      <c r="R320" s="19"/>
      <c r="U320" s="19"/>
    </row>
    <row r="321" ht="15.75" customHeight="1">
      <c r="F321" s="19"/>
      <c r="I321" s="20"/>
      <c r="L321" s="20"/>
      <c r="O321" s="20"/>
      <c r="R321" s="19"/>
      <c r="U321" s="19"/>
    </row>
    <row r="322" ht="15.75" customHeight="1">
      <c r="F322" s="19"/>
      <c r="I322" s="20"/>
      <c r="L322" s="20"/>
      <c r="O322" s="20"/>
      <c r="R322" s="19"/>
      <c r="U322" s="19"/>
    </row>
    <row r="323" ht="15.75" customHeight="1">
      <c r="F323" s="19"/>
      <c r="I323" s="20"/>
      <c r="L323" s="20"/>
      <c r="O323" s="20"/>
      <c r="R323" s="19"/>
      <c r="U323" s="19"/>
    </row>
    <row r="324" ht="15.75" customHeight="1">
      <c r="F324" s="19"/>
      <c r="I324" s="20"/>
      <c r="L324" s="20"/>
      <c r="O324" s="20"/>
      <c r="R324" s="19"/>
      <c r="U324" s="19"/>
    </row>
    <row r="325" ht="15.75" customHeight="1">
      <c r="F325" s="19"/>
      <c r="I325" s="20"/>
      <c r="L325" s="20"/>
      <c r="O325" s="20"/>
      <c r="R325" s="19"/>
      <c r="U325" s="19"/>
    </row>
    <row r="326" ht="15.75" customHeight="1">
      <c r="F326" s="19"/>
      <c r="I326" s="20"/>
      <c r="L326" s="20"/>
      <c r="O326" s="20"/>
      <c r="R326" s="19"/>
      <c r="U326" s="19"/>
    </row>
    <row r="327" ht="15.75" customHeight="1">
      <c r="F327" s="19"/>
      <c r="I327" s="20"/>
      <c r="L327" s="20"/>
      <c r="O327" s="20"/>
      <c r="R327" s="19"/>
      <c r="U327" s="19"/>
    </row>
    <row r="328" ht="15.75" customHeight="1">
      <c r="F328" s="19"/>
      <c r="I328" s="20"/>
      <c r="L328" s="20"/>
      <c r="O328" s="20"/>
      <c r="R328" s="19"/>
      <c r="U328" s="19"/>
    </row>
    <row r="329" ht="15.75" customHeight="1">
      <c r="F329" s="19"/>
      <c r="I329" s="20"/>
      <c r="L329" s="20"/>
      <c r="O329" s="20"/>
      <c r="R329" s="19"/>
      <c r="U329" s="19"/>
    </row>
    <row r="330" ht="15.75" customHeight="1">
      <c r="F330" s="19"/>
      <c r="I330" s="20"/>
      <c r="L330" s="20"/>
      <c r="O330" s="20"/>
      <c r="R330" s="19"/>
      <c r="U330" s="19"/>
    </row>
    <row r="331" ht="15.75" customHeight="1">
      <c r="F331" s="19"/>
      <c r="I331" s="20"/>
      <c r="L331" s="20"/>
      <c r="O331" s="20"/>
      <c r="R331" s="19"/>
      <c r="U331" s="19"/>
    </row>
    <row r="332" ht="15.75" customHeight="1">
      <c r="F332" s="19"/>
      <c r="I332" s="20"/>
      <c r="L332" s="20"/>
      <c r="O332" s="20"/>
      <c r="R332" s="19"/>
      <c r="U332" s="19"/>
    </row>
    <row r="333" ht="15.75" customHeight="1">
      <c r="F333" s="19"/>
      <c r="I333" s="20"/>
      <c r="L333" s="20"/>
      <c r="O333" s="20"/>
      <c r="R333" s="19"/>
      <c r="U333" s="19"/>
    </row>
    <row r="334" ht="15.75" customHeight="1">
      <c r="F334" s="19"/>
      <c r="I334" s="20"/>
      <c r="L334" s="20"/>
      <c r="O334" s="20"/>
      <c r="R334" s="19"/>
      <c r="U334" s="19"/>
    </row>
    <row r="335" ht="15.75" customHeight="1">
      <c r="F335" s="19"/>
      <c r="I335" s="20"/>
      <c r="L335" s="20"/>
      <c r="O335" s="20"/>
      <c r="R335" s="19"/>
      <c r="U335" s="19"/>
    </row>
    <row r="336" ht="15.75" customHeight="1">
      <c r="F336" s="19"/>
      <c r="I336" s="20"/>
      <c r="L336" s="20"/>
      <c r="O336" s="20"/>
      <c r="R336" s="19"/>
      <c r="U336" s="19"/>
    </row>
    <row r="337" ht="15.75" customHeight="1">
      <c r="F337" s="19"/>
      <c r="I337" s="20"/>
      <c r="L337" s="20"/>
      <c r="O337" s="20"/>
      <c r="R337" s="19"/>
      <c r="U337" s="19"/>
    </row>
    <row r="338" ht="15.75" customHeight="1">
      <c r="F338" s="19"/>
      <c r="I338" s="20"/>
      <c r="L338" s="20"/>
      <c r="O338" s="20"/>
      <c r="R338" s="19"/>
      <c r="U338" s="19"/>
    </row>
    <row r="339" ht="15.75" customHeight="1">
      <c r="F339" s="19"/>
      <c r="I339" s="20"/>
      <c r="L339" s="20"/>
      <c r="O339" s="20"/>
      <c r="R339" s="19"/>
      <c r="U339" s="19"/>
    </row>
    <row r="340" ht="15.75" customHeight="1">
      <c r="F340" s="19"/>
      <c r="I340" s="20"/>
      <c r="L340" s="20"/>
      <c r="O340" s="20"/>
      <c r="R340" s="19"/>
      <c r="U340" s="19"/>
    </row>
    <row r="341" ht="15.75" customHeight="1">
      <c r="F341" s="19"/>
      <c r="I341" s="20"/>
      <c r="L341" s="20"/>
      <c r="O341" s="20"/>
      <c r="R341" s="19"/>
      <c r="U341" s="19"/>
    </row>
    <row r="342" ht="15.75" customHeight="1">
      <c r="F342" s="19"/>
      <c r="I342" s="20"/>
      <c r="L342" s="20"/>
      <c r="O342" s="20"/>
      <c r="R342" s="19"/>
      <c r="U342" s="19"/>
    </row>
    <row r="343" ht="15.75" customHeight="1">
      <c r="F343" s="19"/>
      <c r="I343" s="20"/>
      <c r="L343" s="20"/>
      <c r="O343" s="20"/>
      <c r="R343" s="19"/>
      <c r="U343" s="19"/>
    </row>
    <row r="344" ht="15.75" customHeight="1">
      <c r="F344" s="19"/>
      <c r="I344" s="20"/>
      <c r="L344" s="20"/>
      <c r="O344" s="20"/>
      <c r="R344" s="19"/>
      <c r="U344" s="19"/>
    </row>
    <row r="345" ht="15.75" customHeight="1">
      <c r="F345" s="19"/>
      <c r="I345" s="20"/>
      <c r="L345" s="20"/>
      <c r="O345" s="20"/>
      <c r="R345" s="19"/>
      <c r="U345" s="19"/>
    </row>
    <row r="346" ht="15.75" customHeight="1">
      <c r="F346" s="19"/>
      <c r="I346" s="20"/>
      <c r="L346" s="20"/>
      <c r="O346" s="20"/>
      <c r="R346" s="19"/>
      <c r="U346" s="19"/>
    </row>
    <row r="347" ht="15.75" customHeight="1">
      <c r="F347" s="19"/>
      <c r="I347" s="20"/>
      <c r="L347" s="20"/>
      <c r="O347" s="20"/>
      <c r="R347" s="19"/>
      <c r="U347" s="19"/>
    </row>
    <row r="348" ht="15.75" customHeight="1">
      <c r="F348" s="19"/>
      <c r="I348" s="20"/>
      <c r="L348" s="20"/>
      <c r="O348" s="20"/>
      <c r="R348" s="19"/>
      <c r="U348" s="19"/>
    </row>
    <row r="349" ht="15.75" customHeight="1">
      <c r="F349" s="19"/>
      <c r="I349" s="20"/>
      <c r="L349" s="20"/>
      <c r="O349" s="20"/>
      <c r="R349" s="19"/>
      <c r="U349" s="19"/>
    </row>
    <row r="350" ht="15.75" customHeight="1">
      <c r="F350" s="19"/>
      <c r="I350" s="20"/>
      <c r="L350" s="20"/>
      <c r="O350" s="20"/>
      <c r="R350" s="19"/>
      <c r="U350" s="19"/>
    </row>
    <row r="351" ht="15.75" customHeight="1">
      <c r="F351" s="19"/>
      <c r="I351" s="20"/>
      <c r="L351" s="20"/>
      <c r="O351" s="20"/>
      <c r="R351" s="19"/>
      <c r="U351" s="19"/>
    </row>
    <row r="352" ht="15.75" customHeight="1">
      <c r="F352" s="19"/>
      <c r="I352" s="20"/>
      <c r="L352" s="20"/>
      <c r="O352" s="20"/>
      <c r="R352" s="19"/>
      <c r="U352" s="19"/>
    </row>
    <row r="353" ht="15.75" customHeight="1">
      <c r="F353" s="19"/>
      <c r="I353" s="20"/>
      <c r="L353" s="20"/>
      <c r="O353" s="20"/>
      <c r="R353" s="19"/>
      <c r="U353" s="19"/>
    </row>
    <row r="354" ht="15.75" customHeight="1">
      <c r="F354" s="19"/>
      <c r="I354" s="20"/>
      <c r="L354" s="20"/>
      <c r="O354" s="20"/>
      <c r="R354" s="19"/>
      <c r="U354" s="19"/>
    </row>
    <row r="355" ht="15.75" customHeight="1">
      <c r="F355" s="19"/>
      <c r="I355" s="20"/>
      <c r="L355" s="20"/>
      <c r="O355" s="20"/>
      <c r="R355" s="19"/>
      <c r="U355" s="19"/>
    </row>
    <row r="356" ht="15.75" customHeight="1">
      <c r="F356" s="19"/>
      <c r="I356" s="20"/>
      <c r="L356" s="20"/>
      <c r="O356" s="20"/>
      <c r="R356" s="19"/>
      <c r="U356" s="19"/>
    </row>
    <row r="357" ht="15.75" customHeight="1">
      <c r="F357" s="19"/>
      <c r="I357" s="20"/>
      <c r="L357" s="20"/>
      <c r="O357" s="20"/>
      <c r="R357" s="19"/>
      <c r="U357" s="19"/>
    </row>
    <row r="358" ht="15.75" customHeight="1">
      <c r="F358" s="19"/>
      <c r="I358" s="20"/>
      <c r="L358" s="20"/>
      <c r="O358" s="20"/>
      <c r="R358" s="19"/>
      <c r="U358" s="19"/>
    </row>
    <row r="359" ht="15.75" customHeight="1">
      <c r="F359" s="19"/>
      <c r="I359" s="20"/>
      <c r="L359" s="20"/>
      <c r="O359" s="20"/>
      <c r="R359" s="19"/>
      <c r="U359" s="19"/>
    </row>
    <row r="360" ht="15.75" customHeight="1">
      <c r="F360" s="19"/>
      <c r="I360" s="20"/>
      <c r="L360" s="20"/>
      <c r="O360" s="20"/>
      <c r="R360" s="19"/>
      <c r="U360" s="19"/>
    </row>
    <row r="361" ht="15.75" customHeight="1">
      <c r="F361" s="19"/>
      <c r="I361" s="20"/>
      <c r="L361" s="20"/>
      <c r="O361" s="20"/>
      <c r="R361" s="19"/>
      <c r="U361" s="19"/>
    </row>
    <row r="362" ht="15.75" customHeight="1">
      <c r="F362" s="19"/>
      <c r="I362" s="20"/>
      <c r="L362" s="20"/>
      <c r="O362" s="20"/>
      <c r="R362" s="19"/>
      <c r="U362" s="19"/>
    </row>
    <row r="363" ht="15.75" customHeight="1">
      <c r="F363" s="19"/>
      <c r="I363" s="20"/>
      <c r="L363" s="20"/>
      <c r="O363" s="20"/>
      <c r="R363" s="19"/>
      <c r="U363" s="19"/>
    </row>
    <row r="364" ht="15.75" customHeight="1">
      <c r="F364" s="19"/>
      <c r="I364" s="20"/>
      <c r="L364" s="20"/>
      <c r="O364" s="20"/>
      <c r="R364" s="19"/>
      <c r="U364" s="19"/>
    </row>
    <row r="365" ht="15.75" customHeight="1">
      <c r="F365" s="19"/>
      <c r="I365" s="20"/>
      <c r="L365" s="20"/>
      <c r="O365" s="20"/>
      <c r="R365" s="19"/>
      <c r="U365" s="19"/>
    </row>
    <row r="366" ht="15.75" customHeight="1">
      <c r="F366" s="19"/>
      <c r="I366" s="20"/>
      <c r="L366" s="20"/>
      <c r="O366" s="20"/>
      <c r="R366" s="19"/>
      <c r="U366" s="19"/>
    </row>
    <row r="367" ht="15.75" customHeight="1">
      <c r="F367" s="19"/>
      <c r="I367" s="20"/>
      <c r="L367" s="20"/>
      <c r="O367" s="20"/>
      <c r="R367" s="19"/>
      <c r="U367" s="19"/>
    </row>
    <row r="368" ht="15.75" customHeight="1">
      <c r="F368" s="19"/>
      <c r="I368" s="20"/>
      <c r="L368" s="20"/>
      <c r="O368" s="20"/>
      <c r="R368" s="19"/>
      <c r="U368" s="19"/>
    </row>
    <row r="369" ht="15.75" customHeight="1">
      <c r="F369" s="19"/>
      <c r="I369" s="20"/>
      <c r="L369" s="20"/>
      <c r="O369" s="20"/>
      <c r="R369" s="19"/>
      <c r="U369" s="19"/>
    </row>
    <row r="370" ht="15.75" customHeight="1">
      <c r="F370" s="19"/>
      <c r="I370" s="20"/>
      <c r="L370" s="20"/>
      <c r="O370" s="20"/>
      <c r="R370" s="19"/>
      <c r="U370" s="19"/>
    </row>
    <row r="371" ht="15.75" customHeight="1">
      <c r="F371" s="19"/>
      <c r="I371" s="20"/>
      <c r="L371" s="20"/>
      <c r="O371" s="20"/>
      <c r="R371" s="19"/>
      <c r="U371" s="19"/>
    </row>
    <row r="372" ht="15.75" customHeight="1">
      <c r="F372" s="19"/>
      <c r="I372" s="20"/>
      <c r="L372" s="20"/>
      <c r="O372" s="20"/>
      <c r="R372" s="19"/>
      <c r="U372" s="19"/>
    </row>
    <row r="373" ht="15.75" customHeight="1">
      <c r="F373" s="19"/>
      <c r="I373" s="20"/>
      <c r="L373" s="20"/>
      <c r="O373" s="20"/>
      <c r="R373" s="19"/>
      <c r="U373" s="19"/>
    </row>
    <row r="374" ht="15.75" customHeight="1">
      <c r="F374" s="19"/>
      <c r="I374" s="20"/>
      <c r="L374" s="20"/>
      <c r="O374" s="20"/>
      <c r="R374" s="19"/>
      <c r="U374" s="19"/>
    </row>
    <row r="375" ht="15.75" customHeight="1">
      <c r="F375" s="19"/>
      <c r="I375" s="20"/>
      <c r="L375" s="20"/>
      <c r="O375" s="20"/>
      <c r="R375" s="19"/>
      <c r="U375" s="19"/>
    </row>
    <row r="376" ht="15.75" customHeight="1">
      <c r="F376" s="19"/>
      <c r="I376" s="20"/>
      <c r="L376" s="20"/>
      <c r="O376" s="20"/>
      <c r="R376" s="19"/>
      <c r="U376" s="19"/>
    </row>
    <row r="377" ht="15.75" customHeight="1">
      <c r="F377" s="19"/>
      <c r="I377" s="20"/>
      <c r="L377" s="20"/>
      <c r="O377" s="20"/>
      <c r="R377" s="19"/>
      <c r="U377" s="19"/>
    </row>
    <row r="378" ht="15.75" customHeight="1">
      <c r="F378" s="19"/>
      <c r="I378" s="20"/>
      <c r="L378" s="20"/>
      <c r="O378" s="20"/>
      <c r="R378" s="19"/>
      <c r="U378" s="19"/>
    </row>
    <row r="379" ht="15.75" customHeight="1">
      <c r="F379" s="19"/>
      <c r="I379" s="20"/>
      <c r="L379" s="20"/>
      <c r="O379" s="20"/>
      <c r="R379" s="19"/>
      <c r="U379" s="19"/>
    </row>
    <row r="380" ht="15.75" customHeight="1">
      <c r="F380" s="19"/>
      <c r="I380" s="20"/>
      <c r="L380" s="20"/>
      <c r="O380" s="20"/>
      <c r="R380" s="19"/>
      <c r="U380" s="19"/>
    </row>
    <row r="381" ht="15.75" customHeight="1">
      <c r="F381" s="19"/>
      <c r="I381" s="20"/>
      <c r="L381" s="20"/>
      <c r="O381" s="20"/>
      <c r="R381" s="19"/>
      <c r="U381" s="19"/>
    </row>
    <row r="382" ht="15.75" customHeight="1">
      <c r="F382" s="19"/>
      <c r="I382" s="20"/>
      <c r="L382" s="20"/>
      <c r="O382" s="20"/>
      <c r="R382" s="19"/>
      <c r="U382" s="19"/>
    </row>
    <row r="383" ht="15.75" customHeight="1">
      <c r="F383" s="19"/>
      <c r="I383" s="20"/>
      <c r="L383" s="20"/>
      <c r="O383" s="20"/>
      <c r="R383" s="19"/>
      <c r="U383" s="19"/>
    </row>
    <row r="384" ht="15.75" customHeight="1">
      <c r="F384" s="19"/>
      <c r="I384" s="20"/>
      <c r="L384" s="20"/>
      <c r="O384" s="20"/>
      <c r="R384" s="19"/>
      <c r="U384" s="19"/>
    </row>
    <row r="385" ht="15.75" customHeight="1">
      <c r="F385" s="19"/>
      <c r="I385" s="20"/>
      <c r="L385" s="20"/>
      <c r="O385" s="20"/>
      <c r="R385" s="19"/>
      <c r="U385" s="19"/>
    </row>
    <row r="386" ht="15.75" customHeight="1">
      <c r="F386" s="19"/>
      <c r="I386" s="20"/>
      <c r="L386" s="20"/>
      <c r="O386" s="20"/>
      <c r="R386" s="19"/>
      <c r="U386" s="19"/>
    </row>
    <row r="387" ht="15.75" customHeight="1">
      <c r="F387" s="19"/>
      <c r="I387" s="20"/>
      <c r="L387" s="20"/>
      <c r="O387" s="20"/>
      <c r="R387" s="19"/>
      <c r="U387" s="19"/>
    </row>
    <row r="388" ht="15.75" customHeight="1">
      <c r="F388" s="19"/>
      <c r="I388" s="20"/>
      <c r="L388" s="20"/>
      <c r="O388" s="20"/>
      <c r="R388" s="19"/>
      <c r="U388" s="19"/>
    </row>
    <row r="389" ht="15.75" customHeight="1">
      <c r="F389" s="19"/>
      <c r="I389" s="20"/>
      <c r="L389" s="20"/>
      <c r="O389" s="20"/>
      <c r="R389" s="19"/>
      <c r="U389" s="19"/>
    </row>
    <row r="390" ht="15.75" customHeight="1">
      <c r="F390" s="19"/>
      <c r="I390" s="20"/>
      <c r="L390" s="20"/>
      <c r="O390" s="20"/>
      <c r="R390" s="19"/>
      <c r="U390" s="19"/>
    </row>
    <row r="391" ht="15.75" customHeight="1">
      <c r="F391" s="19"/>
      <c r="I391" s="20"/>
      <c r="L391" s="20"/>
      <c r="O391" s="20"/>
      <c r="R391" s="19"/>
      <c r="U391" s="19"/>
    </row>
    <row r="392" ht="15.75" customHeight="1">
      <c r="F392" s="19"/>
      <c r="I392" s="20"/>
      <c r="L392" s="20"/>
      <c r="O392" s="20"/>
      <c r="R392" s="19"/>
      <c r="U392" s="19"/>
    </row>
    <row r="393" ht="15.75" customHeight="1">
      <c r="F393" s="19"/>
      <c r="I393" s="20"/>
      <c r="L393" s="20"/>
      <c r="O393" s="20"/>
      <c r="R393" s="19"/>
      <c r="U393" s="19"/>
    </row>
    <row r="394" ht="15.75" customHeight="1">
      <c r="F394" s="19"/>
      <c r="I394" s="20"/>
      <c r="L394" s="20"/>
      <c r="O394" s="20"/>
      <c r="R394" s="19"/>
      <c r="U394" s="19"/>
    </row>
    <row r="395" ht="15.75" customHeight="1">
      <c r="F395" s="19"/>
      <c r="I395" s="20"/>
      <c r="L395" s="20"/>
      <c r="O395" s="20"/>
      <c r="R395" s="19"/>
      <c r="U395" s="19"/>
    </row>
    <row r="396" ht="15.75" customHeight="1">
      <c r="F396" s="19"/>
      <c r="I396" s="20"/>
      <c r="L396" s="20"/>
      <c r="O396" s="20"/>
      <c r="R396" s="19"/>
      <c r="U396" s="19"/>
    </row>
    <row r="397" ht="15.75" customHeight="1">
      <c r="F397" s="19"/>
      <c r="I397" s="20"/>
      <c r="L397" s="20"/>
      <c r="O397" s="20"/>
      <c r="R397" s="19"/>
      <c r="U397" s="19"/>
    </row>
    <row r="398" ht="15.75" customHeight="1">
      <c r="F398" s="19"/>
      <c r="I398" s="20"/>
      <c r="L398" s="20"/>
      <c r="O398" s="20"/>
      <c r="R398" s="19"/>
      <c r="U398" s="19"/>
    </row>
    <row r="399" ht="15.75" customHeight="1">
      <c r="F399" s="19"/>
      <c r="I399" s="20"/>
      <c r="L399" s="20"/>
      <c r="O399" s="20"/>
      <c r="R399" s="19"/>
      <c r="U399" s="19"/>
    </row>
    <row r="400" ht="15.75" customHeight="1">
      <c r="F400" s="19"/>
      <c r="I400" s="20"/>
      <c r="L400" s="20"/>
      <c r="O400" s="20"/>
      <c r="R400" s="19"/>
      <c r="U400" s="19"/>
    </row>
    <row r="401" ht="15.75" customHeight="1">
      <c r="F401" s="19"/>
      <c r="I401" s="20"/>
      <c r="L401" s="20"/>
      <c r="O401" s="20"/>
      <c r="R401" s="19"/>
      <c r="U401" s="19"/>
    </row>
    <row r="402" ht="15.75" customHeight="1">
      <c r="F402" s="19"/>
      <c r="I402" s="20"/>
      <c r="L402" s="20"/>
      <c r="O402" s="20"/>
      <c r="R402" s="19"/>
      <c r="U402" s="19"/>
    </row>
    <row r="403" ht="15.75" customHeight="1">
      <c r="F403" s="19"/>
      <c r="I403" s="20"/>
      <c r="L403" s="20"/>
      <c r="O403" s="20"/>
      <c r="R403" s="19"/>
      <c r="U403" s="19"/>
    </row>
    <row r="404" ht="15.75" customHeight="1">
      <c r="F404" s="19"/>
      <c r="I404" s="20"/>
      <c r="L404" s="20"/>
      <c r="O404" s="20"/>
      <c r="R404" s="19"/>
      <c r="U404" s="19"/>
    </row>
    <row r="405" ht="15.75" customHeight="1">
      <c r="F405" s="19"/>
      <c r="I405" s="20"/>
      <c r="L405" s="20"/>
      <c r="O405" s="20"/>
      <c r="R405" s="19"/>
      <c r="U405" s="19"/>
    </row>
    <row r="406" ht="15.75" customHeight="1">
      <c r="F406" s="19"/>
      <c r="I406" s="20"/>
      <c r="L406" s="20"/>
      <c r="O406" s="20"/>
      <c r="R406" s="19"/>
      <c r="U406" s="19"/>
    </row>
    <row r="407" ht="15.75" customHeight="1">
      <c r="F407" s="19"/>
      <c r="I407" s="20"/>
      <c r="L407" s="20"/>
      <c r="O407" s="20"/>
      <c r="R407" s="19"/>
      <c r="U407" s="19"/>
    </row>
    <row r="408" ht="15.75" customHeight="1">
      <c r="F408" s="19"/>
      <c r="I408" s="20"/>
      <c r="L408" s="20"/>
      <c r="O408" s="20"/>
      <c r="R408" s="19"/>
      <c r="U408" s="19"/>
    </row>
    <row r="409" ht="15.75" customHeight="1">
      <c r="F409" s="19"/>
      <c r="I409" s="20"/>
      <c r="L409" s="20"/>
      <c r="O409" s="20"/>
      <c r="R409" s="19"/>
      <c r="U409" s="19"/>
    </row>
    <row r="410" ht="15.75" customHeight="1">
      <c r="F410" s="19"/>
      <c r="I410" s="20"/>
      <c r="L410" s="20"/>
      <c r="O410" s="20"/>
      <c r="R410" s="19"/>
      <c r="U410" s="19"/>
    </row>
    <row r="411" ht="15.75" customHeight="1">
      <c r="F411" s="19"/>
      <c r="I411" s="20"/>
      <c r="L411" s="20"/>
      <c r="O411" s="20"/>
      <c r="R411" s="19"/>
      <c r="U411" s="19"/>
    </row>
    <row r="412" ht="15.75" customHeight="1">
      <c r="F412" s="19"/>
      <c r="I412" s="20"/>
      <c r="L412" s="20"/>
      <c r="O412" s="20"/>
      <c r="R412" s="19"/>
      <c r="U412" s="19"/>
    </row>
    <row r="413" ht="15.75" customHeight="1">
      <c r="F413" s="19"/>
      <c r="I413" s="20"/>
      <c r="L413" s="20"/>
      <c r="O413" s="20"/>
      <c r="R413" s="19"/>
      <c r="U413" s="19"/>
    </row>
    <row r="414" ht="15.75" customHeight="1">
      <c r="F414" s="19"/>
      <c r="I414" s="20"/>
      <c r="L414" s="20"/>
      <c r="O414" s="20"/>
      <c r="R414" s="19"/>
      <c r="U414" s="19"/>
    </row>
    <row r="415" ht="15.75" customHeight="1">
      <c r="F415" s="19"/>
      <c r="I415" s="20"/>
      <c r="L415" s="20"/>
      <c r="O415" s="20"/>
      <c r="R415" s="19"/>
      <c r="U415" s="19"/>
    </row>
    <row r="416" ht="15.75" customHeight="1">
      <c r="F416" s="19"/>
      <c r="I416" s="20"/>
      <c r="L416" s="20"/>
      <c r="O416" s="20"/>
      <c r="R416" s="19"/>
      <c r="U416" s="19"/>
    </row>
    <row r="417" ht="15.75" customHeight="1">
      <c r="F417" s="19"/>
      <c r="I417" s="20"/>
      <c r="L417" s="20"/>
      <c r="O417" s="20"/>
      <c r="R417" s="19"/>
      <c r="U417" s="19"/>
    </row>
    <row r="418" ht="15.75" customHeight="1">
      <c r="F418" s="19"/>
      <c r="I418" s="20"/>
      <c r="L418" s="20"/>
      <c r="O418" s="20"/>
      <c r="R418" s="19"/>
      <c r="U418" s="19"/>
    </row>
    <row r="419" ht="15.75" customHeight="1">
      <c r="F419" s="19"/>
      <c r="I419" s="20"/>
      <c r="L419" s="20"/>
      <c r="O419" s="20"/>
      <c r="R419" s="19"/>
      <c r="U419" s="19"/>
    </row>
    <row r="420" ht="15.75" customHeight="1">
      <c r="F420" s="19"/>
      <c r="I420" s="20"/>
      <c r="L420" s="20"/>
      <c r="O420" s="20"/>
      <c r="R420" s="19"/>
      <c r="U420" s="19"/>
    </row>
    <row r="421" ht="15.75" customHeight="1">
      <c r="F421" s="19"/>
      <c r="I421" s="20"/>
      <c r="L421" s="20"/>
      <c r="O421" s="20"/>
      <c r="R421" s="19"/>
      <c r="U421" s="19"/>
    </row>
    <row r="422" ht="15.75" customHeight="1">
      <c r="F422" s="19"/>
      <c r="I422" s="20"/>
      <c r="L422" s="20"/>
      <c r="O422" s="20"/>
      <c r="R422" s="19"/>
      <c r="U422" s="19"/>
    </row>
    <row r="423" ht="15.75" customHeight="1">
      <c r="F423" s="19"/>
      <c r="I423" s="20"/>
      <c r="L423" s="20"/>
      <c r="O423" s="20"/>
      <c r="R423" s="19"/>
      <c r="U423" s="19"/>
    </row>
    <row r="424" ht="15.75" customHeight="1">
      <c r="F424" s="19"/>
      <c r="I424" s="20"/>
      <c r="L424" s="20"/>
      <c r="O424" s="20"/>
      <c r="R424" s="19"/>
      <c r="U424" s="19"/>
    </row>
    <row r="425" ht="15.75" customHeight="1">
      <c r="F425" s="19"/>
      <c r="I425" s="20"/>
      <c r="L425" s="20"/>
      <c r="O425" s="20"/>
      <c r="R425" s="19"/>
      <c r="U425" s="19"/>
    </row>
    <row r="426" ht="15.75" customHeight="1">
      <c r="F426" s="19"/>
      <c r="I426" s="20"/>
      <c r="L426" s="20"/>
      <c r="O426" s="20"/>
      <c r="R426" s="19"/>
      <c r="U426" s="19"/>
    </row>
    <row r="427" ht="15.75" customHeight="1">
      <c r="F427" s="19"/>
      <c r="I427" s="20"/>
      <c r="L427" s="20"/>
      <c r="O427" s="20"/>
      <c r="R427" s="19"/>
      <c r="U427" s="19"/>
    </row>
    <row r="428" ht="15.75" customHeight="1">
      <c r="F428" s="19"/>
      <c r="I428" s="20"/>
      <c r="L428" s="20"/>
      <c r="O428" s="20"/>
      <c r="R428" s="19"/>
      <c r="U428" s="19"/>
    </row>
    <row r="429" ht="15.75" customHeight="1">
      <c r="F429" s="19"/>
      <c r="I429" s="20"/>
      <c r="L429" s="20"/>
      <c r="O429" s="20"/>
      <c r="R429" s="19"/>
      <c r="U429" s="19"/>
    </row>
    <row r="430" ht="15.75" customHeight="1">
      <c r="F430" s="19"/>
      <c r="I430" s="20"/>
      <c r="L430" s="20"/>
      <c r="O430" s="20"/>
      <c r="R430" s="19"/>
      <c r="U430" s="19"/>
    </row>
    <row r="431" ht="15.75" customHeight="1">
      <c r="F431" s="19"/>
      <c r="I431" s="20"/>
      <c r="L431" s="20"/>
      <c r="O431" s="20"/>
      <c r="R431" s="19"/>
      <c r="U431" s="19"/>
    </row>
    <row r="432" ht="15.75" customHeight="1">
      <c r="F432" s="19"/>
      <c r="I432" s="20"/>
      <c r="L432" s="20"/>
      <c r="O432" s="20"/>
      <c r="R432" s="19"/>
      <c r="U432" s="19"/>
    </row>
    <row r="433" ht="15.75" customHeight="1">
      <c r="F433" s="19"/>
      <c r="I433" s="20"/>
      <c r="L433" s="20"/>
      <c r="O433" s="20"/>
      <c r="R433" s="19"/>
      <c r="U433" s="19"/>
    </row>
    <row r="434" ht="15.75" customHeight="1">
      <c r="F434" s="19"/>
      <c r="I434" s="20"/>
      <c r="L434" s="20"/>
      <c r="O434" s="20"/>
      <c r="R434" s="19"/>
      <c r="U434" s="19"/>
    </row>
    <row r="435" ht="15.75" customHeight="1">
      <c r="F435" s="19"/>
      <c r="I435" s="20"/>
      <c r="L435" s="20"/>
      <c r="O435" s="20"/>
      <c r="R435" s="19"/>
      <c r="U435" s="19"/>
    </row>
    <row r="436" ht="15.75" customHeight="1">
      <c r="F436" s="19"/>
      <c r="I436" s="20"/>
      <c r="L436" s="20"/>
      <c r="O436" s="20"/>
      <c r="R436" s="19"/>
      <c r="U436" s="19"/>
    </row>
    <row r="437" ht="15.75" customHeight="1">
      <c r="F437" s="19"/>
      <c r="I437" s="20"/>
      <c r="L437" s="20"/>
      <c r="O437" s="20"/>
      <c r="R437" s="19"/>
      <c r="U437" s="19"/>
    </row>
    <row r="438" ht="15.75" customHeight="1">
      <c r="F438" s="19"/>
      <c r="I438" s="20"/>
      <c r="L438" s="20"/>
      <c r="O438" s="20"/>
      <c r="R438" s="19"/>
      <c r="U438" s="19"/>
    </row>
    <row r="439" ht="15.75" customHeight="1">
      <c r="F439" s="19"/>
      <c r="I439" s="20"/>
      <c r="L439" s="20"/>
      <c r="O439" s="20"/>
      <c r="R439" s="19"/>
      <c r="U439" s="19"/>
    </row>
    <row r="440" ht="15.75" customHeight="1">
      <c r="F440" s="19"/>
      <c r="I440" s="20"/>
      <c r="L440" s="20"/>
      <c r="O440" s="20"/>
      <c r="R440" s="19"/>
      <c r="U440" s="19"/>
    </row>
    <row r="441" ht="15.75" customHeight="1">
      <c r="F441" s="19"/>
      <c r="I441" s="20"/>
      <c r="L441" s="20"/>
      <c r="O441" s="20"/>
      <c r="R441" s="19"/>
      <c r="U441" s="19"/>
    </row>
    <row r="442" ht="15.75" customHeight="1">
      <c r="F442" s="19"/>
      <c r="I442" s="20"/>
      <c r="L442" s="20"/>
      <c r="O442" s="20"/>
      <c r="R442" s="19"/>
      <c r="U442" s="19"/>
    </row>
    <row r="443" ht="15.75" customHeight="1">
      <c r="F443" s="19"/>
      <c r="I443" s="20"/>
      <c r="L443" s="20"/>
      <c r="O443" s="20"/>
      <c r="R443" s="19"/>
      <c r="U443" s="19"/>
    </row>
    <row r="444" ht="15.75" customHeight="1">
      <c r="F444" s="19"/>
      <c r="I444" s="20"/>
      <c r="L444" s="20"/>
      <c r="O444" s="20"/>
      <c r="R444" s="19"/>
      <c r="U444" s="19"/>
    </row>
    <row r="445" ht="15.75" customHeight="1">
      <c r="F445" s="19"/>
      <c r="I445" s="20"/>
      <c r="L445" s="20"/>
      <c r="O445" s="20"/>
      <c r="R445" s="19"/>
      <c r="U445" s="19"/>
    </row>
    <row r="446" ht="15.75" customHeight="1">
      <c r="F446" s="19"/>
      <c r="I446" s="20"/>
      <c r="L446" s="20"/>
      <c r="O446" s="20"/>
      <c r="R446" s="19"/>
      <c r="U446" s="19"/>
    </row>
    <row r="447" ht="15.75" customHeight="1">
      <c r="F447" s="19"/>
      <c r="I447" s="20"/>
      <c r="L447" s="20"/>
      <c r="O447" s="20"/>
      <c r="R447" s="19"/>
      <c r="U447" s="19"/>
    </row>
    <row r="448" ht="15.75" customHeight="1">
      <c r="F448" s="19"/>
      <c r="I448" s="20"/>
      <c r="L448" s="20"/>
      <c r="O448" s="20"/>
      <c r="R448" s="19"/>
      <c r="U448" s="19"/>
    </row>
    <row r="449" ht="15.75" customHeight="1">
      <c r="F449" s="19"/>
      <c r="I449" s="20"/>
      <c r="L449" s="20"/>
      <c r="O449" s="20"/>
      <c r="R449" s="19"/>
      <c r="U449" s="19"/>
    </row>
    <row r="450" ht="15.75" customHeight="1">
      <c r="F450" s="19"/>
      <c r="I450" s="20"/>
      <c r="L450" s="20"/>
      <c r="O450" s="20"/>
      <c r="R450" s="19"/>
      <c r="U450" s="19"/>
    </row>
    <row r="451" ht="15.75" customHeight="1">
      <c r="F451" s="19"/>
      <c r="I451" s="20"/>
      <c r="L451" s="20"/>
      <c r="O451" s="20"/>
      <c r="R451" s="19"/>
      <c r="U451" s="19"/>
    </row>
    <row r="452" ht="15.75" customHeight="1">
      <c r="F452" s="19"/>
      <c r="I452" s="20"/>
      <c r="L452" s="20"/>
      <c r="O452" s="20"/>
      <c r="R452" s="19"/>
      <c r="U452" s="19"/>
    </row>
    <row r="453" ht="15.75" customHeight="1">
      <c r="F453" s="19"/>
      <c r="I453" s="20"/>
      <c r="L453" s="20"/>
      <c r="O453" s="20"/>
      <c r="R453" s="19"/>
      <c r="U453" s="19"/>
    </row>
    <row r="454" ht="15.75" customHeight="1">
      <c r="F454" s="19"/>
      <c r="I454" s="20"/>
      <c r="L454" s="20"/>
      <c r="O454" s="20"/>
      <c r="R454" s="19"/>
      <c r="U454" s="19"/>
    </row>
    <row r="455" ht="15.75" customHeight="1">
      <c r="F455" s="19"/>
      <c r="I455" s="20"/>
      <c r="L455" s="20"/>
      <c r="O455" s="20"/>
      <c r="R455" s="19"/>
      <c r="U455" s="19"/>
    </row>
    <row r="456" ht="15.75" customHeight="1">
      <c r="F456" s="19"/>
      <c r="I456" s="20"/>
      <c r="L456" s="20"/>
      <c r="O456" s="20"/>
      <c r="R456" s="19"/>
      <c r="U456" s="19"/>
    </row>
    <row r="457" ht="15.75" customHeight="1">
      <c r="F457" s="19"/>
      <c r="I457" s="20"/>
      <c r="L457" s="20"/>
      <c r="O457" s="20"/>
      <c r="R457" s="19"/>
      <c r="U457" s="19"/>
    </row>
    <row r="458" ht="15.75" customHeight="1">
      <c r="F458" s="19"/>
      <c r="I458" s="20"/>
      <c r="L458" s="20"/>
      <c r="O458" s="20"/>
      <c r="R458" s="19"/>
      <c r="U458" s="19"/>
    </row>
    <row r="459" ht="15.75" customHeight="1">
      <c r="F459" s="19"/>
      <c r="I459" s="20"/>
      <c r="L459" s="20"/>
      <c r="O459" s="20"/>
      <c r="R459" s="19"/>
      <c r="U459" s="19"/>
    </row>
    <row r="460" ht="15.75" customHeight="1">
      <c r="F460" s="19"/>
      <c r="I460" s="20"/>
      <c r="L460" s="20"/>
      <c r="O460" s="20"/>
      <c r="R460" s="19"/>
      <c r="U460" s="19"/>
    </row>
    <row r="461" ht="15.75" customHeight="1">
      <c r="F461" s="19"/>
      <c r="I461" s="20"/>
      <c r="L461" s="20"/>
      <c r="O461" s="20"/>
      <c r="R461" s="19"/>
      <c r="U461" s="19"/>
    </row>
    <row r="462" ht="15.75" customHeight="1">
      <c r="F462" s="19"/>
      <c r="I462" s="20"/>
      <c r="L462" s="20"/>
      <c r="O462" s="20"/>
      <c r="R462" s="19"/>
      <c r="U462" s="19"/>
    </row>
    <row r="463" ht="15.75" customHeight="1">
      <c r="F463" s="19"/>
      <c r="I463" s="20"/>
      <c r="L463" s="20"/>
      <c r="O463" s="20"/>
      <c r="R463" s="19"/>
      <c r="U463" s="19"/>
    </row>
    <row r="464" ht="15.75" customHeight="1">
      <c r="F464" s="19"/>
      <c r="I464" s="20"/>
      <c r="L464" s="20"/>
      <c r="O464" s="20"/>
      <c r="R464" s="19"/>
      <c r="U464" s="19"/>
    </row>
    <row r="465" ht="15.75" customHeight="1">
      <c r="F465" s="19"/>
      <c r="I465" s="20"/>
      <c r="L465" s="20"/>
      <c r="O465" s="20"/>
      <c r="R465" s="19"/>
      <c r="U465" s="19"/>
    </row>
    <row r="466" ht="15.75" customHeight="1">
      <c r="F466" s="19"/>
      <c r="I466" s="20"/>
      <c r="L466" s="20"/>
      <c r="O466" s="20"/>
      <c r="R466" s="19"/>
      <c r="U466" s="19"/>
    </row>
    <row r="467" ht="15.75" customHeight="1">
      <c r="F467" s="19"/>
      <c r="I467" s="20"/>
      <c r="L467" s="20"/>
      <c r="O467" s="20"/>
      <c r="R467" s="19"/>
      <c r="U467" s="19"/>
    </row>
    <row r="468" ht="15.75" customHeight="1">
      <c r="F468" s="19"/>
      <c r="I468" s="20"/>
      <c r="L468" s="20"/>
      <c r="O468" s="20"/>
      <c r="R468" s="19"/>
      <c r="U468" s="19"/>
    </row>
    <row r="469" ht="15.75" customHeight="1">
      <c r="F469" s="19"/>
      <c r="I469" s="20"/>
      <c r="L469" s="20"/>
      <c r="O469" s="20"/>
      <c r="R469" s="19"/>
      <c r="U469" s="19"/>
    </row>
    <row r="470" ht="15.75" customHeight="1">
      <c r="F470" s="19"/>
      <c r="I470" s="20"/>
      <c r="L470" s="20"/>
      <c r="O470" s="20"/>
      <c r="R470" s="19"/>
      <c r="U470" s="19"/>
    </row>
    <row r="471" ht="15.75" customHeight="1">
      <c r="F471" s="19"/>
      <c r="I471" s="20"/>
      <c r="L471" s="20"/>
      <c r="O471" s="20"/>
      <c r="R471" s="19"/>
      <c r="U471" s="19"/>
    </row>
    <row r="472" ht="15.75" customHeight="1">
      <c r="F472" s="19"/>
      <c r="I472" s="20"/>
      <c r="L472" s="20"/>
      <c r="O472" s="20"/>
      <c r="R472" s="19"/>
      <c r="U472" s="19"/>
    </row>
    <row r="473" ht="15.75" customHeight="1">
      <c r="F473" s="19"/>
      <c r="I473" s="20"/>
      <c r="L473" s="20"/>
      <c r="O473" s="20"/>
      <c r="R473" s="19"/>
      <c r="U473" s="19"/>
    </row>
    <row r="474" ht="15.75" customHeight="1">
      <c r="F474" s="19"/>
      <c r="I474" s="20"/>
      <c r="L474" s="20"/>
      <c r="O474" s="20"/>
      <c r="R474" s="19"/>
      <c r="U474" s="19"/>
    </row>
    <row r="475" ht="15.75" customHeight="1">
      <c r="F475" s="19"/>
      <c r="I475" s="20"/>
      <c r="L475" s="20"/>
      <c r="O475" s="20"/>
      <c r="R475" s="19"/>
      <c r="U475" s="19"/>
    </row>
    <row r="476" ht="15.75" customHeight="1">
      <c r="F476" s="19"/>
      <c r="I476" s="20"/>
      <c r="L476" s="20"/>
      <c r="O476" s="20"/>
      <c r="R476" s="19"/>
      <c r="U476" s="19"/>
    </row>
    <row r="477" ht="15.75" customHeight="1">
      <c r="F477" s="19"/>
      <c r="I477" s="20"/>
      <c r="L477" s="20"/>
      <c r="O477" s="20"/>
      <c r="R477" s="19"/>
      <c r="U477" s="19"/>
    </row>
    <row r="478" ht="15.75" customHeight="1">
      <c r="F478" s="19"/>
      <c r="I478" s="20"/>
      <c r="L478" s="20"/>
      <c r="O478" s="20"/>
      <c r="R478" s="19"/>
      <c r="U478" s="19"/>
    </row>
    <row r="479" ht="15.75" customHeight="1">
      <c r="F479" s="19"/>
      <c r="I479" s="20"/>
      <c r="L479" s="20"/>
      <c r="O479" s="20"/>
      <c r="R479" s="19"/>
      <c r="U479" s="19"/>
    </row>
    <row r="480" ht="15.75" customHeight="1">
      <c r="F480" s="19"/>
      <c r="I480" s="20"/>
      <c r="L480" s="20"/>
      <c r="O480" s="20"/>
      <c r="R480" s="19"/>
      <c r="U480" s="19"/>
    </row>
    <row r="481" ht="15.75" customHeight="1">
      <c r="F481" s="19"/>
      <c r="I481" s="20"/>
      <c r="L481" s="20"/>
      <c r="O481" s="20"/>
      <c r="R481" s="19"/>
      <c r="U481" s="19"/>
    </row>
    <row r="482" ht="15.75" customHeight="1">
      <c r="F482" s="19"/>
      <c r="I482" s="20"/>
      <c r="L482" s="20"/>
      <c r="O482" s="20"/>
      <c r="R482" s="19"/>
      <c r="U482" s="19"/>
    </row>
    <row r="483" ht="15.75" customHeight="1">
      <c r="F483" s="19"/>
      <c r="I483" s="20"/>
      <c r="L483" s="20"/>
      <c r="O483" s="20"/>
      <c r="R483" s="19"/>
      <c r="U483" s="19"/>
    </row>
    <row r="484" ht="15.75" customHeight="1">
      <c r="F484" s="19"/>
      <c r="I484" s="20"/>
      <c r="L484" s="20"/>
      <c r="O484" s="20"/>
      <c r="R484" s="19"/>
      <c r="U484" s="19"/>
    </row>
    <row r="485" ht="15.75" customHeight="1">
      <c r="F485" s="19"/>
      <c r="I485" s="20"/>
      <c r="L485" s="20"/>
      <c r="O485" s="20"/>
      <c r="R485" s="19"/>
      <c r="U485" s="19"/>
    </row>
    <row r="486" ht="15.75" customHeight="1">
      <c r="F486" s="19"/>
      <c r="I486" s="20"/>
      <c r="L486" s="20"/>
      <c r="O486" s="20"/>
      <c r="R486" s="19"/>
      <c r="U486" s="19"/>
    </row>
    <row r="487" ht="15.75" customHeight="1">
      <c r="F487" s="19"/>
      <c r="I487" s="20"/>
      <c r="L487" s="20"/>
      <c r="O487" s="20"/>
      <c r="R487" s="19"/>
      <c r="U487" s="19"/>
    </row>
    <row r="488" ht="15.75" customHeight="1">
      <c r="F488" s="19"/>
      <c r="I488" s="20"/>
      <c r="L488" s="20"/>
      <c r="O488" s="20"/>
      <c r="R488" s="19"/>
      <c r="U488" s="19"/>
    </row>
    <row r="489" ht="15.75" customHeight="1">
      <c r="F489" s="19"/>
      <c r="I489" s="20"/>
      <c r="L489" s="20"/>
      <c r="O489" s="20"/>
      <c r="R489" s="19"/>
      <c r="U489" s="19"/>
    </row>
    <row r="490" ht="15.75" customHeight="1">
      <c r="F490" s="19"/>
      <c r="I490" s="20"/>
      <c r="L490" s="20"/>
      <c r="O490" s="20"/>
      <c r="R490" s="19"/>
      <c r="U490" s="19"/>
    </row>
    <row r="491" ht="15.75" customHeight="1">
      <c r="F491" s="19"/>
      <c r="I491" s="20"/>
      <c r="L491" s="20"/>
      <c r="O491" s="20"/>
      <c r="R491" s="19"/>
      <c r="U491" s="19"/>
    </row>
    <row r="492" ht="15.75" customHeight="1">
      <c r="F492" s="19"/>
      <c r="I492" s="20"/>
      <c r="L492" s="20"/>
      <c r="O492" s="20"/>
      <c r="R492" s="19"/>
      <c r="U492" s="19"/>
    </row>
    <row r="493" ht="15.75" customHeight="1">
      <c r="F493" s="19"/>
      <c r="I493" s="20"/>
      <c r="L493" s="20"/>
      <c r="O493" s="20"/>
      <c r="R493" s="19"/>
      <c r="U493" s="19"/>
    </row>
    <row r="494" ht="15.75" customHeight="1">
      <c r="F494" s="19"/>
      <c r="I494" s="20"/>
      <c r="L494" s="20"/>
      <c r="O494" s="20"/>
      <c r="R494" s="19"/>
      <c r="U494" s="19"/>
    </row>
    <row r="495" ht="15.75" customHeight="1">
      <c r="F495" s="19"/>
      <c r="I495" s="20"/>
      <c r="L495" s="20"/>
      <c r="O495" s="20"/>
      <c r="R495" s="19"/>
      <c r="U495" s="19"/>
    </row>
    <row r="496" ht="15.75" customHeight="1">
      <c r="F496" s="19"/>
      <c r="I496" s="20"/>
      <c r="L496" s="20"/>
      <c r="O496" s="20"/>
      <c r="R496" s="19"/>
      <c r="U496" s="19"/>
    </row>
    <row r="497" ht="15.75" customHeight="1">
      <c r="F497" s="19"/>
      <c r="I497" s="20"/>
      <c r="L497" s="20"/>
      <c r="O497" s="20"/>
      <c r="R497" s="19"/>
      <c r="U497" s="19"/>
    </row>
    <row r="498" ht="15.75" customHeight="1">
      <c r="F498" s="19"/>
      <c r="I498" s="20"/>
      <c r="L498" s="20"/>
      <c r="O498" s="20"/>
      <c r="R498" s="19"/>
      <c r="U498" s="19"/>
    </row>
    <row r="499" ht="15.75" customHeight="1">
      <c r="F499" s="19"/>
      <c r="I499" s="20"/>
      <c r="L499" s="20"/>
      <c r="O499" s="20"/>
      <c r="R499" s="19"/>
      <c r="U499" s="19"/>
    </row>
    <row r="500" ht="15.75" customHeight="1">
      <c r="F500" s="19"/>
      <c r="I500" s="20"/>
      <c r="L500" s="20"/>
      <c r="O500" s="20"/>
      <c r="R500" s="19"/>
      <c r="U500" s="19"/>
    </row>
    <row r="501" ht="15.75" customHeight="1">
      <c r="F501" s="19"/>
      <c r="I501" s="20"/>
      <c r="L501" s="20"/>
      <c r="O501" s="20"/>
      <c r="R501" s="19"/>
      <c r="U501" s="19"/>
    </row>
    <row r="502" ht="15.75" customHeight="1">
      <c r="F502" s="19"/>
      <c r="I502" s="20"/>
      <c r="L502" s="20"/>
      <c r="O502" s="20"/>
      <c r="R502" s="19"/>
      <c r="U502" s="19"/>
    </row>
    <row r="503" ht="15.75" customHeight="1">
      <c r="F503" s="19"/>
      <c r="I503" s="20"/>
      <c r="L503" s="20"/>
      <c r="O503" s="20"/>
      <c r="R503" s="19"/>
      <c r="U503" s="19"/>
    </row>
    <row r="504" ht="15.75" customHeight="1">
      <c r="F504" s="19"/>
      <c r="I504" s="20"/>
      <c r="L504" s="20"/>
      <c r="O504" s="20"/>
      <c r="R504" s="19"/>
      <c r="U504" s="19"/>
    </row>
    <row r="505" ht="15.75" customHeight="1">
      <c r="F505" s="19"/>
      <c r="I505" s="20"/>
      <c r="L505" s="20"/>
      <c r="O505" s="20"/>
      <c r="R505" s="19"/>
      <c r="U505" s="19"/>
    </row>
    <row r="506" ht="15.75" customHeight="1">
      <c r="F506" s="19"/>
      <c r="I506" s="20"/>
      <c r="L506" s="20"/>
      <c r="O506" s="20"/>
      <c r="R506" s="19"/>
      <c r="U506" s="19"/>
    </row>
    <row r="507" ht="15.75" customHeight="1">
      <c r="F507" s="19"/>
      <c r="I507" s="20"/>
      <c r="L507" s="20"/>
      <c r="O507" s="20"/>
      <c r="R507" s="19"/>
      <c r="U507" s="19"/>
    </row>
    <row r="508" ht="15.75" customHeight="1">
      <c r="F508" s="19"/>
      <c r="I508" s="20"/>
      <c r="L508" s="20"/>
      <c r="O508" s="20"/>
      <c r="R508" s="19"/>
      <c r="U508" s="19"/>
    </row>
    <row r="509" ht="15.75" customHeight="1">
      <c r="F509" s="19"/>
      <c r="I509" s="20"/>
      <c r="L509" s="20"/>
      <c r="O509" s="20"/>
      <c r="R509" s="19"/>
      <c r="U509" s="19"/>
    </row>
    <row r="510" ht="15.75" customHeight="1">
      <c r="F510" s="19"/>
      <c r="I510" s="20"/>
      <c r="L510" s="20"/>
      <c r="O510" s="20"/>
      <c r="R510" s="19"/>
      <c r="U510" s="19"/>
    </row>
    <row r="511" ht="15.75" customHeight="1">
      <c r="F511" s="19"/>
      <c r="I511" s="20"/>
      <c r="L511" s="20"/>
      <c r="O511" s="20"/>
      <c r="R511" s="19"/>
      <c r="U511" s="19"/>
    </row>
    <row r="512" ht="15.75" customHeight="1">
      <c r="F512" s="19"/>
      <c r="I512" s="20"/>
      <c r="L512" s="20"/>
      <c r="O512" s="20"/>
      <c r="R512" s="19"/>
      <c r="U512" s="19"/>
    </row>
    <row r="513" ht="15.75" customHeight="1">
      <c r="F513" s="19"/>
      <c r="I513" s="20"/>
      <c r="L513" s="20"/>
      <c r="O513" s="20"/>
      <c r="R513" s="19"/>
      <c r="U513" s="19"/>
    </row>
    <row r="514" ht="15.75" customHeight="1">
      <c r="F514" s="19"/>
      <c r="I514" s="20"/>
      <c r="L514" s="20"/>
      <c r="O514" s="20"/>
      <c r="R514" s="19"/>
      <c r="U514" s="19"/>
    </row>
    <row r="515" ht="15.75" customHeight="1">
      <c r="F515" s="19"/>
      <c r="I515" s="20"/>
      <c r="L515" s="20"/>
      <c r="O515" s="20"/>
      <c r="R515" s="19"/>
      <c r="U515" s="19"/>
    </row>
    <row r="516" ht="15.75" customHeight="1">
      <c r="F516" s="19"/>
      <c r="I516" s="20"/>
      <c r="L516" s="20"/>
      <c r="O516" s="20"/>
      <c r="R516" s="19"/>
      <c r="U516" s="19"/>
    </row>
    <row r="517" ht="15.75" customHeight="1">
      <c r="F517" s="19"/>
      <c r="I517" s="20"/>
      <c r="L517" s="20"/>
      <c r="O517" s="20"/>
      <c r="R517" s="19"/>
      <c r="U517" s="19"/>
    </row>
    <row r="518" ht="15.75" customHeight="1">
      <c r="F518" s="19"/>
      <c r="I518" s="20"/>
      <c r="L518" s="20"/>
      <c r="O518" s="20"/>
      <c r="R518" s="19"/>
      <c r="U518" s="19"/>
    </row>
    <row r="519" ht="15.75" customHeight="1">
      <c r="F519" s="19"/>
      <c r="I519" s="20"/>
      <c r="L519" s="20"/>
      <c r="O519" s="20"/>
      <c r="R519" s="19"/>
      <c r="U519" s="19"/>
    </row>
    <row r="520" ht="15.75" customHeight="1">
      <c r="F520" s="19"/>
      <c r="I520" s="20"/>
      <c r="L520" s="20"/>
      <c r="O520" s="20"/>
      <c r="R520" s="19"/>
      <c r="U520" s="19"/>
    </row>
    <row r="521" ht="15.75" customHeight="1">
      <c r="F521" s="19"/>
      <c r="I521" s="20"/>
      <c r="L521" s="20"/>
      <c r="O521" s="20"/>
      <c r="R521" s="19"/>
      <c r="U521" s="19"/>
    </row>
    <row r="522" ht="15.75" customHeight="1">
      <c r="F522" s="19"/>
      <c r="I522" s="20"/>
      <c r="L522" s="20"/>
      <c r="O522" s="20"/>
      <c r="R522" s="19"/>
      <c r="U522" s="19"/>
    </row>
    <row r="523" ht="15.75" customHeight="1">
      <c r="F523" s="19"/>
      <c r="I523" s="20"/>
      <c r="L523" s="20"/>
      <c r="O523" s="20"/>
      <c r="R523" s="19"/>
      <c r="U523" s="19"/>
    </row>
    <row r="524" ht="15.75" customHeight="1">
      <c r="F524" s="19"/>
      <c r="I524" s="20"/>
      <c r="L524" s="20"/>
      <c r="O524" s="20"/>
      <c r="R524" s="19"/>
      <c r="U524" s="19"/>
    </row>
    <row r="525" ht="15.75" customHeight="1">
      <c r="F525" s="19"/>
      <c r="I525" s="20"/>
      <c r="L525" s="20"/>
      <c r="O525" s="20"/>
      <c r="R525" s="19"/>
      <c r="U525" s="19"/>
    </row>
    <row r="526" ht="15.75" customHeight="1">
      <c r="F526" s="19"/>
      <c r="I526" s="20"/>
      <c r="L526" s="20"/>
      <c r="O526" s="20"/>
      <c r="R526" s="19"/>
      <c r="U526" s="19"/>
    </row>
    <row r="527" ht="15.75" customHeight="1">
      <c r="F527" s="19"/>
      <c r="I527" s="20"/>
      <c r="L527" s="20"/>
      <c r="O527" s="20"/>
      <c r="R527" s="19"/>
      <c r="U527" s="19"/>
    </row>
    <row r="528" ht="15.75" customHeight="1">
      <c r="F528" s="19"/>
      <c r="I528" s="20"/>
      <c r="L528" s="20"/>
      <c r="O528" s="20"/>
      <c r="R528" s="19"/>
      <c r="U528" s="19"/>
    </row>
    <row r="529" ht="15.75" customHeight="1">
      <c r="F529" s="19"/>
      <c r="I529" s="20"/>
      <c r="L529" s="20"/>
      <c r="O529" s="20"/>
      <c r="R529" s="19"/>
      <c r="U529" s="19"/>
    </row>
    <row r="530" ht="15.75" customHeight="1">
      <c r="F530" s="19"/>
      <c r="I530" s="20"/>
      <c r="L530" s="20"/>
      <c r="O530" s="20"/>
      <c r="R530" s="19"/>
      <c r="U530" s="19"/>
    </row>
    <row r="531" ht="15.75" customHeight="1">
      <c r="F531" s="19"/>
      <c r="I531" s="20"/>
      <c r="L531" s="20"/>
      <c r="O531" s="20"/>
      <c r="R531" s="19"/>
      <c r="U531" s="19"/>
    </row>
    <row r="532" ht="15.75" customHeight="1">
      <c r="F532" s="19"/>
      <c r="I532" s="20"/>
      <c r="L532" s="20"/>
      <c r="O532" s="20"/>
      <c r="R532" s="19"/>
      <c r="U532" s="19"/>
    </row>
    <row r="533" ht="15.75" customHeight="1">
      <c r="F533" s="19"/>
      <c r="I533" s="20"/>
      <c r="L533" s="20"/>
      <c r="O533" s="20"/>
      <c r="R533" s="19"/>
      <c r="U533" s="19"/>
    </row>
    <row r="534" ht="15.75" customHeight="1">
      <c r="F534" s="19"/>
      <c r="I534" s="20"/>
      <c r="L534" s="20"/>
      <c r="O534" s="20"/>
      <c r="R534" s="19"/>
      <c r="U534" s="19"/>
    </row>
    <row r="535" ht="15.75" customHeight="1">
      <c r="F535" s="19"/>
      <c r="I535" s="20"/>
      <c r="L535" s="20"/>
      <c r="O535" s="20"/>
      <c r="R535" s="19"/>
      <c r="U535" s="19"/>
    </row>
    <row r="536" ht="15.75" customHeight="1">
      <c r="F536" s="19"/>
      <c r="I536" s="20"/>
      <c r="L536" s="20"/>
      <c r="O536" s="20"/>
      <c r="R536" s="19"/>
      <c r="U536" s="19"/>
    </row>
    <row r="537" ht="15.75" customHeight="1">
      <c r="F537" s="19"/>
      <c r="I537" s="20"/>
      <c r="L537" s="20"/>
      <c r="O537" s="20"/>
      <c r="R537" s="19"/>
      <c r="U537" s="19"/>
    </row>
    <row r="538" ht="15.75" customHeight="1">
      <c r="F538" s="19"/>
      <c r="I538" s="20"/>
      <c r="L538" s="20"/>
      <c r="O538" s="20"/>
      <c r="R538" s="19"/>
      <c r="U538" s="19"/>
    </row>
    <row r="539" ht="15.75" customHeight="1">
      <c r="F539" s="19"/>
      <c r="I539" s="20"/>
      <c r="L539" s="20"/>
      <c r="O539" s="20"/>
      <c r="R539" s="19"/>
      <c r="U539" s="19"/>
    </row>
    <row r="540" ht="15.75" customHeight="1">
      <c r="F540" s="19"/>
      <c r="I540" s="20"/>
      <c r="L540" s="20"/>
      <c r="O540" s="20"/>
      <c r="R540" s="19"/>
      <c r="U540" s="19"/>
    </row>
    <row r="541" ht="15.75" customHeight="1">
      <c r="F541" s="19"/>
      <c r="I541" s="20"/>
      <c r="L541" s="20"/>
      <c r="O541" s="20"/>
      <c r="R541" s="19"/>
      <c r="U541" s="19"/>
    </row>
    <row r="542" ht="15.75" customHeight="1">
      <c r="F542" s="19"/>
      <c r="I542" s="20"/>
      <c r="L542" s="20"/>
      <c r="O542" s="20"/>
      <c r="R542" s="19"/>
      <c r="U542" s="19"/>
    </row>
    <row r="543" ht="15.75" customHeight="1">
      <c r="F543" s="19"/>
      <c r="I543" s="20"/>
      <c r="L543" s="20"/>
      <c r="O543" s="20"/>
      <c r="R543" s="19"/>
      <c r="U543" s="19"/>
    </row>
    <row r="544" ht="15.75" customHeight="1">
      <c r="F544" s="19"/>
      <c r="I544" s="20"/>
      <c r="L544" s="20"/>
      <c r="O544" s="20"/>
      <c r="R544" s="19"/>
      <c r="U544" s="19"/>
    </row>
    <row r="545" ht="15.75" customHeight="1">
      <c r="F545" s="19"/>
      <c r="I545" s="20"/>
      <c r="L545" s="20"/>
      <c r="O545" s="20"/>
      <c r="R545" s="19"/>
      <c r="U545" s="19"/>
    </row>
    <row r="546" ht="15.75" customHeight="1">
      <c r="F546" s="19"/>
      <c r="I546" s="20"/>
      <c r="L546" s="20"/>
      <c r="O546" s="20"/>
      <c r="R546" s="19"/>
      <c r="U546" s="19"/>
    </row>
    <row r="547" ht="15.75" customHeight="1">
      <c r="F547" s="19"/>
      <c r="I547" s="20"/>
      <c r="L547" s="20"/>
      <c r="O547" s="20"/>
      <c r="R547" s="19"/>
      <c r="U547" s="19"/>
    </row>
    <row r="548" ht="15.75" customHeight="1">
      <c r="F548" s="19"/>
      <c r="I548" s="20"/>
      <c r="L548" s="20"/>
      <c r="O548" s="20"/>
      <c r="R548" s="19"/>
      <c r="U548" s="19"/>
    </row>
    <row r="549" ht="15.75" customHeight="1">
      <c r="F549" s="19"/>
      <c r="I549" s="20"/>
      <c r="L549" s="20"/>
      <c r="O549" s="20"/>
      <c r="R549" s="19"/>
      <c r="U549" s="19"/>
    </row>
    <row r="550" ht="15.75" customHeight="1">
      <c r="F550" s="19"/>
      <c r="I550" s="20"/>
      <c r="L550" s="20"/>
      <c r="O550" s="20"/>
      <c r="R550" s="19"/>
      <c r="U550" s="19"/>
    </row>
    <row r="551" ht="15.75" customHeight="1">
      <c r="F551" s="19"/>
      <c r="I551" s="20"/>
      <c r="L551" s="20"/>
      <c r="O551" s="20"/>
      <c r="R551" s="19"/>
      <c r="U551" s="19"/>
    </row>
    <row r="552" ht="15.75" customHeight="1">
      <c r="F552" s="19"/>
      <c r="I552" s="20"/>
      <c r="L552" s="20"/>
      <c r="O552" s="20"/>
      <c r="R552" s="19"/>
      <c r="U552" s="19"/>
    </row>
    <row r="553" ht="15.75" customHeight="1">
      <c r="F553" s="19"/>
      <c r="I553" s="20"/>
      <c r="L553" s="20"/>
      <c r="O553" s="20"/>
      <c r="R553" s="19"/>
      <c r="U553" s="19"/>
    </row>
    <row r="554" ht="15.75" customHeight="1">
      <c r="F554" s="19"/>
      <c r="I554" s="20"/>
      <c r="L554" s="20"/>
      <c r="O554" s="20"/>
      <c r="R554" s="19"/>
      <c r="U554" s="19"/>
    </row>
    <row r="555" ht="15.75" customHeight="1">
      <c r="F555" s="19"/>
      <c r="I555" s="20"/>
      <c r="L555" s="20"/>
      <c r="O555" s="20"/>
      <c r="R555" s="19"/>
      <c r="U555" s="19"/>
    </row>
    <row r="556" ht="15.75" customHeight="1">
      <c r="F556" s="19"/>
      <c r="I556" s="20"/>
      <c r="L556" s="20"/>
      <c r="O556" s="20"/>
      <c r="R556" s="19"/>
      <c r="U556" s="19"/>
    </row>
    <row r="557" ht="15.75" customHeight="1">
      <c r="F557" s="19"/>
      <c r="I557" s="20"/>
      <c r="L557" s="20"/>
      <c r="O557" s="20"/>
      <c r="R557" s="19"/>
      <c r="U557" s="19"/>
    </row>
    <row r="558" ht="15.75" customHeight="1">
      <c r="F558" s="19"/>
      <c r="I558" s="20"/>
      <c r="L558" s="20"/>
      <c r="O558" s="20"/>
      <c r="R558" s="19"/>
      <c r="U558" s="19"/>
    </row>
    <row r="559" ht="15.75" customHeight="1">
      <c r="F559" s="19"/>
      <c r="I559" s="20"/>
      <c r="L559" s="20"/>
      <c r="O559" s="20"/>
      <c r="R559" s="19"/>
      <c r="U559" s="19"/>
    </row>
    <row r="560" ht="15.75" customHeight="1">
      <c r="F560" s="19"/>
      <c r="I560" s="20"/>
      <c r="L560" s="20"/>
      <c r="O560" s="20"/>
      <c r="R560" s="19"/>
      <c r="U560" s="19"/>
    </row>
    <row r="561" ht="15.75" customHeight="1">
      <c r="F561" s="19"/>
      <c r="I561" s="20"/>
      <c r="L561" s="20"/>
      <c r="O561" s="20"/>
      <c r="R561" s="19"/>
      <c r="U561" s="19"/>
    </row>
    <row r="562" ht="15.75" customHeight="1">
      <c r="F562" s="19"/>
      <c r="I562" s="20"/>
      <c r="L562" s="20"/>
      <c r="O562" s="20"/>
      <c r="R562" s="19"/>
      <c r="U562" s="19"/>
    </row>
    <row r="563" ht="15.75" customHeight="1">
      <c r="F563" s="19"/>
      <c r="I563" s="20"/>
      <c r="L563" s="20"/>
      <c r="O563" s="20"/>
      <c r="R563" s="19"/>
      <c r="U563" s="19"/>
    </row>
    <row r="564" ht="15.75" customHeight="1">
      <c r="F564" s="19"/>
      <c r="I564" s="20"/>
      <c r="L564" s="20"/>
      <c r="O564" s="20"/>
      <c r="R564" s="19"/>
      <c r="U564" s="19"/>
    </row>
    <row r="565" ht="15.75" customHeight="1">
      <c r="F565" s="19"/>
      <c r="I565" s="20"/>
      <c r="L565" s="20"/>
      <c r="O565" s="20"/>
      <c r="R565" s="19"/>
      <c r="U565" s="19"/>
    </row>
    <row r="566" ht="15.75" customHeight="1">
      <c r="F566" s="19"/>
      <c r="I566" s="20"/>
      <c r="L566" s="20"/>
      <c r="O566" s="20"/>
      <c r="R566" s="19"/>
      <c r="U566" s="19"/>
    </row>
    <row r="567" ht="15.75" customHeight="1">
      <c r="F567" s="19"/>
      <c r="I567" s="20"/>
      <c r="L567" s="20"/>
      <c r="O567" s="20"/>
      <c r="R567" s="19"/>
      <c r="U567" s="19"/>
    </row>
    <row r="568" ht="15.75" customHeight="1">
      <c r="F568" s="19"/>
      <c r="I568" s="20"/>
      <c r="L568" s="20"/>
      <c r="O568" s="20"/>
      <c r="R568" s="19"/>
      <c r="U568" s="19"/>
    </row>
    <row r="569" ht="15.75" customHeight="1">
      <c r="F569" s="19"/>
      <c r="I569" s="20"/>
      <c r="L569" s="20"/>
      <c r="O569" s="20"/>
      <c r="R569" s="19"/>
      <c r="U569" s="19"/>
    </row>
    <row r="570" ht="15.75" customHeight="1">
      <c r="F570" s="19"/>
      <c r="I570" s="20"/>
      <c r="L570" s="20"/>
      <c r="O570" s="20"/>
      <c r="R570" s="19"/>
      <c r="U570" s="19"/>
    </row>
    <row r="571" ht="15.75" customHeight="1">
      <c r="F571" s="19"/>
      <c r="I571" s="20"/>
      <c r="L571" s="20"/>
      <c r="O571" s="20"/>
      <c r="R571" s="19"/>
      <c r="U571" s="19"/>
    </row>
    <row r="572" ht="15.75" customHeight="1">
      <c r="F572" s="19"/>
      <c r="I572" s="20"/>
      <c r="L572" s="20"/>
      <c r="O572" s="20"/>
      <c r="R572" s="19"/>
      <c r="U572" s="19"/>
    </row>
    <row r="573" ht="15.75" customHeight="1">
      <c r="F573" s="19"/>
      <c r="I573" s="20"/>
      <c r="L573" s="20"/>
      <c r="O573" s="20"/>
      <c r="R573" s="19"/>
      <c r="U573" s="19"/>
    </row>
    <row r="574" ht="15.75" customHeight="1">
      <c r="F574" s="19"/>
      <c r="I574" s="20"/>
      <c r="L574" s="20"/>
      <c r="O574" s="20"/>
      <c r="R574" s="19"/>
      <c r="U574" s="19"/>
    </row>
    <row r="575" ht="15.75" customHeight="1">
      <c r="F575" s="19"/>
      <c r="I575" s="20"/>
      <c r="L575" s="20"/>
      <c r="O575" s="20"/>
      <c r="R575" s="19"/>
      <c r="U575" s="19"/>
    </row>
    <row r="576" ht="15.75" customHeight="1">
      <c r="F576" s="19"/>
      <c r="I576" s="20"/>
      <c r="L576" s="20"/>
      <c r="O576" s="20"/>
      <c r="R576" s="19"/>
      <c r="U576" s="19"/>
    </row>
    <row r="577" ht="15.75" customHeight="1">
      <c r="F577" s="19"/>
      <c r="I577" s="20"/>
      <c r="L577" s="20"/>
      <c r="O577" s="20"/>
      <c r="R577" s="19"/>
      <c r="U577" s="19"/>
    </row>
    <row r="578" ht="15.75" customHeight="1">
      <c r="F578" s="19"/>
      <c r="I578" s="20"/>
      <c r="L578" s="20"/>
      <c r="O578" s="20"/>
      <c r="R578" s="19"/>
      <c r="U578" s="19"/>
    </row>
    <row r="579" ht="15.75" customHeight="1">
      <c r="F579" s="19"/>
      <c r="I579" s="20"/>
      <c r="L579" s="20"/>
      <c r="O579" s="20"/>
      <c r="R579" s="19"/>
      <c r="U579" s="19"/>
    </row>
    <row r="580" ht="15.75" customHeight="1">
      <c r="F580" s="19"/>
      <c r="I580" s="20"/>
      <c r="L580" s="20"/>
      <c r="O580" s="20"/>
      <c r="R580" s="19"/>
      <c r="U580" s="19"/>
    </row>
    <row r="581" ht="15.75" customHeight="1">
      <c r="F581" s="19"/>
      <c r="I581" s="20"/>
      <c r="L581" s="20"/>
      <c r="O581" s="20"/>
      <c r="R581" s="19"/>
      <c r="U581" s="19"/>
    </row>
    <row r="582" ht="15.75" customHeight="1">
      <c r="F582" s="19"/>
      <c r="I582" s="20"/>
      <c r="L582" s="20"/>
      <c r="O582" s="20"/>
      <c r="R582" s="19"/>
      <c r="U582" s="19"/>
    </row>
    <row r="583" ht="15.75" customHeight="1">
      <c r="F583" s="19"/>
      <c r="I583" s="20"/>
      <c r="L583" s="20"/>
      <c r="O583" s="20"/>
      <c r="R583" s="19"/>
      <c r="U583" s="19"/>
    </row>
    <row r="584" ht="15.75" customHeight="1">
      <c r="F584" s="19"/>
      <c r="I584" s="20"/>
      <c r="L584" s="20"/>
      <c r="O584" s="20"/>
      <c r="R584" s="19"/>
      <c r="U584" s="19"/>
    </row>
    <row r="585" ht="15.75" customHeight="1">
      <c r="F585" s="19"/>
      <c r="I585" s="20"/>
      <c r="L585" s="20"/>
      <c r="O585" s="20"/>
      <c r="R585" s="19"/>
      <c r="U585" s="19"/>
    </row>
    <row r="586" ht="15.75" customHeight="1">
      <c r="F586" s="19"/>
      <c r="I586" s="20"/>
      <c r="L586" s="20"/>
      <c r="O586" s="20"/>
      <c r="R586" s="19"/>
      <c r="U586" s="19"/>
    </row>
    <row r="587" ht="15.75" customHeight="1">
      <c r="F587" s="19"/>
      <c r="I587" s="20"/>
      <c r="L587" s="20"/>
      <c r="O587" s="20"/>
      <c r="R587" s="19"/>
      <c r="U587" s="19"/>
    </row>
    <row r="588" ht="15.75" customHeight="1">
      <c r="F588" s="19"/>
      <c r="I588" s="20"/>
      <c r="L588" s="20"/>
      <c r="O588" s="20"/>
      <c r="R588" s="19"/>
      <c r="U588" s="19"/>
    </row>
    <row r="589" ht="15.75" customHeight="1">
      <c r="F589" s="19"/>
      <c r="I589" s="20"/>
      <c r="L589" s="20"/>
      <c r="O589" s="20"/>
      <c r="R589" s="19"/>
      <c r="U589" s="19"/>
    </row>
    <row r="590" ht="15.75" customHeight="1">
      <c r="F590" s="19"/>
      <c r="I590" s="20"/>
      <c r="L590" s="20"/>
      <c r="O590" s="20"/>
      <c r="R590" s="19"/>
      <c r="U590" s="19"/>
    </row>
    <row r="591" ht="15.75" customHeight="1">
      <c r="F591" s="19"/>
      <c r="I591" s="20"/>
      <c r="L591" s="20"/>
      <c r="O591" s="20"/>
      <c r="R591" s="19"/>
      <c r="U591" s="19"/>
    </row>
    <row r="592" ht="15.75" customHeight="1">
      <c r="F592" s="19"/>
      <c r="I592" s="20"/>
      <c r="L592" s="20"/>
      <c r="O592" s="20"/>
      <c r="R592" s="19"/>
      <c r="U592" s="19"/>
    </row>
    <row r="593" ht="15.75" customHeight="1">
      <c r="F593" s="19"/>
      <c r="I593" s="20"/>
      <c r="L593" s="20"/>
      <c r="O593" s="20"/>
      <c r="R593" s="19"/>
      <c r="U593" s="19"/>
    </row>
    <row r="594" ht="15.75" customHeight="1">
      <c r="F594" s="19"/>
      <c r="I594" s="20"/>
      <c r="L594" s="20"/>
      <c r="O594" s="20"/>
      <c r="R594" s="19"/>
      <c r="U594" s="19"/>
    </row>
    <row r="595" ht="15.75" customHeight="1">
      <c r="F595" s="19"/>
      <c r="I595" s="20"/>
      <c r="L595" s="20"/>
      <c r="O595" s="20"/>
      <c r="R595" s="19"/>
      <c r="U595" s="19"/>
    </row>
    <row r="596" ht="15.75" customHeight="1">
      <c r="F596" s="19"/>
      <c r="I596" s="20"/>
      <c r="L596" s="20"/>
      <c r="O596" s="20"/>
      <c r="R596" s="19"/>
      <c r="U596" s="19"/>
    </row>
    <row r="597" ht="15.75" customHeight="1">
      <c r="F597" s="19"/>
      <c r="I597" s="20"/>
      <c r="L597" s="20"/>
      <c r="O597" s="20"/>
      <c r="R597" s="19"/>
      <c r="U597" s="19"/>
    </row>
    <row r="598" ht="15.75" customHeight="1">
      <c r="F598" s="19"/>
      <c r="I598" s="20"/>
      <c r="L598" s="20"/>
      <c r="O598" s="20"/>
      <c r="R598" s="19"/>
      <c r="U598" s="19"/>
    </row>
    <row r="599" ht="15.75" customHeight="1">
      <c r="F599" s="19"/>
      <c r="I599" s="20"/>
      <c r="L599" s="20"/>
      <c r="O599" s="20"/>
      <c r="R599" s="19"/>
      <c r="U599" s="19"/>
    </row>
    <row r="600" ht="15.75" customHeight="1">
      <c r="F600" s="19"/>
      <c r="I600" s="20"/>
      <c r="L600" s="20"/>
      <c r="O600" s="20"/>
      <c r="R600" s="19"/>
      <c r="U600" s="19"/>
    </row>
    <row r="601" ht="15.75" customHeight="1">
      <c r="F601" s="19"/>
      <c r="I601" s="20"/>
      <c r="L601" s="20"/>
      <c r="O601" s="20"/>
      <c r="R601" s="19"/>
      <c r="U601" s="19"/>
    </row>
    <row r="602" ht="15.75" customHeight="1">
      <c r="F602" s="19"/>
      <c r="I602" s="20"/>
      <c r="L602" s="20"/>
      <c r="O602" s="20"/>
      <c r="R602" s="19"/>
      <c r="U602" s="19"/>
    </row>
    <row r="603" ht="15.75" customHeight="1">
      <c r="F603" s="19"/>
      <c r="I603" s="20"/>
      <c r="L603" s="20"/>
      <c r="O603" s="20"/>
      <c r="R603" s="19"/>
      <c r="U603" s="19"/>
    </row>
    <row r="604" ht="15.75" customHeight="1">
      <c r="F604" s="19"/>
      <c r="I604" s="20"/>
      <c r="L604" s="20"/>
      <c r="O604" s="20"/>
      <c r="R604" s="19"/>
      <c r="U604" s="19"/>
    </row>
    <row r="605" ht="15.75" customHeight="1">
      <c r="F605" s="19"/>
      <c r="I605" s="20"/>
      <c r="L605" s="20"/>
      <c r="O605" s="20"/>
      <c r="R605" s="19"/>
      <c r="U605" s="19"/>
    </row>
    <row r="606" ht="15.75" customHeight="1">
      <c r="F606" s="19"/>
      <c r="I606" s="20"/>
      <c r="L606" s="20"/>
      <c r="O606" s="20"/>
      <c r="R606" s="19"/>
      <c r="U606" s="19"/>
    </row>
    <row r="607" ht="15.75" customHeight="1">
      <c r="F607" s="19"/>
      <c r="I607" s="20"/>
      <c r="L607" s="20"/>
      <c r="O607" s="20"/>
      <c r="R607" s="19"/>
      <c r="U607" s="19"/>
    </row>
    <row r="608" ht="15.75" customHeight="1">
      <c r="F608" s="19"/>
      <c r="I608" s="20"/>
      <c r="L608" s="20"/>
      <c r="O608" s="20"/>
      <c r="R608" s="19"/>
      <c r="U608" s="19"/>
    </row>
    <row r="609" ht="15.75" customHeight="1">
      <c r="F609" s="19"/>
      <c r="I609" s="20"/>
      <c r="L609" s="20"/>
      <c r="O609" s="20"/>
      <c r="R609" s="19"/>
      <c r="U609" s="19"/>
    </row>
    <row r="610" ht="15.75" customHeight="1">
      <c r="F610" s="19"/>
      <c r="I610" s="20"/>
      <c r="L610" s="20"/>
      <c r="O610" s="20"/>
      <c r="R610" s="19"/>
      <c r="U610" s="19"/>
    </row>
    <row r="611" ht="15.75" customHeight="1">
      <c r="F611" s="19"/>
      <c r="I611" s="20"/>
      <c r="L611" s="20"/>
      <c r="O611" s="20"/>
      <c r="R611" s="19"/>
      <c r="U611" s="19"/>
    </row>
    <row r="612" ht="15.75" customHeight="1">
      <c r="F612" s="19"/>
      <c r="I612" s="20"/>
      <c r="L612" s="20"/>
      <c r="O612" s="20"/>
      <c r="R612" s="19"/>
      <c r="U612" s="19"/>
    </row>
    <row r="613" ht="15.75" customHeight="1">
      <c r="F613" s="19"/>
      <c r="I613" s="20"/>
      <c r="L613" s="20"/>
      <c r="O613" s="20"/>
      <c r="R613" s="19"/>
      <c r="U613" s="19"/>
    </row>
    <row r="614" ht="15.75" customHeight="1">
      <c r="F614" s="19"/>
      <c r="I614" s="20"/>
      <c r="L614" s="20"/>
      <c r="O614" s="20"/>
      <c r="R614" s="19"/>
      <c r="U614" s="19"/>
    </row>
    <row r="615" ht="15.75" customHeight="1">
      <c r="F615" s="19"/>
      <c r="I615" s="20"/>
      <c r="L615" s="20"/>
      <c r="O615" s="20"/>
      <c r="R615" s="19"/>
      <c r="U615" s="19"/>
    </row>
    <row r="616" ht="15.75" customHeight="1">
      <c r="F616" s="19"/>
      <c r="I616" s="20"/>
      <c r="L616" s="20"/>
      <c r="O616" s="20"/>
      <c r="R616" s="19"/>
      <c r="U616" s="19"/>
    </row>
    <row r="617" ht="15.75" customHeight="1">
      <c r="F617" s="19"/>
      <c r="I617" s="20"/>
      <c r="L617" s="20"/>
      <c r="O617" s="20"/>
      <c r="R617" s="19"/>
      <c r="U617" s="19"/>
    </row>
    <row r="618" ht="15.75" customHeight="1">
      <c r="F618" s="19"/>
      <c r="I618" s="20"/>
      <c r="L618" s="20"/>
      <c r="O618" s="20"/>
      <c r="R618" s="19"/>
      <c r="U618" s="19"/>
    </row>
    <row r="619" ht="15.75" customHeight="1">
      <c r="F619" s="19"/>
      <c r="I619" s="20"/>
      <c r="L619" s="20"/>
      <c r="O619" s="20"/>
      <c r="R619" s="19"/>
      <c r="U619" s="19"/>
    </row>
    <row r="620" ht="15.75" customHeight="1">
      <c r="F620" s="19"/>
      <c r="I620" s="20"/>
      <c r="L620" s="20"/>
      <c r="O620" s="20"/>
      <c r="R620" s="19"/>
      <c r="U620" s="19"/>
    </row>
    <row r="621" ht="15.75" customHeight="1">
      <c r="F621" s="19"/>
      <c r="I621" s="20"/>
      <c r="L621" s="20"/>
      <c r="O621" s="20"/>
      <c r="R621" s="19"/>
      <c r="U621" s="19"/>
    </row>
    <row r="622" ht="15.75" customHeight="1">
      <c r="F622" s="19"/>
      <c r="I622" s="20"/>
      <c r="L622" s="20"/>
      <c r="O622" s="20"/>
      <c r="R622" s="19"/>
      <c r="U622" s="19"/>
    </row>
    <row r="623" ht="15.75" customHeight="1">
      <c r="F623" s="19"/>
      <c r="I623" s="20"/>
      <c r="L623" s="20"/>
      <c r="O623" s="20"/>
      <c r="R623" s="19"/>
      <c r="U623" s="19"/>
    </row>
    <row r="624" ht="15.75" customHeight="1">
      <c r="F624" s="19"/>
      <c r="I624" s="20"/>
      <c r="L624" s="20"/>
      <c r="O624" s="20"/>
      <c r="R624" s="19"/>
      <c r="U624" s="19"/>
    </row>
    <row r="625" ht="15.75" customHeight="1">
      <c r="F625" s="19"/>
      <c r="I625" s="20"/>
      <c r="L625" s="20"/>
      <c r="O625" s="20"/>
      <c r="R625" s="19"/>
      <c r="U625" s="19"/>
    </row>
    <row r="626" ht="15.75" customHeight="1">
      <c r="F626" s="19"/>
      <c r="I626" s="20"/>
      <c r="L626" s="20"/>
      <c r="O626" s="20"/>
      <c r="R626" s="19"/>
      <c r="U626" s="19"/>
    </row>
    <row r="627" ht="15.75" customHeight="1">
      <c r="F627" s="19"/>
      <c r="I627" s="20"/>
      <c r="L627" s="20"/>
      <c r="O627" s="20"/>
      <c r="R627" s="19"/>
      <c r="U627" s="19"/>
    </row>
    <row r="628" ht="15.75" customHeight="1">
      <c r="F628" s="19"/>
      <c r="I628" s="20"/>
      <c r="L628" s="20"/>
      <c r="O628" s="20"/>
      <c r="R628" s="19"/>
      <c r="U628" s="19"/>
    </row>
    <row r="629" ht="15.75" customHeight="1">
      <c r="F629" s="19"/>
      <c r="I629" s="20"/>
      <c r="L629" s="20"/>
      <c r="O629" s="20"/>
      <c r="R629" s="19"/>
      <c r="U629" s="19"/>
    </row>
    <row r="630" ht="15.75" customHeight="1">
      <c r="F630" s="19"/>
      <c r="I630" s="20"/>
      <c r="L630" s="20"/>
      <c r="O630" s="20"/>
      <c r="R630" s="19"/>
      <c r="U630" s="19"/>
    </row>
    <row r="631" ht="15.75" customHeight="1">
      <c r="F631" s="19"/>
      <c r="I631" s="20"/>
      <c r="L631" s="20"/>
      <c r="O631" s="20"/>
      <c r="R631" s="19"/>
      <c r="U631" s="19"/>
    </row>
    <row r="632" ht="15.75" customHeight="1">
      <c r="F632" s="19"/>
      <c r="I632" s="20"/>
      <c r="L632" s="20"/>
      <c r="O632" s="20"/>
      <c r="R632" s="19"/>
      <c r="U632" s="19"/>
    </row>
    <row r="633" ht="15.75" customHeight="1">
      <c r="F633" s="19"/>
      <c r="I633" s="20"/>
      <c r="L633" s="20"/>
      <c r="O633" s="20"/>
      <c r="R633" s="19"/>
      <c r="U633" s="19"/>
    </row>
    <row r="634" ht="15.75" customHeight="1">
      <c r="F634" s="19"/>
      <c r="I634" s="20"/>
      <c r="L634" s="20"/>
      <c r="O634" s="20"/>
      <c r="R634" s="19"/>
      <c r="U634" s="19"/>
    </row>
    <row r="635" ht="15.75" customHeight="1">
      <c r="F635" s="19"/>
      <c r="I635" s="20"/>
      <c r="L635" s="20"/>
      <c r="O635" s="20"/>
      <c r="R635" s="19"/>
      <c r="U635" s="19"/>
    </row>
    <row r="636" ht="15.75" customHeight="1">
      <c r="F636" s="19"/>
      <c r="I636" s="20"/>
      <c r="L636" s="20"/>
      <c r="O636" s="20"/>
      <c r="R636" s="19"/>
      <c r="U636" s="19"/>
    </row>
    <row r="637" ht="15.75" customHeight="1">
      <c r="F637" s="19"/>
      <c r="I637" s="20"/>
      <c r="L637" s="20"/>
      <c r="O637" s="20"/>
      <c r="R637" s="19"/>
      <c r="U637" s="19"/>
    </row>
    <row r="638" ht="15.75" customHeight="1">
      <c r="F638" s="19"/>
      <c r="I638" s="20"/>
      <c r="L638" s="20"/>
      <c r="O638" s="20"/>
      <c r="R638" s="19"/>
      <c r="U638" s="19"/>
    </row>
    <row r="639" ht="15.75" customHeight="1">
      <c r="F639" s="19"/>
      <c r="I639" s="20"/>
      <c r="L639" s="20"/>
      <c r="O639" s="20"/>
      <c r="R639" s="19"/>
      <c r="U639" s="19"/>
    </row>
    <row r="640" ht="15.75" customHeight="1">
      <c r="F640" s="19"/>
      <c r="I640" s="20"/>
      <c r="L640" s="20"/>
      <c r="O640" s="20"/>
      <c r="R640" s="19"/>
      <c r="U640" s="19"/>
    </row>
    <row r="641" ht="15.75" customHeight="1">
      <c r="F641" s="19"/>
      <c r="I641" s="20"/>
      <c r="L641" s="20"/>
      <c r="O641" s="20"/>
      <c r="R641" s="19"/>
      <c r="U641" s="19"/>
    </row>
    <row r="642" ht="15.75" customHeight="1">
      <c r="F642" s="19"/>
      <c r="I642" s="20"/>
      <c r="L642" s="20"/>
      <c r="O642" s="20"/>
      <c r="R642" s="19"/>
      <c r="U642" s="19"/>
    </row>
    <row r="643" ht="15.75" customHeight="1">
      <c r="F643" s="19"/>
      <c r="I643" s="20"/>
      <c r="L643" s="20"/>
      <c r="O643" s="20"/>
      <c r="R643" s="19"/>
      <c r="U643" s="19"/>
    </row>
    <row r="644" ht="15.75" customHeight="1">
      <c r="F644" s="19"/>
      <c r="I644" s="20"/>
      <c r="L644" s="20"/>
      <c r="O644" s="20"/>
      <c r="R644" s="19"/>
      <c r="U644" s="19"/>
    </row>
    <row r="645" ht="15.75" customHeight="1">
      <c r="F645" s="19"/>
      <c r="I645" s="20"/>
      <c r="L645" s="20"/>
      <c r="O645" s="20"/>
      <c r="R645" s="19"/>
      <c r="U645" s="19"/>
    </row>
    <row r="646" ht="15.75" customHeight="1">
      <c r="F646" s="19"/>
      <c r="I646" s="20"/>
      <c r="L646" s="20"/>
      <c r="O646" s="20"/>
      <c r="R646" s="19"/>
      <c r="U646" s="19"/>
    </row>
    <row r="647" ht="15.75" customHeight="1">
      <c r="F647" s="19"/>
      <c r="I647" s="20"/>
      <c r="L647" s="20"/>
      <c r="O647" s="20"/>
      <c r="R647" s="19"/>
      <c r="U647" s="19"/>
    </row>
    <row r="648" ht="15.75" customHeight="1">
      <c r="F648" s="19"/>
      <c r="I648" s="20"/>
      <c r="L648" s="20"/>
      <c r="O648" s="20"/>
      <c r="R648" s="19"/>
      <c r="U648" s="19"/>
    </row>
    <row r="649" ht="15.75" customHeight="1">
      <c r="F649" s="19"/>
      <c r="I649" s="20"/>
      <c r="L649" s="20"/>
      <c r="O649" s="20"/>
      <c r="R649" s="19"/>
      <c r="U649" s="19"/>
    </row>
    <row r="650" ht="15.75" customHeight="1">
      <c r="F650" s="19"/>
      <c r="I650" s="20"/>
      <c r="L650" s="20"/>
      <c r="O650" s="20"/>
      <c r="R650" s="19"/>
      <c r="U650" s="19"/>
    </row>
    <row r="651" ht="15.75" customHeight="1">
      <c r="F651" s="19"/>
      <c r="I651" s="20"/>
      <c r="L651" s="20"/>
      <c r="O651" s="20"/>
      <c r="R651" s="19"/>
      <c r="U651" s="19"/>
    </row>
    <row r="652" ht="15.75" customHeight="1">
      <c r="F652" s="19"/>
      <c r="I652" s="20"/>
      <c r="L652" s="20"/>
      <c r="O652" s="20"/>
      <c r="R652" s="19"/>
      <c r="U652" s="19"/>
    </row>
    <row r="653" ht="15.75" customHeight="1">
      <c r="F653" s="19"/>
      <c r="I653" s="20"/>
      <c r="L653" s="20"/>
      <c r="O653" s="20"/>
      <c r="R653" s="19"/>
      <c r="U653" s="19"/>
    </row>
    <row r="654" ht="15.75" customHeight="1">
      <c r="F654" s="19"/>
      <c r="I654" s="20"/>
      <c r="L654" s="20"/>
      <c r="O654" s="20"/>
      <c r="R654" s="19"/>
      <c r="U654" s="19"/>
    </row>
    <row r="655" ht="15.75" customHeight="1">
      <c r="F655" s="19"/>
      <c r="I655" s="20"/>
      <c r="L655" s="20"/>
      <c r="O655" s="20"/>
      <c r="R655" s="19"/>
      <c r="U655" s="19"/>
    </row>
    <row r="656" ht="15.75" customHeight="1">
      <c r="F656" s="19"/>
      <c r="I656" s="20"/>
      <c r="L656" s="20"/>
      <c r="O656" s="20"/>
      <c r="R656" s="19"/>
      <c r="U656" s="19"/>
    </row>
    <row r="657" ht="15.75" customHeight="1">
      <c r="F657" s="19"/>
      <c r="I657" s="20"/>
      <c r="L657" s="20"/>
      <c r="O657" s="20"/>
      <c r="R657" s="19"/>
      <c r="U657" s="19"/>
    </row>
    <row r="658" ht="15.75" customHeight="1">
      <c r="F658" s="19"/>
      <c r="I658" s="20"/>
      <c r="L658" s="20"/>
      <c r="O658" s="20"/>
      <c r="R658" s="19"/>
      <c r="U658" s="19"/>
    </row>
    <row r="659" ht="15.75" customHeight="1">
      <c r="F659" s="19"/>
      <c r="I659" s="20"/>
      <c r="L659" s="20"/>
      <c r="O659" s="20"/>
      <c r="R659" s="19"/>
      <c r="U659" s="19"/>
    </row>
    <row r="660" ht="15.75" customHeight="1">
      <c r="F660" s="19"/>
      <c r="I660" s="20"/>
      <c r="L660" s="20"/>
      <c r="O660" s="20"/>
      <c r="R660" s="19"/>
      <c r="U660" s="19"/>
    </row>
    <row r="661" ht="15.75" customHeight="1">
      <c r="F661" s="19"/>
      <c r="I661" s="20"/>
      <c r="L661" s="20"/>
      <c r="O661" s="20"/>
      <c r="R661" s="19"/>
      <c r="U661" s="19"/>
    </row>
    <row r="662" ht="15.75" customHeight="1">
      <c r="F662" s="19"/>
      <c r="I662" s="20"/>
      <c r="L662" s="20"/>
      <c r="O662" s="20"/>
      <c r="R662" s="19"/>
      <c r="U662" s="19"/>
    </row>
    <row r="663" ht="15.75" customHeight="1">
      <c r="F663" s="19"/>
      <c r="I663" s="20"/>
      <c r="L663" s="20"/>
      <c r="O663" s="20"/>
      <c r="R663" s="19"/>
      <c r="U663" s="19"/>
    </row>
    <row r="664" ht="15.75" customHeight="1">
      <c r="F664" s="19"/>
      <c r="I664" s="20"/>
      <c r="L664" s="20"/>
      <c r="O664" s="20"/>
      <c r="R664" s="19"/>
      <c r="U664" s="19"/>
    </row>
    <row r="665" ht="15.75" customHeight="1">
      <c r="F665" s="19"/>
      <c r="I665" s="20"/>
      <c r="L665" s="20"/>
      <c r="O665" s="20"/>
      <c r="R665" s="19"/>
      <c r="U665" s="19"/>
    </row>
    <row r="666" ht="15.75" customHeight="1">
      <c r="F666" s="19"/>
      <c r="I666" s="20"/>
      <c r="L666" s="20"/>
      <c r="O666" s="20"/>
      <c r="R666" s="19"/>
      <c r="U666" s="19"/>
    </row>
    <row r="667" ht="15.75" customHeight="1">
      <c r="F667" s="19"/>
      <c r="I667" s="20"/>
      <c r="L667" s="20"/>
      <c r="O667" s="20"/>
      <c r="R667" s="19"/>
      <c r="U667" s="19"/>
    </row>
    <row r="668" ht="15.75" customHeight="1">
      <c r="F668" s="19"/>
      <c r="I668" s="20"/>
      <c r="L668" s="20"/>
      <c r="O668" s="20"/>
      <c r="R668" s="19"/>
      <c r="U668" s="19"/>
    </row>
    <row r="669" ht="15.75" customHeight="1">
      <c r="F669" s="19"/>
      <c r="I669" s="20"/>
      <c r="L669" s="20"/>
      <c r="O669" s="20"/>
      <c r="R669" s="19"/>
      <c r="U669" s="19"/>
    </row>
    <row r="670" ht="15.75" customHeight="1">
      <c r="F670" s="19"/>
      <c r="I670" s="20"/>
      <c r="L670" s="20"/>
      <c r="O670" s="20"/>
      <c r="R670" s="19"/>
      <c r="U670" s="19"/>
    </row>
    <row r="671" ht="15.75" customHeight="1">
      <c r="F671" s="19"/>
      <c r="I671" s="20"/>
      <c r="L671" s="20"/>
      <c r="O671" s="20"/>
      <c r="R671" s="19"/>
      <c r="U671" s="19"/>
    </row>
    <row r="672" ht="15.75" customHeight="1">
      <c r="F672" s="19"/>
      <c r="I672" s="20"/>
      <c r="L672" s="20"/>
      <c r="O672" s="20"/>
      <c r="R672" s="19"/>
      <c r="U672" s="19"/>
    </row>
    <row r="673" ht="15.75" customHeight="1">
      <c r="F673" s="19"/>
      <c r="I673" s="20"/>
      <c r="L673" s="20"/>
      <c r="O673" s="20"/>
      <c r="R673" s="19"/>
      <c r="U673" s="19"/>
    </row>
    <row r="674" ht="15.75" customHeight="1">
      <c r="F674" s="19"/>
      <c r="I674" s="20"/>
      <c r="L674" s="20"/>
      <c r="O674" s="20"/>
      <c r="R674" s="19"/>
      <c r="U674" s="19"/>
    </row>
    <row r="675" ht="15.75" customHeight="1">
      <c r="F675" s="19"/>
      <c r="I675" s="20"/>
      <c r="L675" s="20"/>
      <c r="O675" s="20"/>
      <c r="R675" s="19"/>
      <c r="U675" s="19"/>
    </row>
    <row r="676" ht="15.75" customHeight="1">
      <c r="F676" s="19"/>
      <c r="I676" s="20"/>
      <c r="L676" s="20"/>
      <c r="O676" s="20"/>
      <c r="R676" s="19"/>
      <c r="U676" s="19"/>
    </row>
    <row r="677" ht="15.75" customHeight="1">
      <c r="F677" s="19"/>
      <c r="I677" s="20"/>
      <c r="L677" s="20"/>
      <c r="O677" s="20"/>
      <c r="R677" s="19"/>
      <c r="U677" s="19"/>
    </row>
    <row r="678" ht="15.75" customHeight="1">
      <c r="F678" s="19"/>
      <c r="I678" s="20"/>
      <c r="L678" s="20"/>
      <c r="O678" s="20"/>
      <c r="R678" s="19"/>
      <c r="U678" s="19"/>
    </row>
    <row r="679" ht="15.75" customHeight="1">
      <c r="F679" s="19"/>
      <c r="I679" s="20"/>
      <c r="L679" s="20"/>
      <c r="O679" s="20"/>
      <c r="R679" s="19"/>
      <c r="U679" s="19"/>
    </row>
    <row r="680" ht="15.75" customHeight="1">
      <c r="F680" s="19"/>
      <c r="I680" s="20"/>
      <c r="L680" s="20"/>
      <c r="O680" s="20"/>
      <c r="R680" s="19"/>
      <c r="U680" s="19"/>
    </row>
    <row r="681" ht="15.75" customHeight="1">
      <c r="F681" s="19"/>
      <c r="I681" s="20"/>
      <c r="L681" s="20"/>
      <c r="O681" s="20"/>
      <c r="R681" s="19"/>
      <c r="U681" s="19"/>
    </row>
    <row r="682" ht="15.75" customHeight="1">
      <c r="F682" s="19"/>
      <c r="I682" s="20"/>
      <c r="L682" s="20"/>
      <c r="O682" s="20"/>
      <c r="R682" s="19"/>
      <c r="U682" s="19"/>
    </row>
    <row r="683" ht="15.75" customHeight="1">
      <c r="F683" s="19"/>
      <c r="I683" s="20"/>
      <c r="L683" s="20"/>
      <c r="O683" s="20"/>
      <c r="R683" s="19"/>
      <c r="U683" s="19"/>
    </row>
    <row r="684" ht="15.75" customHeight="1">
      <c r="F684" s="19"/>
      <c r="I684" s="20"/>
      <c r="L684" s="20"/>
      <c r="O684" s="20"/>
      <c r="R684" s="19"/>
      <c r="U684" s="19"/>
    </row>
    <row r="685" ht="15.75" customHeight="1">
      <c r="F685" s="19"/>
      <c r="I685" s="20"/>
      <c r="L685" s="20"/>
      <c r="O685" s="20"/>
      <c r="R685" s="19"/>
      <c r="U685" s="19"/>
    </row>
    <row r="686" ht="15.75" customHeight="1">
      <c r="F686" s="19"/>
      <c r="I686" s="20"/>
      <c r="L686" s="20"/>
      <c r="O686" s="20"/>
      <c r="R686" s="19"/>
      <c r="U686" s="19"/>
    </row>
    <row r="687" ht="15.75" customHeight="1">
      <c r="F687" s="19"/>
      <c r="I687" s="20"/>
      <c r="L687" s="20"/>
      <c r="O687" s="20"/>
      <c r="R687" s="19"/>
      <c r="U687" s="19"/>
    </row>
    <row r="688" ht="15.75" customHeight="1">
      <c r="F688" s="19"/>
      <c r="I688" s="20"/>
      <c r="L688" s="20"/>
      <c r="O688" s="20"/>
      <c r="R688" s="19"/>
      <c r="U688" s="19"/>
    </row>
    <row r="689" ht="15.75" customHeight="1">
      <c r="F689" s="19"/>
      <c r="I689" s="20"/>
      <c r="L689" s="20"/>
      <c r="O689" s="20"/>
      <c r="R689" s="19"/>
      <c r="U689" s="19"/>
    </row>
    <row r="690" ht="15.75" customHeight="1">
      <c r="F690" s="19"/>
      <c r="I690" s="20"/>
      <c r="L690" s="20"/>
      <c r="O690" s="20"/>
      <c r="R690" s="19"/>
      <c r="U690" s="19"/>
    </row>
    <row r="691" ht="15.75" customHeight="1">
      <c r="F691" s="19"/>
      <c r="I691" s="20"/>
      <c r="L691" s="20"/>
      <c r="O691" s="20"/>
      <c r="R691" s="19"/>
      <c r="U691" s="19"/>
    </row>
    <row r="692" ht="15.75" customHeight="1">
      <c r="F692" s="19"/>
      <c r="I692" s="20"/>
      <c r="L692" s="20"/>
      <c r="O692" s="20"/>
      <c r="R692" s="19"/>
      <c r="U692" s="19"/>
    </row>
    <row r="693" ht="15.75" customHeight="1">
      <c r="F693" s="19"/>
      <c r="I693" s="20"/>
      <c r="L693" s="20"/>
      <c r="O693" s="20"/>
      <c r="R693" s="19"/>
      <c r="U693" s="19"/>
    </row>
    <row r="694" ht="15.75" customHeight="1">
      <c r="F694" s="19"/>
      <c r="I694" s="20"/>
      <c r="L694" s="20"/>
      <c r="O694" s="20"/>
      <c r="R694" s="19"/>
      <c r="U694" s="19"/>
    </row>
    <row r="695" ht="15.75" customHeight="1">
      <c r="F695" s="19"/>
      <c r="I695" s="20"/>
      <c r="L695" s="20"/>
      <c r="O695" s="20"/>
      <c r="R695" s="19"/>
      <c r="U695" s="19"/>
    </row>
    <row r="696" ht="15.75" customHeight="1">
      <c r="F696" s="19"/>
      <c r="I696" s="20"/>
      <c r="L696" s="20"/>
      <c r="O696" s="20"/>
      <c r="R696" s="19"/>
      <c r="U696" s="19"/>
    </row>
    <row r="697" ht="15.75" customHeight="1">
      <c r="F697" s="19"/>
      <c r="I697" s="20"/>
      <c r="L697" s="20"/>
      <c r="O697" s="20"/>
      <c r="R697" s="19"/>
      <c r="U697" s="19"/>
    </row>
    <row r="698" ht="15.75" customHeight="1">
      <c r="F698" s="19"/>
      <c r="I698" s="20"/>
      <c r="L698" s="20"/>
      <c r="O698" s="20"/>
      <c r="R698" s="19"/>
      <c r="U698" s="19"/>
    </row>
    <row r="699" ht="15.75" customHeight="1">
      <c r="F699" s="19"/>
      <c r="I699" s="20"/>
      <c r="L699" s="20"/>
      <c r="O699" s="20"/>
      <c r="R699" s="19"/>
      <c r="U699" s="19"/>
    </row>
    <row r="700" ht="15.75" customHeight="1">
      <c r="F700" s="19"/>
      <c r="I700" s="20"/>
      <c r="L700" s="20"/>
      <c r="O700" s="20"/>
      <c r="R700" s="19"/>
      <c r="U700" s="19"/>
    </row>
    <row r="701" ht="15.75" customHeight="1">
      <c r="F701" s="19"/>
      <c r="I701" s="20"/>
      <c r="L701" s="20"/>
      <c r="O701" s="20"/>
      <c r="R701" s="19"/>
      <c r="U701" s="19"/>
    </row>
    <row r="702" ht="15.75" customHeight="1">
      <c r="F702" s="19"/>
      <c r="I702" s="20"/>
      <c r="L702" s="20"/>
      <c r="O702" s="20"/>
      <c r="R702" s="19"/>
      <c r="U702" s="19"/>
    </row>
    <row r="703" ht="15.75" customHeight="1">
      <c r="F703" s="19"/>
      <c r="I703" s="20"/>
      <c r="L703" s="20"/>
      <c r="O703" s="20"/>
      <c r="R703" s="19"/>
      <c r="U703" s="19"/>
    </row>
    <row r="704" ht="15.75" customHeight="1">
      <c r="F704" s="19"/>
      <c r="I704" s="20"/>
      <c r="L704" s="20"/>
      <c r="O704" s="20"/>
      <c r="R704" s="19"/>
      <c r="U704" s="19"/>
    </row>
    <row r="705" ht="15.75" customHeight="1">
      <c r="F705" s="19"/>
      <c r="I705" s="20"/>
      <c r="L705" s="20"/>
      <c r="O705" s="20"/>
      <c r="R705" s="19"/>
      <c r="U705" s="19"/>
    </row>
    <row r="706" ht="15.75" customHeight="1">
      <c r="F706" s="19"/>
      <c r="I706" s="20"/>
      <c r="L706" s="20"/>
      <c r="O706" s="20"/>
      <c r="R706" s="19"/>
      <c r="U706" s="19"/>
    </row>
    <row r="707" ht="15.75" customHeight="1">
      <c r="F707" s="19"/>
      <c r="I707" s="20"/>
      <c r="L707" s="20"/>
      <c r="O707" s="20"/>
      <c r="R707" s="19"/>
      <c r="U707" s="19"/>
    </row>
    <row r="708" ht="15.75" customHeight="1">
      <c r="F708" s="19"/>
      <c r="I708" s="20"/>
      <c r="L708" s="20"/>
      <c r="O708" s="20"/>
      <c r="R708" s="19"/>
      <c r="U708" s="19"/>
    </row>
    <row r="709" ht="15.75" customHeight="1">
      <c r="F709" s="19"/>
      <c r="I709" s="20"/>
      <c r="L709" s="20"/>
      <c r="O709" s="20"/>
      <c r="R709" s="19"/>
      <c r="U709" s="19"/>
    </row>
    <row r="710" ht="15.75" customHeight="1">
      <c r="F710" s="19"/>
      <c r="I710" s="20"/>
      <c r="L710" s="20"/>
      <c r="O710" s="20"/>
      <c r="R710" s="19"/>
      <c r="U710" s="19"/>
    </row>
    <row r="711" ht="15.75" customHeight="1">
      <c r="F711" s="19"/>
      <c r="I711" s="20"/>
      <c r="L711" s="20"/>
      <c r="O711" s="20"/>
      <c r="R711" s="19"/>
      <c r="U711" s="19"/>
    </row>
    <row r="712" ht="15.75" customHeight="1">
      <c r="F712" s="19"/>
      <c r="I712" s="20"/>
      <c r="L712" s="20"/>
      <c r="O712" s="20"/>
      <c r="R712" s="19"/>
      <c r="U712" s="19"/>
    </row>
    <row r="713" ht="15.75" customHeight="1">
      <c r="F713" s="19"/>
      <c r="I713" s="20"/>
      <c r="L713" s="20"/>
      <c r="O713" s="20"/>
      <c r="R713" s="19"/>
      <c r="U713" s="19"/>
    </row>
    <row r="714" ht="15.75" customHeight="1">
      <c r="F714" s="19"/>
      <c r="I714" s="20"/>
      <c r="L714" s="20"/>
      <c r="O714" s="20"/>
      <c r="R714" s="19"/>
      <c r="U714" s="19"/>
    </row>
    <row r="715" ht="15.75" customHeight="1">
      <c r="F715" s="19"/>
      <c r="I715" s="20"/>
      <c r="L715" s="20"/>
      <c r="O715" s="20"/>
      <c r="R715" s="19"/>
      <c r="U715" s="19"/>
    </row>
    <row r="716" ht="15.75" customHeight="1">
      <c r="F716" s="19"/>
      <c r="I716" s="20"/>
      <c r="L716" s="20"/>
      <c r="O716" s="20"/>
      <c r="R716" s="19"/>
      <c r="U716" s="19"/>
    </row>
    <row r="717" ht="15.75" customHeight="1">
      <c r="F717" s="19"/>
      <c r="I717" s="20"/>
      <c r="L717" s="20"/>
      <c r="O717" s="20"/>
      <c r="R717" s="19"/>
      <c r="U717" s="19"/>
    </row>
    <row r="718" ht="15.75" customHeight="1">
      <c r="F718" s="19"/>
      <c r="I718" s="20"/>
      <c r="L718" s="20"/>
      <c r="O718" s="20"/>
      <c r="R718" s="19"/>
      <c r="U718" s="19"/>
    </row>
    <row r="719" ht="15.75" customHeight="1">
      <c r="F719" s="19"/>
      <c r="I719" s="20"/>
      <c r="L719" s="20"/>
      <c r="O719" s="20"/>
      <c r="R719" s="19"/>
      <c r="U719" s="19"/>
    </row>
    <row r="720" ht="15.75" customHeight="1">
      <c r="F720" s="19"/>
      <c r="I720" s="20"/>
      <c r="L720" s="20"/>
      <c r="O720" s="20"/>
      <c r="R720" s="19"/>
      <c r="U720" s="19"/>
    </row>
    <row r="721" ht="15.75" customHeight="1">
      <c r="F721" s="19"/>
      <c r="I721" s="20"/>
      <c r="L721" s="20"/>
      <c r="O721" s="20"/>
      <c r="R721" s="19"/>
      <c r="U721" s="19"/>
    </row>
    <row r="722" ht="15.75" customHeight="1">
      <c r="F722" s="19"/>
      <c r="I722" s="20"/>
      <c r="L722" s="20"/>
      <c r="O722" s="20"/>
      <c r="R722" s="19"/>
      <c r="U722" s="19"/>
    </row>
    <row r="723" ht="15.75" customHeight="1">
      <c r="F723" s="19"/>
      <c r="I723" s="20"/>
      <c r="L723" s="20"/>
      <c r="O723" s="20"/>
      <c r="R723" s="19"/>
      <c r="U723" s="19"/>
    </row>
    <row r="724" ht="15.75" customHeight="1">
      <c r="F724" s="19"/>
      <c r="I724" s="20"/>
      <c r="L724" s="20"/>
      <c r="O724" s="20"/>
      <c r="R724" s="19"/>
      <c r="U724" s="19"/>
    </row>
    <row r="725" ht="15.75" customHeight="1">
      <c r="F725" s="19"/>
      <c r="I725" s="20"/>
      <c r="L725" s="20"/>
      <c r="O725" s="20"/>
      <c r="R725" s="19"/>
      <c r="U725" s="19"/>
    </row>
    <row r="726" ht="15.75" customHeight="1">
      <c r="F726" s="19"/>
      <c r="I726" s="20"/>
      <c r="L726" s="20"/>
      <c r="O726" s="20"/>
      <c r="R726" s="19"/>
      <c r="U726" s="19"/>
    </row>
    <row r="727" ht="15.75" customHeight="1">
      <c r="F727" s="19"/>
      <c r="I727" s="20"/>
      <c r="L727" s="20"/>
      <c r="O727" s="20"/>
      <c r="R727" s="19"/>
      <c r="U727" s="19"/>
    </row>
    <row r="728" ht="15.75" customHeight="1">
      <c r="F728" s="19"/>
      <c r="I728" s="20"/>
      <c r="L728" s="20"/>
      <c r="O728" s="20"/>
      <c r="R728" s="19"/>
      <c r="U728" s="19"/>
    </row>
    <row r="729" ht="15.75" customHeight="1">
      <c r="F729" s="19"/>
      <c r="I729" s="20"/>
      <c r="L729" s="20"/>
      <c r="O729" s="20"/>
      <c r="R729" s="19"/>
      <c r="U729" s="19"/>
    </row>
    <row r="730" ht="15.75" customHeight="1">
      <c r="F730" s="19"/>
      <c r="I730" s="20"/>
      <c r="L730" s="20"/>
      <c r="O730" s="20"/>
      <c r="R730" s="19"/>
      <c r="U730" s="19"/>
    </row>
    <row r="731" ht="15.75" customHeight="1">
      <c r="F731" s="19"/>
      <c r="I731" s="20"/>
      <c r="L731" s="20"/>
      <c r="O731" s="20"/>
      <c r="R731" s="19"/>
      <c r="U731" s="19"/>
    </row>
    <row r="732" ht="15.75" customHeight="1">
      <c r="F732" s="19"/>
      <c r="I732" s="20"/>
      <c r="L732" s="20"/>
      <c r="O732" s="20"/>
      <c r="R732" s="19"/>
      <c r="U732" s="19"/>
    </row>
    <row r="733" ht="15.75" customHeight="1">
      <c r="F733" s="19"/>
      <c r="I733" s="20"/>
      <c r="L733" s="20"/>
      <c r="O733" s="20"/>
      <c r="R733" s="19"/>
      <c r="U733" s="19"/>
    </row>
    <row r="734" ht="15.75" customHeight="1">
      <c r="F734" s="19"/>
      <c r="I734" s="20"/>
      <c r="L734" s="20"/>
      <c r="O734" s="20"/>
      <c r="R734" s="19"/>
      <c r="U734" s="19"/>
    </row>
    <row r="735" ht="15.75" customHeight="1">
      <c r="F735" s="19"/>
      <c r="I735" s="20"/>
      <c r="L735" s="20"/>
      <c r="O735" s="20"/>
      <c r="R735" s="19"/>
      <c r="U735" s="19"/>
    </row>
    <row r="736" ht="15.75" customHeight="1">
      <c r="F736" s="19"/>
      <c r="I736" s="20"/>
      <c r="L736" s="20"/>
      <c r="O736" s="20"/>
      <c r="R736" s="19"/>
      <c r="U736" s="19"/>
    </row>
    <row r="737" ht="15.75" customHeight="1">
      <c r="F737" s="19"/>
      <c r="I737" s="20"/>
      <c r="L737" s="20"/>
      <c r="O737" s="20"/>
      <c r="R737" s="19"/>
      <c r="U737" s="19"/>
    </row>
    <row r="738" ht="15.75" customHeight="1">
      <c r="F738" s="19"/>
      <c r="I738" s="20"/>
      <c r="L738" s="20"/>
      <c r="O738" s="20"/>
      <c r="R738" s="19"/>
      <c r="U738" s="19"/>
    </row>
    <row r="739" ht="15.75" customHeight="1">
      <c r="F739" s="19"/>
      <c r="I739" s="20"/>
      <c r="L739" s="20"/>
      <c r="O739" s="20"/>
      <c r="R739" s="19"/>
      <c r="U739" s="19"/>
    </row>
    <row r="740" ht="15.75" customHeight="1">
      <c r="F740" s="19"/>
      <c r="I740" s="20"/>
      <c r="L740" s="20"/>
      <c r="O740" s="20"/>
      <c r="R740" s="19"/>
      <c r="U740" s="19"/>
    </row>
    <row r="741" ht="15.75" customHeight="1">
      <c r="F741" s="19"/>
      <c r="I741" s="20"/>
      <c r="L741" s="20"/>
      <c r="O741" s="20"/>
      <c r="R741" s="19"/>
      <c r="U741" s="19"/>
    </row>
    <row r="742" ht="15.75" customHeight="1">
      <c r="F742" s="19"/>
      <c r="I742" s="20"/>
      <c r="L742" s="20"/>
      <c r="O742" s="20"/>
      <c r="R742" s="19"/>
      <c r="U742" s="19"/>
    </row>
    <row r="743" ht="15.75" customHeight="1">
      <c r="F743" s="19"/>
      <c r="I743" s="20"/>
      <c r="L743" s="20"/>
      <c r="O743" s="20"/>
      <c r="R743" s="19"/>
      <c r="U743" s="19"/>
    </row>
    <row r="744" ht="15.75" customHeight="1">
      <c r="F744" s="19"/>
      <c r="I744" s="20"/>
      <c r="L744" s="20"/>
      <c r="O744" s="20"/>
      <c r="R744" s="19"/>
      <c r="U744" s="19"/>
    </row>
    <row r="745" ht="15.75" customHeight="1">
      <c r="F745" s="19"/>
      <c r="I745" s="20"/>
      <c r="L745" s="20"/>
      <c r="O745" s="20"/>
      <c r="R745" s="19"/>
      <c r="U745" s="19"/>
    </row>
    <row r="746" ht="15.75" customHeight="1">
      <c r="F746" s="19"/>
      <c r="I746" s="20"/>
      <c r="L746" s="20"/>
      <c r="O746" s="20"/>
      <c r="R746" s="19"/>
      <c r="U746" s="19"/>
    </row>
    <row r="747" ht="15.75" customHeight="1">
      <c r="F747" s="19"/>
      <c r="I747" s="20"/>
      <c r="L747" s="20"/>
      <c r="O747" s="20"/>
      <c r="R747" s="19"/>
      <c r="U747" s="19"/>
    </row>
    <row r="748" ht="15.75" customHeight="1">
      <c r="F748" s="19"/>
      <c r="I748" s="20"/>
      <c r="L748" s="20"/>
      <c r="O748" s="20"/>
      <c r="R748" s="19"/>
      <c r="U748" s="19"/>
    </row>
    <row r="749" ht="15.75" customHeight="1">
      <c r="F749" s="19"/>
      <c r="I749" s="20"/>
      <c r="L749" s="20"/>
      <c r="O749" s="20"/>
      <c r="R749" s="19"/>
      <c r="U749" s="19"/>
    </row>
    <row r="750" ht="15.75" customHeight="1">
      <c r="F750" s="19"/>
      <c r="I750" s="20"/>
      <c r="L750" s="20"/>
      <c r="O750" s="20"/>
      <c r="R750" s="19"/>
      <c r="U750" s="19"/>
    </row>
    <row r="751" ht="15.75" customHeight="1">
      <c r="F751" s="19"/>
      <c r="I751" s="20"/>
      <c r="L751" s="20"/>
      <c r="O751" s="20"/>
      <c r="R751" s="19"/>
      <c r="U751" s="19"/>
    </row>
    <row r="752" ht="15.75" customHeight="1">
      <c r="F752" s="19"/>
      <c r="I752" s="20"/>
      <c r="L752" s="20"/>
      <c r="O752" s="20"/>
      <c r="R752" s="19"/>
      <c r="U752" s="19"/>
    </row>
    <row r="753" ht="15.75" customHeight="1">
      <c r="F753" s="19"/>
      <c r="I753" s="20"/>
      <c r="L753" s="20"/>
      <c r="O753" s="20"/>
      <c r="R753" s="19"/>
      <c r="U753" s="19"/>
    </row>
    <row r="754" ht="15.75" customHeight="1">
      <c r="F754" s="19"/>
      <c r="I754" s="20"/>
      <c r="L754" s="20"/>
      <c r="O754" s="20"/>
      <c r="R754" s="19"/>
      <c r="U754" s="19"/>
    </row>
    <row r="755" ht="15.75" customHeight="1">
      <c r="F755" s="19"/>
      <c r="I755" s="20"/>
      <c r="L755" s="20"/>
      <c r="O755" s="20"/>
      <c r="R755" s="19"/>
      <c r="U755" s="19"/>
    </row>
    <row r="756" ht="15.75" customHeight="1">
      <c r="F756" s="19"/>
      <c r="I756" s="20"/>
      <c r="L756" s="20"/>
      <c r="O756" s="20"/>
      <c r="R756" s="19"/>
      <c r="U756" s="19"/>
    </row>
    <row r="757" ht="15.75" customHeight="1">
      <c r="F757" s="19"/>
      <c r="I757" s="20"/>
      <c r="L757" s="20"/>
      <c r="O757" s="20"/>
      <c r="R757" s="19"/>
      <c r="U757" s="19"/>
    </row>
    <row r="758" ht="15.75" customHeight="1">
      <c r="F758" s="19"/>
      <c r="I758" s="20"/>
      <c r="L758" s="20"/>
      <c r="O758" s="20"/>
      <c r="R758" s="19"/>
      <c r="U758" s="19"/>
    </row>
    <row r="759" ht="15.75" customHeight="1">
      <c r="F759" s="19"/>
      <c r="I759" s="20"/>
      <c r="L759" s="20"/>
      <c r="O759" s="20"/>
      <c r="R759" s="19"/>
      <c r="U759" s="19"/>
    </row>
    <row r="760" ht="15.75" customHeight="1">
      <c r="F760" s="19"/>
      <c r="I760" s="20"/>
      <c r="L760" s="20"/>
      <c r="O760" s="20"/>
      <c r="R760" s="19"/>
      <c r="U760" s="19"/>
    </row>
    <row r="761" ht="15.75" customHeight="1">
      <c r="F761" s="19"/>
      <c r="I761" s="20"/>
      <c r="L761" s="20"/>
      <c r="O761" s="20"/>
      <c r="R761" s="19"/>
      <c r="U761" s="19"/>
    </row>
    <row r="762" ht="15.75" customHeight="1">
      <c r="F762" s="19"/>
      <c r="I762" s="20"/>
      <c r="L762" s="20"/>
      <c r="O762" s="20"/>
      <c r="R762" s="19"/>
      <c r="U762" s="19"/>
    </row>
    <row r="763" ht="15.75" customHeight="1">
      <c r="F763" s="19"/>
      <c r="I763" s="20"/>
      <c r="L763" s="20"/>
      <c r="O763" s="20"/>
      <c r="R763" s="19"/>
      <c r="U763" s="19"/>
    </row>
    <row r="764" ht="15.75" customHeight="1">
      <c r="F764" s="19"/>
      <c r="I764" s="20"/>
      <c r="L764" s="20"/>
      <c r="O764" s="20"/>
      <c r="R764" s="19"/>
      <c r="U764" s="19"/>
    </row>
    <row r="765" ht="15.75" customHeight="1">
      <c r="F765" s="19"/>
      <c r="I765" s="20"/>
      <c r="L765" s="20"/>
      <c r="O765" s="20"/>
      <c r="R765" s="19"/>
      <c r="U765" s="19"/>
    </row>
    <row r="766" ht="15.75" customHeight="1">
      <c r="F766" s="19"/>
      <c r="I766" s="20"/>
      <c r="L766" s="20"/>
      <c r="O766" s="20"/>
      <c r="R766" s="19"/>
      <c r="U766" s="19"/>
    </row>
    <row r="767" ht="15.75" customHeight="1">
      <c r="F767" s="19"/>
      <c r="I767" s="20"/>
      <c r="L767" s="20"/>
      <c r="O767" s="20"/>
      <c r="R767" s="19"/>
      <c r="U767" s="19"/>
    </row>
    <row r="768" ht="15.75" customHeight="1">
      <c r="F768" s="19"/>
      <c r="I768" s="20"/>
      <c r="L768" s="20"/>
      <c r="O768" s="20"/>
      <c r="R768" s="19"/>
      <c r="U768" s="19"/>
    </row>
    <row r="769" ht="15.75" customHeight="1">
      <c r="F769" s="19"/>
      <c r="I769" s="20"/>
      <c r="L769" s="20"/>
      <c r="O769" s="20"/>
      <c r="R769" s="19"/>
      <c r="U769" s="19"/>
    </row>
    <row r="770" ht="15.75" customHeight="1">
      <c r="F770" s="19"/>
      <c r="I770" s="20"/>
      <c r="L770" s="20"/>
      <c r="O770" s="20"/>
      <c r="R770" s="19"/>
      <c r="U770" s="19"/>
    </row>
    <row r="771" ht="15.75" customHeight="1">
      <c r="F771" s="19"/>
      <c r="I771" s="20"/>
      <c r="L771" s="20"/>
      <c r="O771" s="20"/>
      <c r="R771" s="19"/>
      <c r="U771" s="19"/>
    </row>
    <row r="772" ht="15.75" customHeight="1">
      <c r="F772" s="19"/>
      <c r="I772" s="20"/>
      <c r="L772" s="20"/>
      <c r="O772" s="20"/>
      <c r="R772" s="19"/>
      <c r="U772" s="19"/>
    </row>
    <row r="773" ht="15.75" customHeight="1">
      <c r="F773" s="19"/>
      <c r="I773" s="20"/>
      <c r="L773" s="20"/>
      <c r="O773" s="20"/>
      <c r="R773" s="19"/>
      <c r="U773" s="19"/>
    </row>
    <row r="774" ht="15.75" customHeight="1">
      <c r="F774" s="19"/>
      <c r="I774" s="20"/>
      <c r="L774" s="20"/>
      <c r="O774" s="20"/>
      <c r="R774" s="19"/>
      <c r="U774" s="19"/>
    </row>
    <row r="775" ht="15.75" customHeight="1">
      <c r="F775" s="19"/>
      <c r="I775" s="20"/>
      <c r="L775" s="20"/>
      <c r="O775" s="20"/>
      <c r="R775" s="19"/>
      <c r="U775" s="19"/>
    </row>
    <row r="776" ht="15.75" customHeight="1">
      <c r="F776" s="19"/>
      <c r="I776" s="20"/>
      <c r="L776" s="20"/>
      <c r="O776" s="20"/>
      <c r="R776" s="19"/>
      <c r="U776" s="19"/>
    </row>
    <row r="777" ht="15.75" customHeight="1">
      <c r="F777" s="19"/>
      <c r="I777" s="20"/>
      <c r="L777" s="20"/>
      <c r="O777" s="20"/>
      <c r="R777" s="19"/>
      <c r="U777" s="19"/>
    </row>
    <row r="778" ht="15.75" customHeight="1">
      <c r="F778" s="19"/>
      <c r="I778" s="20"/>
      <c r="L778" s="20"/>
      <c r="O778" s="20"/>
      <c r="R778" s="19"/>
      <c r="U778" s="19"/>
    </row>
    <row r="779" ht="15.75" customHeight="1">
      <c r="F779" s="19"/>
      <c r="I779" s="20"/>
      <c r="L779" s="20"/>
      <c r="O779" s="20"/>
      <c r="R779" s="19"/>
      <c r="U779" s="19"/>
    </row>
    <row r="780" ht="15.75" customHeight="1">
      <c r="F780" s="19"/>
      <c r="I780" s="20"/>
      <c r="L780" s="20"/>
      <c r="O780" s="20"/>
      <c r="R780" s="19"/>
      <c r="U780" s="19"/>
    </row>
    <row r="781" ht="15.75" customHeight="1">
      <c r="F781" s="19"/>
      <c r="I781" s="20"/>
      <c r="L781" s="20"/>
      <c r="O781" s="20"/>
      <c r="R781" s="19"/>
      <c r="U781" s="19"/>
    </row>
    <row r="782" ht="15.75" customHeight="1">
      <c r="F782" s="19"/>
      <c r="I782" s="20"/>
      <c r="L782" s="20"/>
      <c r="O782" s="20"/>
      <c r="R782" s="19"/>
      <c r="U782" s="19"/>
    </row>
    <row r="783" ht="15.75" customHeight="1">
      <c r="F783" s="19"/>
      <c r="I783" s="20"/>
      <c r="L783" s="20"/>
      <c r="O783" s="20"/>
      <c r="R783" s="19"/>
      <c r="U783" s="19"/>
    </row>
    <row r="784" ht="15.75" customHeight="1">
      <c r="F784" s="19"/>
      <c r="I784" s="20"/>
      <c r="L784" s="20"/>
      <c r="O784" s="20"/>
      <c r="R784" s="19"/>
      <c r="U784" s="19"/>
    </row>
    <row r="785" ht="15.75" customHeight="1">
      <c r="F785" s="19"/>
      <c r="I785" s="20"/>
      <c r="L785" s="20"/>
      <c r="O785" s="20"/>
      <c r="R785" s="19"/>
      <c r="U785" s="19"/>
    </row>
    <row r="786" ht="15.75" customHeight="1">
      <c r="F786" s="19"/>
      <c r="I786" s="20"/>
      <c r="L786" s="20"/>
      <c r="O786" s="20"/>
      <c r="R786" s="19"/>
      <c r="U786" s="19"/>
    </row>
    <row r="787" ht="15.75" customHeight="1">
      <c r="F787" s="19"/>
      <c r="I787" s="20"/>
      <c r="L787" s="20"/>
      <c r="O787" s="20"/>
      <c r="R787" s="19"/>
      <c r="U787" s="19"/>
    </row>
    <row r="788" ht="15.75" customHeight="1">
      <c r="F788" s="19"/>
      <c r="I788" s="20"/>
      <c r="L788" s="20"/>
      <c r="O788" s="20"/>
      <c r="R788" s="19"/>
      <c r="U788" s="19"/>
    </row>
    <row r="789" ht="15.75" customHeight="1">
      <c r="F789" s="19"/>
      <c r="I789" s="20"/>
      <c r="L789" s="20"/>
      <c r="O789" s="20"/>
      <c r="R789" s="19"/>
      <c r="U789" s="19"/>
    </row>
    <row r="790" ht="15.75" customHeight="1">
      <c r="F790" s="19"/>
      <c r="I790" s="20"/>
      <c r="L790" s="20"/>
      <c r="O790" s="20"/>
      <c r="R790" s="19"/>
      <c r="U790" s="19"/>
    </row>
    <row r="791" ht="15.75" customHeight="1">
      <c r="F791" s="19"/>
      <c r="I791" s="20"/>
      <c r="L791" s="20"/>
      <c r="O791" s="20"/>
      <c r="R791" s="19"/>
      <c r="U791" s="19"/>
    </row>
    <row r="792" ht="15.75" customHeight="1">
      <c r="F792" s="19"/>
      <c r="I792" s="20"/>
      <c r="L792" s="20"/>
      <c r="O792" s="20"/>
      <c r="R792" s="19"/>
      <c r="U792" s="19"/>
    </row>
    <row r="793" ht="15.75" customHeight="1">
      <c r="F793" s="19"/>
      <c r="I793" s="20"/>
      <c r="L793" s="20"/>
      <c r="O793" s="20"/>
      <c r="R793" s="19"/>
      <c r="U793" s="19"/>
    </row>
    <row r="794" ht="15.75" customHeight="1">
      <c r="F794" s="19"/>
      <c r="I794" s="20"/>
      <c r="L794" s="20"/>
      <c r="O794" s="20"/>
      <c r="R794" s="19"/>
      <c r="U794" s="19"/>
    </row>
    <row r="795" ht="15.75" customHeight="1">
      <c r="F795" s="19"/>
      <c r="I795" s="20"/>
      <c r="L795" s="20"/>
      <c r="O795" s="20"/>
      <c r="R795" s="19"/>
      <c r="U795" s="19"/>
    </row>
    <row r="796" ht="15.75" customHeight="1">
      <c r="F796" s="19"/>
      <c r="I796" s="20"/>
      <c r="L796" s="20"/>
      <c r="O796" s="20"/>
      <c r="R796" s="19"/>
      <c r="U796" s="19"/>
    </row>
    <row r="797" ht="15.75" customHeight="1">
      <c r="F797" s="19"/>
      <c r="I797" s="20"/>
      <c r="L797" s="20"/>
      <c r="O797" s="20"/>
      <c r="R797" s="19"/>
      <c r="U797" s="19"/>
    </row>
    <row r="798" ht="15.75" customHeight="1">
      <c r="F798" s="19"/>
      <c r="I798" s="20"/>
      <c r="L798" s="20"/>
      <c r="O798" s="20"/>
      <c r="R798" s="19"/>
      <c r="U798" s="19"/>
    </row>
    <row r="799" ht="15.75" customHeight="1">
      <c r="F799" s="19"/>
      <c r="I799" s="20"/>
      <c r="L799" s="20"/>
      <c r="O799" s="20"/>
      <c r="R799" s="19"/>
      <c r="U799" s="19"/>
    </row>
    <row r="800" ht="15.75" customHeight="1">
      <c r="F800" s="19"/>
      <c r="I800" s="20"/>
      <c r="L800" s="20"/>
      <c r="O800" s="20"/>
      <c r="R800" s="19"/>
      <c r="U800" s="19"/>
    </row>
    <row r="801" ht="15.75" customHeight="1">
      <c r="F801" s="19"/>
      <c r="I801" s="20"/>
      <c r="L801" s="20"/>
      <c r="O801" s="20"/>
      <c r="R801" s="19"/>
      <c r="U801" s="19"/>
    </row>
    <row r="802" ht="15.75" customHeight="1">
      <c r="F802" s="19"/>
      <c r="I802" s="20"/>
      <c r="L802" s="20"/>
      <c r="O802" s="20"/>
      <c r="R802" s="19"/>
      <c r="U802" s="19"/>
    </row>
    <row r="803" ht="15.75" customHeight="1">
      <c r="F803" s="19"/>
      <c r="I803" s="20"/>
      <c r="L803" s="20"/>
      <c r="O803" s="20"/>
      <c r="R803" s="19"/>
      <c r="U803" s="19"/>
    </row>
    <row r="804" ht="15.75" customHeight="1">
      <c r="F804" s="19"/>
      <c r="I804" s="20"/>
      <c r="L804" s="20"/>
      <c r="O804" s="20"/>
      <c r="R804" s="19"/>
      <c r="U804" s="19"/>
    </row>
    <row r="805" ht="15.75" customHeight="1">
      <c r="F805" s="19"/>
      <c r="I805" s="20"/>
      <c r="L805" s="20"/>
      <c r="O805" s="20"/>
      <c r="R805" s="19"/>
      <c r="U805" s="19"/>
    </row>
    <row r="806" ht="15.75" customHeight="1">
      <c r="F806" s="19"/>
      <c r="I806" s="20"/>
      <c r="L806" s="20"/>
      <c r="O806" s="20"/>
      <c r="R806" s="19"/>
      <c r="U806" s="19"/>
    </row>
    <row r="807" ht="15.75" customHeight="1">
      <c r="F807" s="19"/>
      <c r="I807" s="20"/>
      <c r="L807" s="20"/>
      <c r="O807" s="20"/>
      <c r="R807" s="19"/>
      <c r="U807" s="19"/>
    </row>
    <row r="808" ht="15.75" customHeight="1">
      <c r="F808" s="19"/>
      <c r="I808" s="20"/>
      <c r="L808" s="20"/>
      <c r="O808" s="20"/>
      <c r="R808" s="19"/>
      <c r="U808" s="19"/>
    </row>
    <row r="809" ht="15.75" customHeight="1">
      <c r="F809" s="19"/>
      <c r="I809" s="20"/>
      <c r="L809" s="20"/>
      <c r="O809" s="20"/>
      <c r="R809" s="19"/>
      <c r="U809" s="19"/>
    </row>
    <row r="810" ht="15.75" customHeight="1">
      <c r="F810" s="19"/>
      <c r="I810" s="20"/>
      <c r="L810" s="20"/>
      <c r="O810" s="20"/>
      <c r="R810" s="19"/>
      <c r="U810" s="19"/>
    </row>
    <row r="811" ht="15.75" customHeight="1">
      <c r="F811" s="19"/>
      <c r="I811" s="20"/>
      <c r="L811" s="20"/>
      <c r="O811" s="20"/>
      <c r="R811" s="19"/>
      <c r="U811" s="19"/>
    </row>
    <row r="812" ht="15.75" customHeight="1">
      <c r="F812" s="19"/>
      <c r="I812" s="20"/>
      <c r="L812" s="20"/>
      <c r="O812" s="20"/>
      <c r="R812" s="19"/>
      <c r="U812" s="19"/>
    </row>
    <row r="813" ht="15.75" customHeight="1">
      <c r="F813" s="19"/>
      <c r="I813" s="20"/>
      <c r="L813" s="20"/>
      <c r="O813" s="20"/>
      <c r="R813" s="19"/>
      <c r="U813" s="19"/>
    </row>
    <row r="814" ht="15.75" customHeight="1">
      <c r="F814" s="19"/>
      <c r="I814" s="20"/>
      <c r="L814" s="20"/>
      <c r="O814" s="20"/>
      <c r="R814" s="19"/>
      <c r="U814" s="19"/>
    </row>
    <row r="815" ht="15.75" customHeight="1">
      <c r="F815" s="19"/>
      <c r="I815" s="20"/>
      <c r="L815" s="20"/>
      <c r="O815" s="20"/>
      <c r="R815" s="19"/>
      <c r="U815" s="19"/>
    </row>
    <row r="816" ht="15.75" customHeight="1">
      <c r="F816" s="19"/>
      <c r="I816" s="20"/>
      <c r="L816" s="20"/>
      <c r="O816" s="20"/>
      <c r="R816" s="19"/>
      <c r="U816" s="19"/>
    </row>
    <row r="817" ht="15.75" customHeight="1">
      <c r="F817" s="19"/>
      <c r="I817" s="20"/>
      <c r="L817" s="20"/>
      <c r="O817" s="20"/>
      <c r="R817" s="19"/>
      <c r="U817" s="19"/>
    </row>
    <row r="818" ht="15.75" customHeight="1">
      <c r="F818" s="19"/>
      <c r="I818" s="20"/>
      <c r="L818" s="20"/>
      <c r="O818" s="20"/>
      <c r="R818" s="19"/>
      <c r="U818" s="19"/>
    </row>
    <row r="819" ht="15.75" customHeight="1">
      <c r="F819" s="19"/>
      <c r="I819" s="20"/>
      <c r="L819" s="20"/>
      <c r="O819" s="20"/>
      <c r="R819" s="19"/>
      <c r="U819" s="19"/>
    </row>
    <row r="820" ht="15.75" customHeight="1">
      <c r="F820" s="19"/>
      <c r="I820" s="20"/>
      <c r="L820" s="20"/>
      <c r="O820" s="20"/>
      <c r="R820" s="19"/>
      <c r="U820" s="19"/>
    </row>
    <row r="821" ht="15.75" customHeight="1">
      <c r="F821" s="19"/>
      <c r="I821" s="20"/>
      <c r="L821" s="20"/>
      <c r="O821" s="20"/>
      <c r="R821" s="19"/>
      <c r="U821" s="19"/>
    </row>
    <row r="822" ht="15.75" customHeight="1">
      <c r="F822" s="19"/>
      <c r="I822" s="20"/>
      <c r="L822" s="20"/>
      <c r="O822" s="20"/>
      <c r="R822" s="19"/>
      <c r="U822" s="19"/>
    </row>
    <row r="823" ht="15.75" customHeight="1">
      <c r="F823" s="19"/>
      <c r="I823" s="20"/>
      <c r="L823" s="20"/>
      <c r="O823" s="20"/>
      <c r="R823" s="19"/>
      <c r="U823" s="19"/>
    </row>
    <row r="824" ht="15.75" customHeight="1">
      <c r="F824" s="19"/>
      <c r="I824" s="20"/>
      <c r="L824" s="20"/>
      <c r="O824" s="20"/>
      <c r="R824" s="19"/>
      <c r="U824" s="19"/>
    </row>
    <row r="825" ht="15.75" customHeight="1">
      <c r="F825" s="19"/>
      <c r="I825" s="20"/>
      <c r="L825" s="20"/>
      <c r="O825" s="20"/>
      <c r="R825" s="19"/>
      <c r="U825" s="19"/>
    </row>
    <row r="826" ht="15.75" customHeight="1">
      <c r="F826" s="19"/>
      <c r="I826" s="20"/>
      <c r="L826" s="20"/>
      <c r="O826" s="20"/>
      <c r="R826" s="19"/>
      <c r="U826" s="19"/>
    </row>
    <row r="827" ht="15.75" customHeight="1">
      <c r="F827" s="19"/>
      <c r="I827" s="20"/>
      <c r="L827" s="20"/>
      <c r="O827" s="20"/>
      <c r="R827" s="19"/>
      <c r="U827" s="19"/>
    </row>
    <row r="828" ht="15.75" customHeight="1">
      <c r="F828" s="19"/>
      <c r="I828" s="20"/>
      <c r="L828" s="20"/>
      <c r="O828" s="20"/>
      <c r="R828" s="19"/>
      <c r="U828" s="19"/>
    </row>
    <row r="829" ht="15.75" customHeight="1">
      <c r="F829" s="19"/>
      <c r="I829" s="20"/>
      <c r="L829" s="20"/>
      <c r="O829" s="20"/>
      <c r="R829" s="19"/>
      <c r="U829" s="19"/>
    </row>
    <row r="830" ht="15.75" customHeight="1">
      <c r="F830" s="19"/>
      <c r="I830" s="20"/>
      <c r="L830" s="20"/>
      <c r="O830" s="20"/>
      <c r="R830" s="19"/>
      <c r="U830" s="19"/>
    </row>
    <row r="831" ht="15.75" customHeight="1">
      <c r="F831" s="19"/>
      <c r="I831" s="20"/>
      <c r="L831" s="20"/>
      <c r="O831" s="20"/>
      <c r="R831" s="19"/>
      <c r="U831" s="19"/>
    </row>
    <row r="832" ht="15.75" customHeight="1">
      <c r="F832" s="19"/>
      <c r="I832" s="20"/>
      <c r="L832" s="20"/>
      <c r="O832" s="20"/>
      <c r="R832" s="19"/>
      <c r="U832" s="19"/>
    </row>
    <row r="833" ht="15.75" customHeight="1">
      <c r="F833" s="19"/>
      <c r="I833" s="20"/>
      <c r="L833" s="20"/>
      <c r="O833" s="20"/>
      <c r="R833" s="19"/>
      <c r="U833" s="19"/>
    </row>
    <row r="834" ht="15.75" customHeight="1">
      <c r="F834" s="19"/>
      <c r="I834" s="20"/>
      <c r="L834" s="20"/>
      <c r="O834" s="20"/>
      <c r="R834" s="19"/>
      <c r="U834" s="19"/>
    </row>
    <row r="835" ht="15.75" customHeight="1">
      <c r="F835" s="19"/>
      <c r="I835" s="20"/>
      <c r="L835" s="20"/>
      <c r="O835" s="20"/>
      <c r="R835" s="19"/>
      <c r="U835" s="19"/>
    </row>
    <row r="836" ht="15.75" customHeight="1">
      <c r="F836" s="19"/>
      <c r="I836" s="20"/>
      <c r="L836" s="20"/>
      <c r="O836" s="20"/>
      <c r="R836" s="19"/>
      <c r="U836" s="19"/>
    </row>
    <row r="837" ht="15.75" customHeight="1">
      <c r="F837" s="19"/>
      <c r="I837" s="20"/>
      <c r="L837" s="20"/>
      <c r="O837" s="20"/>
      <c r="R837" s="19"/>
      <c r="U837" s="19"/>
    </row>
    <row r="838" ht="15.75" customHeight="1">
      <c r="F838" s="19"/>
      <c r="I838" s="20"/>
      <c r="L838" s="20"/>
      <c r="O838" s="20"/>
      <c r="R838" s="19"/>
      <c r="U838" s="19"/>
    </row>
    <row r="839" ht="15.75" customHeight="1">
      <c r="F839" s="19"/>
      <c r="I839" s="20"/>
      <c r="L839" s="20"/>
      <c r="O839" s="20"/>
      <c r="R839" s="19"/>
      <c r="U839" s="19"/>
    </row>
    <row r="840" ht="15.75" customHeight="1">
      <c r="F840" s="19"/>
      <c r="I840" s="20"/>
      <c r="L840" s="20"/>
      <c r="O840" s="20"/>
      <c r="R840" s="19"/>
      <c r="U840" s="19"/>
    </row>
    <row r="841" ht="15.75" customHeight="1">
      <c r="F841" s="19"/>
      <c r="I841" s="20"/>
      <c r="L841" s="20"/>
      <c r="O841" s="20"/>
      <c r="R841" s="19"/>
      <c r="U841" s="19"/>
    </row>
    <row r="842" ht="15.75" customHeight="1">
      <c r="F842" s="19"/>
      <c r="I842" s="20"/>
      <c r="L842" s="20"/>
      <c r="O842" s="20"/>
      <c r="R842" s="19"/>
      <c r="U842" s="19"/>
    </row>
    <row r="843" ht="15.75" customHeight="1">
      <c r="F843" s="19"/>
      <c r="I843" s="20"/>
      <c r="L843" s="20"/>
      <c r="O843" s="20"/>
      <c r="R843" s="19"/>
      <c r="U843" s="19"/>
    </row>
    <row r="844" ht="15.75" customHeight="1">
      <c r="F844" s="19"/>
      <c r="I844" s="20"/>
      <c r="L844" s="20"/>
      <c r="O844" s="20"/>
      <c r="R844" s="19"/>
      <c r="U844" s="19"/>
    </row>
    <row r="845" ht="15.75" customHeight="1">
      <c r="F845" s="19"/>
      <c r="I845" s="20"/>
      <c r="L845" s="20"/>
      <c r="O845" s="20"/>
      <c r="R845" s="19"/>
      <c r="U845" s="19"/>
    </row>
    <row r="846" ht="15.75" customHeight="1">
      <c r="F846" s="19"/>
      <c r="I846" s="20"/>
      <c r="L846" s="20"/>
      <c r="O846" s="20"/>
      <c r="R846" s="19"/>
      <c r="U846" s="19"/>
    </row>
    <row r="847" ht="15.75" customHeight="1">
      <c r="F847" s="19"/>
      <c r="I847" s="20"/>
      <c r="L847" s="20"/>
      <c r="O847" s="20"/>
      <c r="R847" s="19"/>
      <c r="U847" s="19"/>
    </row>
    <row r="848" ht="15.75" customHeight="1">
      <c r="F848" s="19"/>
      <c r="I848" s="20"/>
      <c r="L848" s="20"/>
      <c r="O848" s="20"/>
      <c r="R848" s="19"/>
      <c r="U848" s="19"/>
    </row>
    <row r="849" ht="15.75" customHeight="1">
      <c r="F849" s="19"/>
      <c r="I849" s="20"/>
      <c r="L849" s="20"/>
      <c r="O849" s="20"/>
      <c r="R849" s="19"/>
      <c r="U849" s="19"/>
    </row>
    <row r="850" ht="15.75" customHeight="1">
      <c r="F850" s="19"/>
      <c r="I850" s="20"/>
      <c r="L850" s="20"/>
      <c r="O850" s="20"/>
      <c r="R850" s="19"/>
      <c r="U850" s="19"/>
    </row>
    <row r="851" ht="15.75" customHeight="1">
      <c r="F851" s="19"/>
      <c r="I851" s="20"/>
      <c r="L851" s="20"/>
      <c r="O851" s="20"/>
      <c r="R851" s="19"/>
      <c r="U851" s="19"/>
    </row>
    <row r="852" ht="15.75" customHeight="1">
      <c r="F852" s="19"/>
      <c r="I852" s="20"/>
      <c r="L852" s="20"/>
      <c r="O852" s="20"/>
      <c r="R852" s="19"/>
      <c r="U852" s="19"/>
    </row>
    <row r="853" ht="15.75" customHeight="1">
      <c r="F853" s="19"/>
      <c r="I853" s="20"/>
      <c r="L853" s="20"/>
      <c r="O853" s="20"/>
      <c r="R853" s="19"/>
      <c r="U853" s="19"/>
    </row>
    <row r="854" ht="15.75" customHeight="1">
      <c r="F854" s="19"/>
      <c r="I854" s="20"/>
      <c r="L854" s="20"/>
      <c r="O854" s="20"/>
      <c r="R854" s="19"/>
      <c r="U854" s="19"/>
    </row>
    <row r="855" ht="15.75" customHeight="1">
      <c r="F855" s="19"/>
      <c r="I855" s="20"/>
      <c r="L855" s="20"/>
      <c r="O855" s="20"/>
      <c r="R855" s="19"/>
      <c r="U855" s="19"/>
    </row>
    <row r="856" ht="15.75" customHeight="1">
      <c r="F856" s="19"/>
      <c r="I856" s="20"/>
      <c r="L856" s="20"/>
      <c r="O856" s="20"/>
      <c r="R856" s="19"/>
      <c r="U856" s="19"/>
    </row>
    <row r="857" ht="15.75" customHeight="1">
      <c r="F857" s="19"/>
      <c r="I857" s="20"/>
      <c r="L857" s="20"/>
      <c r="O857" s="20"/>
      <c r="R857" s="19"/>
      <c r="U857" s="19"/>
    </row>
    <row r="858" ht="15.75" customHeight="1">
      <c r="F858" s="19"/>
      <c r="I858" s="20"/>
      <c r="L858" s="20"/>
      <c r="O858" s="20"/>
      <c r="R858" s="19"/>
      <c r="U858" s="19"/>
    </row>
    <row r="859" ht="15.75" customHeight="1">
      <c r="F859" s="19"/>
      <c r="I859" s="20"/>
      <c r="L859" s="20"/>
      <c r="O859" s="20"/>
      <c r="R859" s="19"/>
      <c r="U859" s="19"/>
    </row>
    <row r="860" ht="15.75" customHeight="1">
      <c r="F860" s="19"/>
      <c r="I860" s="20"/>
      <c r="L860" s="20"/>
      <c r="O860" s="20"/>
      <c r="R860" s="19"/>
      <c r="U860" s="19"/>
    </row>
    <row r="861" ht="15.75" customHeight="1">
      <c r="F861" s="19"/>
      <c r="I861" s="20"/>
      <c r="L861" s="20"/>
      <c r="O861" s="20"/>
      <c r="R861" s="19"/>
      <c r="U861" s="19"/>
    </row>
    <row r="862" ht="15.75" customHeight="1">
      <c r="F862" s="19"/>
      <c r="I862" s="20"/>
      <c r="L862" s="20"/>
      <c r="O862" s="20"/>
      <c r="R862" s="19"/>
      <c r="U862" s="19"/>
    </row>
    <row r="863" ht="15.75" customHeight="1">
      <c r="F863" s="19"/>
      <c r="I863" s="20"/>
      <c r="L863" s="20"/>
      <c r="O863" s="20"/>
      <c r="R863" s="19"/>
      <c r="U863" s="19"/>
    </row>
    <row r="864" ht="15.75" customHeight="1">
      <c r="F864" s="19"/>
      <c r="I864" s="20"/>
      <c r="L864" s="20"/>
      <c r="O864" s="20"/>
      <c r="R864" s="19"/>
      <c r="U864" s="19"/>
    </row>
    <row r="865" ht="15.75" customHeight="1">
      <c r="F865" s="19"/>
      <c r="I865" s="20"/>
      <c r="L865" s="20"/>
      <c r="O865" s="20"/>
      <c r="R865" s="19"/>
      <c r="U865" s="19"/>
    </row>
    <row r="866" ht="15.75" customHeight="1">
      <c r="F866" s="19"/>
      <c r="I866" s="20"/>
      <c r="L866" s="20"/>
      <c r="O866" s="20"/>
      <c r="R866" s="19"/>
      <c r="U866" s="19"/>
    </row>
    <row r="867" ht="15.75" customHeight="1">
      <c r="F867" s="19"/>
      <c r="I867" s="20"/>
      <c r="L867" s="20"/>
      <c r="O867" s="20"/>
      <c r="R867" s="19"/>
      <c r="U867" s="19"/>
    </row>
    <row r="868" ht="15.75" customHeight="1">
      <c r="F868" s="19"/>
      <c r="I868" s="20"/>
      <c r="L868" s="20"/>
      <c r="O868" s="20"/>
      <c r="R868" s="19"/>
      <c r="U868" s="19"/>
    </row>
    <row r="869" ht="15.75" customHeight="1">
      <c r="F869" s="19"/>
      <c r="I869" s="20"/>
      <c r="L869" s="20"/>
      <c r="O869" s="20"/>
      <c r="R869" s="19"/>
      <c r="U869" s="19"/>
    </row>
    <row r="870" ht="15.75" customHeight="1">
      <c r="F870" s="19"/>
      <c r="I870" s="20"/>
      <c r="L870" s="20"/>
      <c r="O870" s="20"/>
      <c r="R870" s="19"/>
      <c r="U870" s="19"/>
    </row>
    <row r="871" ht="15.75" customHeight="1">
      <c r="F871" s="19"/>
      <c r="I871" s="20"/>
      <c r="L871" s="20"/>
      <c r="O871" s="20"/>
      <c r="R871" s="19"/>
      <c r="U871" s="19"/>
    </row>
    <row r="872" ht="15.75" customHeight="1">
      <c r="F872" s="19"/>
      <c r="I872" s="20"/>
      <c r="L872" s="20"/>
      <c r="O872" s="20"/>
      <c r="R872" s="19"/>
      <c r="U872" s="19"/>
    </row>
    <row r="873" ht="15.75" customHeight="1">
      <c r="F873" s="19"/>
      <c r="I873" s="20"/>
      <c r="L873" s="20"/>
      <c r="O873" s="20"/>
      <c r="R873" s="19"/>
      <c r="U873" s="19"/>
    </row>
    <row r="874" ht="15.75" customHeight="1">
      <c r="F874" s="19"/>
      <c r="I874" s="20"/>
      <c r="L874" s="20"/>
      <c r="O874" s="20"/>
      <c r="R874" s="19"/>
      <c r="U874" s="19"/>
    </row>
    <row r="875" ht="15.75" customHeight="1">
      <c r="F875" s="19"/>
      <c r="I875" s="20"/>
      <c r="L875" s="20"/>
      <c r="O875" s="20"/>
      <c r="R875" s="19"/>
      <c r="U875" s="19"/>
    </row>
    <row r="876" ht="15.75" customHeight="1">
      <c r="F876" s="19"/>
      <c r="I876" s="20"/>
      <c r="L876" s="20"/>
      <c r="O876" s="20"/>
      <c r="R876" s="19"/>
      <c r="U876" s="19"/>
    </row>
    <row r="877" ht="15.75" customHeight="1">
      <c r="F877" s="19"/>
      <c r="I877" s="20"/>
      <c r="L877" s="20"/>
      <c r="O877" s="20"/>
      <c r="R877" s="19"/>
      <c r="U877" s="19"/>
    </row>
    <row r="878" ht="15.75" customHeight="1">
      <c r="F878" s="19"/>
      <c r="I878" s="20"/>
      <c r="L878" s="20"/>
      <c r="O878" s="20"/>
      <c r="R878" s="19"/>
      <c r="U878" s="19"/>
    </row>
    <row r="879" ht="15.75" customHeight="1">
      <c r="F879" s="19"/>
      <c r="I879" s="20"/>
      <c r="L879" s="20"/>
      <c r="O879" s="20"/>
      <c r="R879" s="19"/>
      <c r="U879" s="19"/>
    </row>
    <row r="880" ht="15.75" customHeight="1">
      <c r="F880" s="19"/>
      <c r="I880" s="20"/>
      <c r="L880" s="20"/>
      <c r="O880" s="20"/>
      <c r="R880" s="19"/>
      <c r="U880" s="19"/>
    </row>
    <row r="881" ht="15.75" customHeight="1">
      <c r="F881" s="19"/>
      <c r="I881" s="20"/>
      <c r="L881" s="20"/>
      <c r="O881" s="20"/>
      <c r="R881" s="19"/>
      <c r="U881" s="19"/>
    </row>
    <row r="882" ht="15.75" customHeight="1">
      <c r="F882" s="19"/>
      <c r="I882" s="20"/>
      <c r="L882" s="20"/>
      <c r="O882" s="20"/>
      <c r="R882" s="19"/>
      <c r="U882" s="19"/>
    </row>
    <row r="883" ht="15.75" customHeight="1">
      <c r="F883" s="19"/>
      <c r="I883" s="20"/>
      <c r="L883" s="20"/>
      <c r="O883" s="20"/>
      <c r="R883" s="19"/>
      <c r="U883" s="19"/>
    </row>
    <row r="884" ht="15.75" customHeight="1">
      <c r="F884" s="19"/>
      <c r="I884" s="20"/>
      <c r="L884" s="20"/>
      <c r="O884" s="20"/>
      <c r="R884" s="19"/>
      <c r="U884" s="19"/>
    </row>
    <row r="885" ht="15.75" customHeight="1">
      <c r="F885" s="19"/>
      <c r="I885" s="20"/>
      <c r="L885" s="20"/>
      <c r="O885" s="20"/>
      <c r="R885" s="19"/>
      <c r="U885" s="19"/>
    </row>
    <row r="886" ht="15.75" customHeight="1">
      <c r="F886" s="19"/>
      <c r="I886" s="20"/>
      <c r="L886" s="20"/>
      <c r="O886" s="20"/>
      <c r="R886" s="19"/>
      <c r="U886" s="19"/>
    </row>
    <row r="887" ht="15.75" customHeight="1">
      <c r="F887" s="19"/>
      <c r="I887" s="20"/>
      <c r="L887" s="20"/>
      <c r="O887" s="20"/>
      <c r="R887" s="19"/>
      <c r="U887" s="19"/>
    </row>
    <row r="888" ht="15.75" customHeight="1">
      <c r="F888" s="19"/>
      <c r="I888" s="20"/>
      <c r="L888" s="20"/>
      <c r="O888" s="20"/>
      <c r="R888" s="19"/>
      <c r="U888" s="19"/>
    </row>
    <row r="889" ht="15.75" customHeight="1">
      <c r="F889" s="19"/>
      <c r="I889" s="20"/>
      <c r="L889" s="20"/>
      <c r="O889" s="20"/>
      <c r="R889" s="19"/>
      <c r="U889" s="19"/>
    </row>
    <row r="890" ht="15.75" customHeight="1">
      <c r="F890" s="19"/>
      <c r="I890" s="20"/>
      <c r="L890" s="20"/>
      <c r="O890" s="20"/>
      <c r="R890" s="19"/>
      <c r="U890" s="19"/>
    </row>
    <row r="891" ht="15.75" customHeight="1">
      <c r="F891" s="19"/>
      <c r="I891" s="20"/>
      <c r="L891" s="20"/>
      <c r="O891" s="20"/>
      <c r="R891" s="19"/>
      <c r="U891" s="19"/>
    </row>
    <row r="892" ht="15.75" customHeight="1">
      <c r="F892" s="19"/>
      <c r="I892" s="20"/>
      <c r="L892" s="20"/>
      <c r="O892" s="20"/>
      <c r="R892" s="19"/>
      <c r="U892" s="19"/>
    </row>
    <row r="893" ht="15.75" customHeight="1">
      <c r="F893" s="19"/>
      <c r="I893" s="20"/>
      <c r="L893" s="20"/>
      <c r="O893" s="20"/>
      <c r="R893" s="19"/>
      <c r="U893" s="19"/>
    </row>
    <row r="894" ht="15.75" customHeight="1">
      <c r="F894" s="19"/>
      <c r="I894" s="20"/>
      <c r="L894" s="20"/>
      <c r="O894" s="20"/>
      <c r="R894" s="19"/>
      <c r="U894" s="19"/>
    </row>
    <row r="895" ht="15.75" customHeight="1">
      <c r="F895" s="19"/>
      <c r="I895" s="20"/>
      <c r="L895" s="20"/>
      <c r="O895" s="20"/>
      <c r="R895" s="19"/>
      <c r="U895" s="19"/>
    </row>
    <row r="896" ht="15.75" customHeight="1">
      <c r="F896" s="19"/>
      <c r="I896" s="20"/>
      <c r="L896" s="20"/>
      <c r="O896" s="20"/>
      <c r="R896" s="19"/>
      <c r="U896" s="19"/>
    </row>
    <row r="897" ht="15.75" customHeight="1">
      <c r="F897" s="19"/>
      <c r="I897" s="20"/>
      <c r="L897" s="20"/>
      <c r="O897" s="20"/>
      <c r="R897" s="19"/>
      <c r="U897" s="19"/>
    </row>
    <row r="898" ht="15.75" customHeight="1">
      <c r="F898" s="19"/>
      <c r="I898" s="20"/>
      <c r="L898" s="20"/>
      <c r="O898" s="20"/>
      <c r="R898" s="19"/>
      <c r="U898" s="19"/>
    </row>
    <row r="899" ht="15.75" customHeight="1">
      <c r="F899" s="19"/>
      <c r="I899" s="20"/>
      <c r="L899" s="20"/>
      <c r="O899" s="20"/>
      <c r="R899" s="19"/>
      <c r="U899" s="19"/>
    </row>
    <row r="900" ht="15.75" customHeight="1">
      <c r="F900" s="19"/>
      <c r="I900" s="20"/>
      <c r="L900" s="20"/>
      <c r="O900" s="20"/>
      <c r="R900" s="19"/>
      <c r="U900" s="19"/>
    </row>
    <row r="901" ht="15.75" customHeight="1">
      <c r="F901" s="19"/>
      <c r="I901" s="20"/>
      <c r="L901" s="20"/>
      <c r="O901" s="20"/>
      <c r="R901" s="19"/>
      <c r="U901" s="19"/>
    </row>
    <row r="902" ht="15.75" customHeight="1">
      <c r="F902" s="19"/>
      <c r="I902" s="20"/>
      <c r="L902" s="20"/>
      <c r="O902" s="20"/>
      <c r="R902" s="19"/>
      <c r="U902" s="19"/>
    </row>
    <row r="903" ht="15.75" customHeight="1">
      <c r="F903" s="19"/>
      <c r="I903" s="20"/>
      <c r="L903" s="20"/>
      <c r="O903" s="20"/>
      <c r="R903" s="19"/>
      <c r="U903" s="19"/>
    </row>
    <row r="904" ht="15.75" customHeight="1">
      <c r="F904" s="19"/>
      <c r="I904" s="20"/>
      <c r="L904" s="20"/>
      <c r="O904" s="20"/>
      <c r="R904" s="19"/>
      <c r="U904" s="19"/>
    </row>
    <row r="905" ht="15.75" customHeight="1">
      <c r="F905" s="19"/>
      <c r="I905" s="20"/>
      <c r="L905" s="20"/>
      <c r="O905" s="20"/>
      <c r="R905" s="19"/>
      <c r="U905" s="19"/>
    </row>
    <row r="906" ht="15.75" customHeight="1">
      <c r="F906" s="19"/>
      <c r="I906" s="20"/>
      <c r="L906" s="20"/>
      <c r="O906" s="20"/>
      <c r="R906" s="19"/>
      <c r="U906" s="19"/>
    </row>
    <row r="907" ht="15.75" customHeight="1">
      <c r="F907" s="19"/>
      <c r="I907" s="20"/>
      <c r="L907" s="20"/>
      <c r="O907" s="20"/>
      <c r="R907" s="19"/>
      <c r="U907" s="19"/>
    </row>
    <row r="908" ht="15.75" customHeight="1">
      <c r="F908" s="19"/>
      <c r="I908" s="20"/>
      <c r="L908" s="20"/>
      <c r="O908" s="20"/>
      <c r="R908" s="19"/>
      <c r="U908" s="19"/>
    </row>
    <row r="909" ht="15.75" customHeight="1">
      <c r="F909" s="19"/>
      <c r="I909" s="20"/>
      <c r="L909" s="20"/>
      <c r="O909" s="20"/>
      <c r="R909" s="19"/>
      <c r="U909" s="19"/>
    </row>
    <row r="910" ht="15.75" customHeight="1">
      <c r="F910" s="19"/>
      <c r="I910" s="20"/>
      <c r="L910" s="20"/>
      <c r="O910" s="20"/>
      <c r="R910" s="19"/>
      <c r="U910" s="19"/>
    </row>
    <row r="911" ht="15.75" customHeight="1">
      <c r="F911" s="19"/>
      <c r="I911" s="20"/>
      <c r="L911" s="20"/>
      <c r="O911" s="20"/>
      <c r="R911" s="19"/>
      <c r="U911" s="19"/>
    </row>
    <row r="912" ht="15.75" customHeight="1">
      <c r="F912" s="19"/>
      <c r="I912" s="20"/>
      <c r="L912" s="20"/>
      <c r="O912" s="20"/>
      <c r="R912" s="19"/>
      <c r="U912" s="19"/>
    </row>
    <row r="913" ht="15.75" customHeight="1">
      <c r="F913" s="19"/>
      <c r="I913" s="20"/>
      <c r="L913" s="20"/>
      <c r="O913" s="20"/>
      <c r="R913" s="19"/>
      <c r="U913" s="19"/>
    </row>
    <row r="914" ht="15.75" customHeight="1">
      <c r="F914" s="19"/>
      <c r="I914" s="20"/>
      <c r="L914" s="20"/>
      <c r="O914" s="20"/>
      <c r="R914" s="19"/>
      <c r="U914" s="19"/>
    </row>
    <row r="915" ht="15.75" customHeight="1">
      <c r="F915" s="19"/>
      <c r="I915" s="20"/>
      <c r="L915" s="20"/>
      <c r="O915" s="20"/>
      <c r="R915" s="19"/>
      <c r="U915" s="19"/>
    </row>
    <row r="916" ht="15.75" customHeight="1">
      <c r="F916" s="19"/>
      <c r="I916" s="20"/>
      <c r="L916" s="20"/>
      <c r="O916" s="20"/>
      <c r="R916" s="19"/>
      <c r="U916" s="19"/>
    </row>
    <row r="917" ht="15.75" customHeight="1">
      <c r="F917" s="19"/>
      <c r="I917" s="20"/>
      <c r="L917" s="20"/>
      <c r="O917" s="20"/>
      <c r="R917" s="19"/>
      <c r="U917" s="19"/>
    </row>
    <row r="918" ht="15.75" customHeight="1">
      <c r="F918" s="19"/>
      <c r="I918" s="20"/>
      <c r="L918" s="20"/>
      <c r="O918" s="20"/>
      <c r="R918" s="19"/>
      <c r="U918" s="19"/>
    </row>
    <row r="919" ht="15.75" customHeight="1">
      <c r="F919" s="19"/>
      <c r="I919" s="20"/>
      <c r="L919" s="20"/>
      <c r="O919" s="20"/>
      <c r="R919" s="19"/>
      <c r="U919" s="19"/>
    </row>
    <row r="920" ht="15.75" customHeight="1">
      <c r="F920" s="19"/>
      <c r="I920" s="20"/>
      <c r="L920" s="20"/>
      <c r="O920" s="20"/>
      <c r="R920" s="19"/>
      <c r="U920" s="19"/>
    </row>
    <row r="921" ht="15.75" customHeight="1">
      <c r="F921" s="19"/>
      <c r="I921" s="20"/>
      <c r="L921" s="20"/>
      <c r="O921" s="20"/>
      <c r="R921" s="19"/>
      <c r="U921" s="19"/>
    </row>
    <row r="922" ht="15.75" customHeight="1">
      <c r="F922" s="19"/>
      <c r="I922" s="20"/>
      <c r="L922" s="20"/>
      <c r="O922" s="20"/>
      <c r="R922" s="19"/>
      <c r="U922" s="19"/>
    </row>
    <row r="923" ht="15.75" customHeight="1">
      <c r="F923" s="19"/>
      <c r="I923" s="20"/>
      <c r="L923" s="20"/>
      <c r="O923" s="20"/>
      <c r="R923" s="19"/>
      <c r="U923" s="19"/>
    </row>
    <row r="924" ht="15.75" customHeight="1">
      <c r="F924" s="19"/>
      <c r="I924" s="20"/>
      <c r="L924" s="20"/>
      <c r="O924" s="20"/>
      <c r="R924" s="19"/>
      <c r="U924" s="19"/>
    </row>
    <row r="925" ht="15.75" customHeight="1">
      <c r="F925" s="19"/>
      <c r="I925" s="20"/>
      <c r="L925" s="20"/>
      <c r="O925" s="20"/>
      <c r="R925" s="19"/>
      <c r="U925" s="19"/>
    </row>
    <row r="926" ht="15.75" customHeight="1">
      <c r="F926" s="19"/>
      <c r="I926" s="20"/>
      <c r="L926" s="20"/>
      <c r="O926" s="20"/>
      <c r="R926" s="19"/>
      <c r="U926" s="19"/>
    </row>
    <row r="927" ht="15.75" customHeight="1">
      <c r="F927" s="19"/>
      <c r="I927" s="20"/>
      <c r="L927" s="20"/>
      <c r="O927" s="20"/>
      <c r="R927" s="19"/>
      <c r="U927" s="19"/>
    </row>
    <row r="928" ht="15.75" customHeight="1">
      <c r="F928" s="19"/>
      <c r="I928" s="20"/>
      <c r="L928" s="20"/>
      <c r="O928" s="20"/>
      <c r="R928" s="19"/>
      <c r="U928" s="19"/>
    </row>
    <row r="929" ht="15.75" customHeight="1">
      <c r="F929" s="19"/>
      <c r="I929" s="20"/>
      <c r="L929" s="20"/>
      <c r="O929" s="20"/>
      <c r="R929" s="19"/>
      <c r="U929" s="19"/>
    </row>
    <row r="930" ht="15.75" customHeight="1">
      <c r="F930" s="19"/>
      <c r="I930" s="20"/>
      <c r="L930" s="20"/>
      <c r="O930" s="20"/>
      <c r="R930" s="19"/>
      <c r="U930" s="19"/>
    </row>
    <row r="931" ht="15.75" customHeight="1">
      <c r="F931" s="19"/>
      <c r="I931" s="20"/>
      <c r="L931" s="20"/>
      <c r="O931" s="20"/>
      <c r="R931" s="19"/>
      <c r="U931" s="19"/>
    </row>
    <row r="932" ht="15.75" customHeight="1">
      <c r="F932" s="19"/>
      <c r="I932" s="20"/>
      <c r="L932" s="20"/>
      <c r="O932" s="20"/>
      <c r="R932" s="19"/>
      <c r="U932" s="19"/>
    </row>
    <row r="933" ht="15.75" customHeight="1">
      <c r="F933" s="19"/>
      <c r="I933" s="20"/>
      <c r="L933" s="20"/>
      <c r="O933" s="20"/>
      <c r="R933" s="19"/>
      <c r="U933" s="19"/>
    </row>
    <row r="934" ht="15.75" customHeight="1">
      <c r="F934" s="19"/>
      <c r="I934" s="20"/>
      <c r="L934" s="20"/>
      <c r="O934" s="20"/>
      <c r="R934" s="19"/>
      <c r="U934" s="19"/>
    </row>
    <row r="935" ht="15.75" customHeight="1">
      <c r="F935" s="19"/>
      <c r="I935" s="20"/>
      <c r="L935" s="20"/>
      <c r="O935" s="20"/>
      <c r="R935" s="19"/>
      <c r="U935" s="19"/>
    </row>
    <row r="936" ht="15.75" customHeight="1">
      <c r="F936" s="19"/>
      <c r="I936" s="20"/>
      <c r="L936" s="20"/>
      <c r="O936" s="20"/>
      <c r="R936" s="19"/>
      <c r="U936" s="19"/>
    </row>
    <row r="937" ht="15.75" customHeight="1">
      <c r="F937" s="19"/>
      <c r="I937" s="20"/>
      <c r="L937" s="20"/>
      <c r="O937" s="20"/>
      <c r="R937" s="19"/>
      <c r="U937" s="19"/>
    </row>
    <row r="938" ht="15.75" customHeight="1">
      <c r="F938" s="19"/>
      <c r="I938" s="20"/>
      <c r="L938" s="20"/>
      <c r="O938" s="20"/>
      <c r="R938" s="19"/>
      <c r="U938" s="19"/>
    </row>
    <row r="939" ht="15.75" customHeight="1">
      <c r="F939" s="19"/>
      <c r="I939" s="20"/>
      <c r="L939" s="20"/>
      <c r="O939" s="20"/>
      <c r="R939" s="19"/>
      <c r="U939" s="19"/>
    </row>
    <row r="940" ht="15.75" customHeight="1">
      <c r="F940" s="19"/>
      <c r="I940" s="20"/>
      <c r="L940" s="20"/>
      <c r="O940" s="20"/>
      <c r="R940" s="19"/>
      <c r="U940" s="19"/>
    </row>
    <row r="941" ht="15.75" customHeight="1">
      <c r="F941" s="19"/>
      <c r="I941" s="20"/>
      <c r="L941" s="20"/>
      <c r="O941" s="20"/>
      <c r="R941" s="19"/>
      <c r="U941" s="19"/>
    </row>
    <row r="942" ht="15.75" customHeight="1">
      <c r="F942" s="19"/>
      <c r="I942" s="20"/>
      <c r="L942" s="20"/>
      <c r="O942" s="20"/>
      <c r="R942" s="19"/>
      <c r="U942" s="19"/>
    </row>
    <row r="943" ht="15.75" customHeight="1">
      <c r="F943" s="19"/>
      <c r="I943" s="20"/>
      <c r="L943" s="20"/>
      <c r="O943" s="20"/>
      <c r="R943" s="19"/>
      <c r="U943" s="19"/>
    </row>
    <row r="944" ht="15.75" customHeight="1">
      <c r="F944" s="19"/>
      <c r="I944" s="20"/>
      <c r="L944" s="20"/>
      <c r="O944" s="20"/>
      <c r="R944" s="19"/>
      <c r="U944" s="19"/>
    </row>
    <row r="945" ht="15.75" customHeight="1">
      <c r="F945" s="19"/>
      <c r="I945" s="20"/>
      <c r="L945" s="20"/>
      <c r="O945" s="20"/>
      <c r="R945" s="19"/>
      <c r="U945" s="19"/>
    </row>
    <row r="946" ht="15.75" customHeight="1">
      <c r="F946" s="19"/>
      <c r="I946" s="20"/>
      <c r="L946" s="20"/>
      <c r="O946" s="20"/>
      <c r="R946" s="19"/>
      <c r="U946" s="19"/>
    </row>
    <row r="947" ht="15.75" customHeight="1">
      <c r="F947" s="19"/>
      <c r="I947" s="20"/>
      <c r="L947" s="20"/>
      <c r="O947" s="20"/>
      <c r="R947" s="19"/>
      <c r="U947" s="19"/>
    </row>
    <row r="948" ht="15.75" customHeight="1">
      <c r="F948" s="19"/>
      <c r="I948" s="20"/>
      <c r="L948" s="20"/>
      <c r="O948" s="20"/>
      <c r="R948" s="19"/>
      <c r="U948" s="19"/>
    </row>
    <row r="949" ht="15.75" customHeight="1">
      <c r="F949" s="19"/>
      <c r="I949" s="20"/>
      <c r="L949" s="20"/>
      <c r="O949" s="20"/>
      <c r="R949" s="19"/>
      <c r="U949" s="19"/>
    </row>
    <row r="950" ht="15.75" customHeight="1">
      <c r="F950" s="19"/>
      <c r="I950" s="20"/>
      <c r="L950" s="20"/>
      <c r="O950" s="20"/>
      <c r="R950" s="19"/>
      <c r="U950" s="19"/>
    </row>
    <row r="951" ht="15.75" customHeight="1">
      <c r="F951" s="19"/>
      <c r="I951" s="20"/>
      <c r="L951" s="20"/>
      <c r="O951" s="20"/>
      <c r="R951" s="19"/>
      <c r="U951" s="19"/>
    </row>
    <row r="952" ht="15.75" customHeight="1">
      <c r="F952" s="19"/>
      <c r="I952" s="20"/>
      <c r="L952" s="20"/>
      <c r="O952" s="20"/>
      <c r="R952" s="19"/>
      <c r="U952" s="19"/>
    </row>
    <row r="953" ht="15.75" customHeight="1">
      <c r="F953" s="19"/>
      <c r="I953" s="20"/>
      <c r="L953" s="20"/>
      <c r="O953" s="20"/>
      <c r="R953" s="19"/>
      <c r="U953" s="19"/>
    </row>
    <row r="954" ht="15.75" customHeight="1">
      <c r="F954" s="19"/>
      <c r="I954" s="20"/>
      <c r="L954" s="20"/>
      <c r="O954" s="20"/>
      <c r="R954" s="19"/>
      <c r="U954" s="19"/>
    </row>
    <row r="955" ht="15.75" customHeight="1">
      <c r="F955" s="19"/>
      <c r="I955" s="20"/>
      <c r="L955" s="20"/>
      <c r="O955" s="20"/>
      <c r="R955" s="19"/>
      <c r="U955" s="19"/>
    </row>
    <row r="956" ht="15.75" customHeight="1">
      <c r="F956" s="19"/>
      <c r="I956" s="20"/>
      <c r="L956" s="20"/>
      <c r="O956" s="20"/>
      <c r="R956" s="19"/>
      <c r="U956" s="19"/>
    </row>
    <row r="957" ht="15.75" customHeight="1">
      <c r="F957" s="19"/>
      <c r="I957" s="20"/>
      <c r="L957" s="20"/>
      <c r="O957" s="20"/>
      <c r="R957" s="19"/>
      <c r="U957" s="19"/>
    </row>
    <row r="958" ht="15.75" customHeight="1">
      <c r="F958" s="19"/>
      <c r="I958" s="20"/>
      <c r="L958" s="20"/>
      <c r="O958" s="20"/>
      <c r="R958" s="19"/>
      <c r="U958" s="19"/>
    </row>
    <row r="959" ht="15.75" customHeight="1">
      <c r="F959" s="19"/>
      <c r="I959" s="20"/>
      <c r="L959" s="20"/>
      <c r="O959" s="20"/>
      <c r="R959" s="19"/>
      <c r="U959" s="19"/>
    </row>
    <row r="960" ht="15.75" customHeight="1">
      <c r="F960" s="19"/>
      <c r="I960" s="20"/>
      <c r="L960" s="20"/>
      <c r="O960" s="20"/>
      <c r="R960" s="19"/>
      <c r="U960" s="19"/>
    </row>
    <row r="961" ht="15.75" customHeight="1">
      <c r="F961" s="19"/>
      <c r="I961" s="20"/>
      <c r="L961" s="20"/>
      <c r="O961" s="20"/>
      <c r="R961" s="19"/>
      <c r="U961" s="19"/>
    </row>
    <row r="962" ht="15.75" customHeight="1">
      <c r="F962" s="19"/>
      <c r="I962" s="20"/>
      <c r="L962" s="20"/>
      <c r="O962" s="20"/>
      <c r="R962" s="19"/>
      <c r="U962" s="19"/>
    </row>
    <row r="963" ht="15.75" customHeight="1">
      <c r="F963" s="19"/>
      <c r="I963" s="20"/>
      <c r="L963" s="20"/>
      <c r="O963" s="20"/>
      <c r="R963" s="19"/>
      <c r="U963" s="19"/>
    </row>
    <row r="964" ht="15.75" customHeight="1">
      <c r="F964" s="19"/>
      <c r="I964" s="20"/>
      <c r="L964" s="20"/>
      <c r="O964" s="20"/>
      <c r="R964" s="19"/>
      <c r="U964" s="19"/>
    </row>
    <row r="965" ht="15.75" customHeight="1">
      <c r="F965" s="19"/>
      <c r="I965" s="20"/>
      <c r="L965" s="20"/>
      <c r="O965" s="20"/>
      <c r="R965" s="19"/>
      <c r="U965" s="19"/>
    </row>
    <row r="966" ht="15.75" customHeight="1">
      <c r="F966" s="19"/>
      <c r="I966" s="20"/>
      <c r="L966" s="20"/>
      <c r="O966" s="20"/>
      <c r="R966" s="19"/>
      <c r="U966" s="19"/>
    </row>
    <row r="967" ht="15.75" customHeight="1">
      <c r="F967" s="19"/>
      <c r="I967" s="20"/>
      <c r="L967" s="20"/>
      <c r="O967" s="20"/>
      <c r="R967" s="19"/>
      <c r="U967" s="19"/>
    </row>
    <row r="968" ht="15.75" customHeight="1">
      <c r="F968" s="19"/>
      <c r="I968" s="20"/>
      <c r="L968" s="20"/>
      <c r="O968" s="20"/>
      <c r="R968" s="19"/>
      <c r="U968" s="19"/>
    </row>
    <row r="969" ht="15.75" customHeight="1">
      <c r="F969" s="19"/>
      <c r="I969" s="20"/>
      <c r="L969" s="20"/>
      <c r="O969" s="20"/>
      <c r="R969" s="19"/>
      <c r="U969" s="19"/>
    </row>
    <row r="970" ht="15.75" customHeight="1">
      <c r="F970" s="19"/>
      <c r="I970" s="20"/>
      <c r="L970" s="20"/>
      <c r="O970" s="20"/>
      <c r="R970" s="19"/>
      <c r="U970" s="19"/>
    </row>
    <row r="971" ht="15.75" customHeight="1">
      <c r="F971" s="19"/>
      <c r="I971" s="20"/>
      <c r="L971" s="20"/>
      <c r="O971" s="20"/>
      <c r="R971" s="19"/>
      <c r="U971" s="19"/>
    </row>
    <row r="972" ht="15.75" customHeight="1">
      <c r="F972" s="19"/>
      <c r="I972" s="20"/>
      <c r="L972" s="20"/>
      <c r="O972" s="20"/>
      <c r="R972" s="19"/>
      <c r="U972" s="19"/>
    </row>
    <row r="973" ht="15.75" customHeight="1">
      <c r="F973" s="19"/>
      <c r="I973" s="20"/>
      <c r="L973" s="20"/>
      <c r="O973" s="20"/>
      <c r="R973" s="19"/>
      <c r="U973" s="19"/>
    </row>
    <row r="974" ht="15.75" customHeight="1">
      <c r="F974" s="19"/>
      <c r="I974" s="20"/>
      <c r="L974" s="20"/>
      <c r="O974" s="20"/>
      <c r="R974" s="19"/>
      <c r="U974" s="19"/>
    </row>
    <row r="975" ht="15.75" customHeight="1">
      <c r="F975" s="19"/>
      <c r="I975" s="20"/>
      <c r="L975" s="20"/>
      <c r="O975" s="20"/>
      <c r="R975" s="19"/>
      <c r="U975" s="19"/>
    </row>
    <row r="976" ht="15.75" customHeight="1">
      <c r="F976" s="19"/>
      <c r="I976" s="20"/>
      <c r="L976" s="20"/>
      <c r="O976" s="20"/>
      <c r="R976" s="19"/>
      <c r="U976" s="19"/>
    </row>
    <row r="977" ht="15.75" customHeight="1">
      <c r="F977" s="19"/>
      <c r="I977" s="20"/>
      <c r="L977" s="20"/>
      <c r="O977" s="20"/>
      <c r="R977" s="19"/>
      <c r="U977" s="19"/>
    </row>
    <row r="978" ht="15.75" customHeight="1">
      <c r="F978" s="19"/>
      <c r="I978" s="20"/>
      <c r="L978" s="20"/>
      <c r="O978" s="20"/>
      <c r="R978" s="19"/>
      <c r="U978" s="19"/>
    </row>
    <row r="979" ht="15.75" customHeight="1">
      <c r="F979" s="19"/>
      <c r="I979" s="20"/>
      <c r="L979" s="20"/>
      <c r="O979" s="20"/>
      <c r="R979" s="19"/>
      <c r="U979" s="19"/>
    </row>
    <row r="980" ht="15.75" customHeight="1">
      <c r="F980" s="19"/>
      <c r="I980" s="20"/>
      <c r="L980" s="20"/>
      <c r="O980" s="20"/>
      <c r="R980" s="19"/>
      <c r="U980" s="19"/>
    </row>
    <row r="981" ht="15.75" customHeight="1">
      <c r="F981" s="19"/>
      <c r="I981" s="20"/>
      <c r="L981" s="20"/>
      <c r="O981" s="20"/>
      <c r="R981" s="19"/>
      <c r="U981" s="19"/>
    </row>
    <row r="982" ht="15.75" customHeight="1">
      <c r="F982" s="19"/>
      <c r="I982" s="20"/>
      <c r="L982" s="20"/>
      <c r="O982" s="20"/>
      <c r="R982" s="19"/>
      <c r="U982" s="19"/>
    </row>
    <row r="983" ht="15.75" customHeight="1">
      <c r="F983" s="19"/>
      <c r="I983" s="20"/>
      <c r="L983" s="20"/>
      <c r="O983" s="20"/>
      <c r="R983" s="19"/>
      <c r="U983" s="19"/>
    </row>
    <row r="984" ht="15.75" customHeight="1">
      <c r="F984" s="19"/>
      <c r="I984" s="20"/>
      <c r="L984" s="20"/>
      <c r="O984" s="20"/>
      <c r="R984" s="19"/>
      <c r="U984" s="19"/>
      <c r="X984" s="60" t="s">
        <v>55</v>
      </c>
      <c r="Y984" s="61">
        <v>1.0</v>
      </c>
    </row>
    <row r="985" ht="15.75" customHeight="1">
      <c r="F985" s="19"/>
      <c r="I985" s="20"/>
      <c r="L985" s="20"/>
      <c r="O985" s="20"/>
      <c r="R985" s="19"/>
      <c r="U985" s="19"/>
      <c r="X985" s="60" t="s">
        <v>62</v>
      </c>
      <c r="Y985" s="61">
        <v>2.0</v>
      </c>
    </row>
    <row r="986" ht="15.75" customHeight="1">
      <c r="F986" s="19"/>
      <c r="I986" s="20"/>
      <c r="L986" s="20"/>
      <c r="O986" s="20"/>
      <c r="R986" s="19"/>
      <c r="U986" s="19"/>
      <c r="X986" s="60" t="s">
        <v>63</v>
      </c>
      <c r="Y986" s="61">
        <v>3.0</v>
      </c>
    </row>
    <row r="987" ht="15.75" customHeight="1">
      <c r="F987" s="19"/>
      <c r="I987" s="20"/>
      <c r="L987" s="20"/>
      <c r="O987" s="20"/>
      <c r="R987" s="19"/>
      <c r="U987" s="19"/>
      <c r="X987" s="60" t="s">
        <v>64</v>
      </c>
      <c r="Y987" s="61">
        <v>4.0</v>
      </c>
    </row>
    <row r="988" ht="15.75" customHeight="1">
      <c r="F988" s="19"/>
      <c r="I988" s="20"/>
      <c r="L988" s="20"/>
      <c r="O988" s="20"/>
      <c r="R988" s="19"/>
      <c r="U988" s="19"/>
      <c r="X988" s="60" t="s">
        <v>65</v>
      </c>
      <c r="Y988" s="61">
        <v>5.0</v>
      </c>
    </row>
    <row r="989" ht="15.75" customHeight="1">
      <c r="F989" s="19"/>
      <c r="I989" s="20"/>
      <c r="L989" s="20"/>
      <c r="O989" s="20"/>
      <c r="R989" s="19"/>
      <c r="U989" s="19"/>
      <c r="X989" s="60" t="s">
        <v>66</v>
      </c>
      <c r="Y989" s="61">
        <v>6.0</v>
      </c>
    </row>
    <row r="990" ht="15.75" customHeight="1">
      <c r="F990" s="19"/>
      <c r="I990" s="20"/>
      <c r="L990" s="20"/>
      <c r="O990" s="20"/>
      <c r="R990" s="19"/>
      <c r="U990" s="19"/>
      <c r="X990" s="60" t="s">
        <v>67</v>
      </c>
      <c r="Y990" s="61">
        <v>7.0</v>
      </c>
    </row>
    <row r="991" ht="15.75" customHeight="1">
      <c r="F991" s="19"/>
      <c r="I991" s="20"/>
      <c r="L991" s="20"/>
      <c r="O991" s="20"/>
      <c r="R991" s="19"/>
      <c r="U991" s="19"/>
      <c r="X991" s="60" t="s">
        <v>55</v>
      </c>
      <c r="Y991" s="61">
        <v>8.0</v>
      </c>
    </row>
    <row r="992" ht="15.75" customHeight="1">
      <c r="F992" s="19"/>
      <c r="I992" s="20"/>
      <c r="L992" s="20"/>
      <c r="O992" s="20"/>
      <c r="R992" s="19"/>
      <c r="U992" s="19"/>
      <c r="X992" s="60" t="s">
        <v>62</v>
      </c>
      <c r="Y992" s="61">
        <v>9.0</v>
      </c>
    </row>
    <row r="993" ht="15.75" customHeight="1">
      <c r="F993" s="19"/>
      <c r="I993" s="20"/>
      <c r="L993" s="20"/>
      <c r="O993" s="20"/>
      <c r="R993" s="19"/>
      <c r="U993" s="19"/>
      <c r="X993" s="60" t="s">
        <v>63</v>
      </c>
      <c r="Y993" s="61">
        <v>10.0</v>
      </c>
    </row>
    <row r="994" ht="15.75" customHeight="1">
      <c r="F994" s="19"/>
      <c r="I994" s="20"/>
      <c r="L994" s="20"/>
      <c r="O994" s="20"/>
      <c r="R994" s="19"/>
      <c r="U994" s="19"/>
      <c r="X994" s="60" t="s">
        <v>64</v>
      </c>
      <c r="Y994" s="61">
        <v>11.0</v>
      </c>
    </row>
    <row r="995" ht="15.75" customHeight="1">
      <c r="F995" s="19"/>
      <c r="I995" s="20"/>
      <c r="L995" s="20"/>
      <c r="O995" s="20"/>
      <c r="R995" s="19"/>
      <c r="U995" s="19"/>
      <c r="X995" s="60" t="s">
        <v>65</v>
      </c>
      <c r="Y995" s="61">
        <v>12.0</v>
      </c>
    </row>
    <row r="996" ht="15.75" customHeight="1">
      <c r="F996" s="19"/>
      <c r="I996" s="20"/>
      <c r="L996" s="20"/>
      <c r="O996" s="20"/>
      <c r="R996" s="19"/>
      <c r="U996" s="19"/>
    </row>
    <row r="997" ht="15.75" customHeight="1">
      <c r="F997" s="19"/>
      <c r="I997" s="20"/>
      <c r="L997" s="20"/>
      <c r="O997" s="20"/>
      <c r="R997" s="19"/>
      <c r="U997" s="19"/>
    </row>
    <row r="998" ht="15.75" customHeight="1">
      <c r="F998" s="19"/>
      <c r="I998" s="20"/>
      <c r="L998" s="20"/>
      <c r="O998" s="20"/>
      <c r="R998" s="19"/>
      <c r="U998" s="19"/>
    </row>
    <row r="999" ht="15.75" customHeight="1">
      <c r="F999" s="19"/>
      <c r="I999" s="20"/>
      <c r="L999" s="20"/>
      <c r="O999" s="20"/>
      <c r="R999" s="19"/>
      <c r="U999" s="19"/>
    </row>
    <row r="1000" ht="15.75" customHeight="1">
      <c r="F1000" s="19"/>
      <c r="I1000" s="20"/>
      <c r="L1000" s="20"/>
      <c r="O1000" s="20"/>
      <c r="R1000" s="19"/>
      <c r="U1000" s="19"/>
    </row>
    <row r="1001" ht="15.75" customHeight="1">
      <c r="F1001" s="19"/>
      <c r="I1001" s="20"/>
      <c r="L1001" s="20"/>
      <c r="O1001" s="20"/>
      <c r="R1001" s="19"/>
      <c r="U1001" s="19"/>
    </row>
  </sheetData>
  <mergeCells count="16">
    <mergeCell ref="G2:H2"/>
    <mergeCell ref="J2:K2"/>
    <mergeCell ref="M2:N2"/>
    <mergeCell ref="P2:Q2"/>
    <mergeCell ref="G1:K1"/>
    <mergeCell ref="G9:H11"/>
    <mergeCell ref="AA11:AD16"/>
    <mergeCell ref="AA29:AD33"/>
    <mergeCell ref="A1:B2"/>
    <mergeCell ref="C1:C1001"/>
    <mergeCell ref="D1:E2"/>
    <mergeCell ref="M1:Q1"/>
    <mergeCell ref="S1:V1"/>
    <mergeCell ref="AA1:AD7"/>
    <mergeCell ref="S2:T2"/>
    <mergeCell ref="AA39:AD4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6" width="12.63"/>
    <col customWidth="1" min="7" max="7" width="13.0"/>
    <col customWidth="1" min="16" max="16" width="15.38"/>
    <col customWidth="1" min="17" max="17" width="14.63"/>
    <col customWidth="1" min="18" max="18" width="19.63"/>
    <col customWidth="1" hidden="1" min="19" max="19" width="12.63"/>
  </cols>
  <sheetData>
    <row r="1" ht="15.75" customHeight="1">
      <c r="A1" s="62" t="s">
        <v>68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63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ht="15.75" customHeight="1">
      <c r="A2" s="64" t="s">
        <v>69</v>
      </c>
      <c r="B2" s="65"/>
      <c r="C2" s="65"/>
      <c r="D2" s="66"/>
      <c r="E2" s="67">
        <v>10.0</v>
      </c>
      <c r="F2" s="67" t="s">
        <v>70</v>
      </c>
      <c r="G2" s="65"/>
      <c r="H2" s="65"/>
      <c r="I2" s="65"/>
      <c r="J2" s="66"/>
      <c r="K2" s="12"/>
      <c r="L2" s="12"/>
      <c r="M2" s="12"/>
      <c r="N2" s="12"/>
      <c r="O2" s="12"/>
      <c r="P2" s="63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ht="15.75" customHeight="1">
      <c r="A3" s="64" t="s">
        <v>71</v>
      </c>
      <c r="B3" s="65"/>
      <c r="C3" s="65"/>
      <c r="D3" s="66"/>
      <c r="E3" s="68">
        <v>12.0</v>
      </c>
      <c r="F3" s="67" t="s">
        <v>70</v>
      </c>
      <c r="G3" s="65"/>
      <c r="H3" s="65"/>
      <c r="I3" s="65"/>
      <c r="J3" s="66"/>
      <c r="K3" s="12"/>
      <c r="L3" s="12"/>
      <c r="M3" s="12"/>
      <c r="N3" s="12"/>
      <c r="O3" s="12"/>
      <c r="P3" s="63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ht="15.75" customHeight="1">
      <c r="A4" s="64" t="s">
        <v>72</v>
      </c>
      <c r="B4" s="65"/>
      <c r="C4" s="65"/>
      <c r="D4" s="66"/>
      <c r="E4" s="69">
        <v>5.0</v>
      </c>
      <c r="F4" s="67" t="s">
        <v>70</v>
      </c>
      <c r="G4" s="65"/>
      <c r="H4" s="65"/>
      <c r="I4" s="65"/>
      <c r="J4" s="66"/>
      <c r="K4" s="12"/>
      <c r="L4" s="12"/>
      <c r="M4" s="12"/>
      <c r="N4" s="12"/>
      <c r="O4" s="12"/>
      <c r="P4" s="63"/>
      <c r="Q4" s="70" t="s">
        <v>73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ht="6.75" customHeight="1">
      <c r="A5" s="71"/>
      <c r="B5" s="72"/>
      <c r="C5" s="72"/>
      <c r="D5" s="72"/>
      <c r="E5" s="72"/>
      <c r="F5" s="73"/>
      <c r="G5" s="73"/>
      <c r="H5" s="73"/>
      <c r="I5" s="73"/>
      <c r="J5" s="73"/>
      <c r="K5" s="12"/>
      <c r="L5" s="12"/>
      <c r="M5" s="12"/>
      <c r="N5" s="12"/>
      <c r="O5" s="12"/>
      <c r="P5" s="63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ht="15.75" customHeight="1">
      <c r="A6" s="74" t="s">
        <v>74</v>
      </c>
      <c r="B6" s="75"/>
      <c r="C6" s="75"/>
      <c r="D6" s="75"/>
      <c r="E6" s="76">
        <v>500.0</v>
      </c>
      <c r="F6" s="76" t="s">
        <v>75</v>
      </c>
      <c r="G6" s="75"/>
      <c r="H6" s="75"/>
      <c r="I6" s="75"/>
      <c r="J6" s="77"/>
      <c r="K6" s="12"/>
      <c r="L6" s="12"/>
      <c r="M6" s="12"/>
      <c r="N6" s="12"/>
      <c r="O6" s="12"/>
      <c r="P6" s="63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ht="15.75" customHeight="1">
      <c r="A7" s="78"/>
      <c r="B7" s="78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63"/>
      <c r="Q7" s="12">
        <v>0.0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ht="15.75" customHeight="1">
      <c r="A8" s="79" t="s">
        <v>76</v>
      </c>
      <c r="B8" s="66"/>
      <c r="C8" s="79" t="s">
        <v>77</v>
      </c>
      <c r="D8" s="66"/>
      <c r="E8" s="79" t="s">
        <v>78</v>
      </c>
      <c r="F8" s="66"/>
      <c r="G8" s="79" t="s">
        <v>79</v>
      </c>
      <c r="H8" s="66"/>
      <c r="I8" s="79" t="s">
        <v>80</v>
      </c>
      <c r="J8" s="66"/>
      <c r="K8" s="80" t="s">
        <v>81</v>
      </c>
      <c r="L8" s="66"/>
      <c r="M8" s="80" t="s">
        <v>82</v>
      </c>
      <c r="N8" s="66"/>
      <c r="O8" s="81" t="s">
        <v>83</v>
      </c>
      <c r="P8" s="82" t="s">
        <v>84</v>
      </c>
      <c r="Q8" s="83" t="s">
        <v>85</v>
      </c>
      <c r="R8" s="84" t="s">
        <v>86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ht="15.75" customHeight="1">
      <c r="A9" s="85" t="s">
        <v>87</v>
      </c>
      <c r="B9" s="85" t="s">
        <v>88</v>
      </c>
      <c r="C9" s="85" t="s">
        <v>87</v>
      </c>
      <c r="D9" s="85" t="s">
        <v>88</v>
      </c>
      <c r="E9" s="85" t="s">
        <v>87</v>
      </c>
      <c r="F9" s="85" t="s">
        <v>88</v>
      </c>
      <c r="G9" s="85" t="s">
        <v>87</v>
      </c>
      <c r="H9" s="85" t="s">
        <v>88</v>
      </c>
      <c r="I9" s="85" t="s">
        <v>87</v>
      </c>
      <c r="J9" s="85" t="s">
        <v>88</v>
      </c>
      <c r="K9" s="86" t="s">
        <v>87</v>
      </c>
      <c r="L9" s="87" t="s">
        <v>88</v>
      </c>
      <c r="M9" s="86" t="s">
        <v>87</v>
      </c>
      <c r="N9" s="87" t="s">
        <v>88</v>
      </c>
      <c r="O9" s="88"/>
      <c r="P9" s="88"/>
      <c r="Q9" s="88"/>
      <c r="R9" s="89">
        <v>44735.0</v>
      </c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</row>
    <row r="10" ht="24.75" customHeight="1">
      <c r="A10" s="91">
        <f>RANDBETWEEN(5,12)</f>
        <v>12</v>
      </c>
      <c r="B10" s="91">
        <f>IF(A10="","",$E$6-A10)</f>
        <v>488</v>
      </c>
      <c r="C10" s="91"/>
      <c r="D10" s="91" t="str">
        <f>IF(C10="","",$E$6-C10)</f>
        <v/>
      </c>
      <c r="E10" s="92"/>
      <c r="F10" s="93" t="str">
        <f>IF(E10="","",$E$6-E10)</f>
        <v/>
      </c>
      <c r="G10" s="92"/>
      <c r="H10" s="93" t="str">
        <f>IF(G10="","",$E$6-G10)</f>
        <v/>
      </c>
      <c r="I10" s="92"/>
      <c r="J10" s="93" t="str">
        <f>IF(I10="","",$E$6-I10)</f>
        <v/>
      </c>
      <c r="K10" s="92"/>
      <c r="L10" s="93" t="str">
        <f>IF(K10="","",$E$6-K10)</f>
        <v/>
      </c>
      <c r="M10" s="92"/>
      <c r="N10" s="93" t="str">
        <f>IF(M10="","",$E$6-M10)</f>
        <v/>
      </c>
      <c r="O10" s="92">
        <f t="shared" ref="O10:O81" si="1">COUNTIF(B10,"=0")+COUNTIF(D10,"=0")+COUNTIF(F10,"=0")+COUNTIF(H10,"=0")+COUNTIF(J10,"=0")+COUNTIF(L10,"=0")+COUNTIF(N10,"=0")</f>
        <v>0</v>
      </c>
      <c r="P10" s="94">
        <f>O10/7</f>
        <v>0</v>
      </c>
      <c r="Q10" s="91" t="str">
        <f t="shared" ref="Q10:Q81" si="2">IF(P10="","",CONCATENATE("Sprint ",TEXT(S10,"00")))</f>
        <v>Sprint 01</v>
      </c>
      <c r="R10" s="95">
        <f t="shared" ref="R10:R81" si="3">IF(P10="","",R9+7)</f>
        <v>44742</v>
      </c>
      <c r="S10" s="12">
        <v>1.0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ht="24.75" customHeight="1">
      <c r="A11" s="91"/>
      <c r="B11" s="91">
        <f t="shared" ref="B11:B81" si="4">IF(OR(B10=0,B10=""),"",IF(B10-A11&lt;=0,0,B10-A11))</f>
        <v>488</v>
      </c>
      <c r="C11" s="91"/>
      <c r="D11" s="91" t="str">
        <f t="shared" ref="D11:D81" si="5">IF(OR(D10=0,D10=""),"",IF(D10-C11&lt;=0,0,D10-C11))</f>
        <v/>
      </c>
      <c r="E11" s="96"/>
      <c r="F11" s="97" t="str">
        <f t="shared" ref="F11:F81" si="6">IF(OR(F10=0,F10=""),"",IF(F10-E11&lt;=0,0,F10-E11))</f>
        <v/>
      </c>
      <c r="G11" s="96"/>
      <c r="H11" s="97" t="str">
        <f t="shared" ref="H11:H81" si="7">IF(OR(H10=0,H10=""),"",IF(H10-G11&lt;=0,0,H10-G11))</f>
        <v/>
      </c>
      <c r="I11" s="96"/>
      <c r="J11" s="97" t="str">
        <f t="shared" ref="J11:J81" si="8">IF(OR(J10=0,J10=""),"",IF(J10-I11&lt;=0,0,J10-I11))</f>
        <v/>
      </c>
      <c r="K11" s="96"/>
      <c r="L11" s="97" t="str">
        <f t="shared" ref="L11:L81" si="9">IF(OR(L10=0,L10=""),"",IF(L10-K11&lt;=0,0,L10-K11))</f>
        <v/>
      </c>
      <c r="M11" s="96"/>
      <c r="N11" s="97" t="str">
        <f t="shared" ref="N11:N81" si="10">IF(OR(N10=0,N10=""),"",IF(N10-M11&lt;=0,0,N10-M11))</f>
        <v/>
      </c>
      <c r="O11" s="92">
        <f t="shared" si="1"/>
        <v>0</v>
      </c>
      <c r="P11" s="94">
        <f t="shared" ref="P11:P81" si="11">IF(OR(P10 = 100,P10=""),"",SUM(O$10:O11)/7*100)</f>
        <v>0</v>
      </c>
      <c r="Q11" s="91" t="str">
        <f t="shared" si="2"/>
        <v>Sprint 02</v>
      </c>
      <c r="R11" s="98">
        <f t="shared" si="3"/>
        <v>44749</v>
      </c>
      <c r="S11" s="12">
        <v>2.0</v>
      </c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ht="24.75" customHeight="1">
      <c r="A12" s="91"/>
      <c r="B12" s="91">
        <f t="shared" si="4"/>
        <v>488</v>
      </c>
      <c r="C12" s="91"/>
      <c r="D12" s="91" t="str">
        <f t="shared" si="5"/>
        <v/>
      </c>
      <c r="E12" s="96"/>
      <c r="F12" s="97" t="str">
        <f t="shared" si="6"/>
        <v/>
      </c>
      <c r="G12" s="96"/>
      <c r="H12" s="97" t="str">
        <f t="shared" si="7"/>
        <v/>
      </c>
      <c r="I12" s="96"/>
      <c r="J12" s="97" t="str">
        <f t="shared" si="8"/>
        <v/>
      </c>
      <c r="K12" s="96"/>
      <c r="L12" s="97" t="str">
        <f t="shared" si="9"/>
        <v/>
      </c>
      <c r="M12" s="96"/>
      <c r="N12" s="97" t="str">
        <f t="shared" si="10"/>
        <v/>
      </c>
      <c r="O12" s="92">
        <f t="shared" si="1"/>
        <v>0</v>
      </c>
      <c r="P12" s="94">
        <f t="shared" si="11"/>
        <v>0</v>
      </c>
      <c r="Q12" s="91" t="str">
        <f t="shared" si="2"/>
        <v>Sprint 03</v>
      </c>
      <c r="R12" s="98">
        <f t="shared" si="3"/>
        <v>44756</v>
      </c>
      <c r="S12" s="12">
        <v>3.0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ht="24.75" customHeight="1">
      <c r="A13" s="91"/>
      <c r="B13" s="91">
        <f t="shared" si="4"/>
        <v>488</v>
      </c>
      <c r="C13" s="91"/>
      <c r="D13" s="91" t="str">
        <f t="shared" si="5"/>
        <v/>
      </c>
      <c r="E13" s="96"/>
      <c r="F13" s="97" t="str">
        <f t="shared" si="6"/>
        <v/>
      </c>
      <c r="G13" s="96"/>
      <c r="H13" s="97" t="str">
        <f t="shared" si="7"/>
        <v/>
      </c>
      <c r="I13" s="96"/>
      <c r="J13" s="97" t="str">
        <f t="shared" si="8"/>
        <v/>
      </c>
      <c r="K13" s="96"/>
      <c r="L13" s="97" t="str">
        <f t="shared" si="9"/>
        <v/>
      </c>
      <c r="M13" s="96"/>
      <c r="N13" s="97" t="str">
        <f t="shared" si="10"/>
        <v/>
      </c>
      <c r="O13" s="92">
        <f t="shared" si="1"/>
        <v>0</v>
      </c>
      <c r="P13" s="94">
        <f t="shared" si="11"/>
        <v>0</v>
      </c>
      <c r="Q13" s="91" t="str">
        <f t="shared" si="2"/>
        <v>Sprint 04</v>
      </c>
      <c r="R13" s="98">
        <f t="shared" si="3"/>
        <v>44763</v>
      </c>
      <c r="S13" s="12">
        <v>4.0</v>
      </c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ht="24.75" customHeight="1">
      <c r="A14" s="91"/>
      <c r="B14" s="91">
        <f t="shared" si="4"/>
        <v>488</v>
      </c>
      <c r="C14" s="91"/>
      <c r="D14" s="91" t="str">
        <f t="shared" si="5"/>
        <v/>
      </c>
      <c r="E14" s="96"/>
      <c r="F14" s="97" t="str">
        <f t="shared" si="6"/>
        <v/>
      </c>
      <c r="G14" s="96"/>
      <c r="H14" s="97" t="str">
        <f t="shared" si="7"/>
        <v/>
      </c>
      <c r="I14" s="96"/>
      <c r="J14" s="97" t="str">
        <f t="shared" si="8"/>
        <v/>
      </c>
      <c r="K14" s="96"/>
      <c r="L14" s="97" t="str">
        <f t="shared" si="9"/>
        <v/>
      </c>
      <c r="M14" s="96"/>
      <c r="N14" s="97" t="str">
        <f t="shared" si="10"/>
        <v/>
      </c>
      <c r="O14" s="92">
        <f t="shared" si="1"/>
        <v>0</v>
      </c>
      <c r="P14" s="94">
        <f t="shared" si="11"/>
        <v>0</v>
      </c>
      <c r="Q14" s="91" t="str">
        <f t="shared" si="2"/>
        <v>Sprint 05</v>
      </c>
      <c r="R14" s="98">
        <f t="shared" si="3"/>
        <v>44770</v>
      </c>
      <c r="S14" s="12">
        <v>5.0</v>
      </c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ht="24.75" customHeight="1">
      <c r="A15" s="91"/>
      <c r="B15" s="91">
        <f t="shared" si="4"/>
        <v>488</v>
      </c>
      <c r="C15" s="91"/>
      <c r="D15" s="91" t="str">
        <f t="shared" si="5"/>
        <v/>
      </c>
      <c r="E15" s="96"/>
      <c r="F15" s="97" t="str">
        <f t="shared" si="6"/>
        <v/>
      </c>
      <c r="G15" s="96"/>
      <c r="H15" s="97" t="str">
        <f t="shared" si="7"/>
        <v/>
      </c>
      <c r="I15" s="96"/>
      <c r="J15" s="97" t="str">
        <f t="shared" si="8"/>
        <v/>
      </c>
      <c r="K15" s="96"/>
      <c r="L15" s="97" t="str">
        <f t="shared" si="9"/>
        <v/>
      </c>
      <c r="M15" s="96"/>
      <c r="N15" s="97" t="str">
        <f t="shared" si="10"/>
        <v/>
      </c>
      <c r="O15" s="92">
        <f t="shared" si="1"/>
        <v>0</v>
      </c>
      <c r="P15" s="94">
        <f t="shared" si="11"/>
        <v>0</v>
      </c>
      <c r="Q15" s="91" t="str">
        <f t="shared" si="2"/>
        <v>Sprint 06</v>
      </c>
      <c r="R15" s="98">
        <f t="shared" si="3"/>
        <v>44777</v>
      </c>
      <c r="S15" s="12">
        <v>6.0</v>
      </c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ht="24.75" customHeight="1">
      <c r="A16" s="91"/>
      <c r="B16" s="91">
        <f t="shared" si="4"/>
        <v>488</v>
      </c>
      <c r="C16" s="91"/>
      <c r="D16" s="91" t="str">
        <f t="shared" si="5"/>
        <v/>
      </c>
      <c r="E16" s="96"/>
      <c r="F16" s="97" t="str">
        <f t="shared" si="6"/>
        <v/>
      </c>
      <c r="G16" s="96"/>
      <c r="H16" s="97" t="str">
        <f t="shared" si="7"/>
        <v/>
      </c>
      <c r="I16" s="96"/>
      <c r="J16" s="97" t="str">
        <f t="shared" si="8"/>
        <v/>
      </c>
      <c r="K16" s="96"/>
      <c r="L16" s="97" t="str">
        <f t="shared" si="9"/>
        <v/>
      </c>
      <c r="M16" s="96"/>
      <c r="N16" s="97" t="str">
        <f t="shared" si="10"/>
        <v/>
      </c>
      <c r="O16" s="92">
        <f t="shared" si="1"/>
        <v>0</v>
      </c>
      <c r="P16" s="94">
        <f t="shared" si="11"/>
        <v>0</v>
      </c>
      <c r="Q16" s="91" t="str">
        <f t="shared" si="2"/>
        <v>Sprint 07</v>
      </c>
      <c r="R16" s="98">
        <f t="shared" si="3"/>
        <v>44784</v>
      </c>
      <c r="S16" s="12">
        <v>7.0</v>
      </c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ht="24.75" customHeight="1">
      <c r="A17" s="91"/>
      <c r="B17" s="91">
        <f t="shared" si="4"/>
        <v>488</v>
      </c>
      <c r="C17" s="91"/>
      <c r="D17" s="91" t="str">
        <f t="shared" si="5"/>
        <v/>
      </c>
      <c r="E17" s="96"/>
      <c r="F17" s="97" t="str">
        <f t="shared" si="6"/>
        <v/>
      </c>
      <c r="G17" s="96"/>
      <c r="H17" s="97" t="str">
        <f t="shared" si="7"/>
        <v/>
      </c>
      <c r="I17" s="96"/>
      <c r="J17" s="97" t="str">
        <f t="shared" si="8"/>
        <v/>
      </c>
      <c r="K17" s="96"/>
      <c r="L17" s="97" t="str">
        <f t="shared" si="9"/>
        <v/>
      </c>
      <c r="M17" s="96"/>
      <c r="N17" s="97" t="str">
        <f t="shared" si="10"/>
        <v/>
      </c>
      <c r="O17" s="92">
        <f t="shared" si="1"/>
        <v>0</v>
      </c>
      <c r="P17" s="94">
        <f t="shared" si="11"/>
        <v>0</v>
      </c>
      <c r="Q17" s="91" t="str">
        <f t="shared" si="2"/>
        <v>Sprint 08</v>
      </c>
      <c r="R17" s="98">
        <f t="shared" si="3"/>
        <v>44791</v>
      </c>
      <c r="S17" s="12">
        <v>8.0</v>
      </c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ht="24.75" customHeight="1">
      <c r="A18" s="91"/>
      <c r="B18" s="91">
        <f t="shared" si="4"/>
        <v>488</v>
      </c>
      <c r="C18" s="91"/>
      <c r="D18" s="91" t="str">
        <f t="shared" si="5"/>
        <v/>
      </c>
      <c r="E18" s="96"/>
      <c r="F18" s="97" t="str">
        <f t="shared" si="6"/>
        <v/>
      </c>
      <c r="G18" s="96"/>
      <c r="H18" s="97" t="str">
        <f t="shared" si="7"/>
        <v/>
      </c>
      <c r="I18" s="96"/>
      <c r="J18" s="97" t="str">
        <f t="shared" si="8"/>
        <v/>
      </c>
      <c r="K18" s="96"/>
      <c r="L18" s="97" t="str">
        <f t="shared" si="9"/>
        <v/>
      </c>
      <c r="M18" s="96"/>
      <c r="N18" s="97" t="str">
        <f t="shared" si="10"/>
        <v/>
      </c>
      <c r="O18" s="92">
        <f t="shared" si="1"/>
        <v>0</v>
      </c>
      <c r="P18" s="94">
        <f t="shared" si="11"/>
        <v>0</v>
      </c>
      <c r="Q18" s="91" t="str">
        <f t="shared" si="2"/>
        <v>Sprint 09</v>
      </c>
      <c r="R18" s="98">
        <f t="shared" si="3"/>
        <v>44798</v>
      </c>
      <c r="S18" s="12">
        <v>9.0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ht="24.75" customHeight="1">
      <c r="A19" s="91"/>
      <c r="B19" s="91">
        <f t="shared" si="4"/>
        <v>488</v>
      </c>
      <c r="C19" s="91"/>
      <c r="D19" s="91" t="str">
        <f t="shared" si="5"/>
        <v/>
      </c>
      <c r="E19" s="96"/>
      <c r="F19" s="97" t="str">
        <f t="shared" si="6"/>
        <v/>
      </c>
      <c r="G19" s="96"/>
      <c r="H19" s="97" t="str">
        <f t="shared" si="7"/>
        <v/>
      </c>
      <c r="I19" s="96"/>
      <c r="J19" s="97" t="str">
        <f t="shared" si="8"/>
        <v/>
      </c>
      <c r="K19" s="96"/>
      <c r="L19" s="97" t="str">
        <f t="shared" si="9"/>
        <v/>
      </c>
      <c r="M19" s="96"/>
      <c r="N19" s="97" t="str">
        <f t="shared" si="10"/>
        <v/>
      </c>
      <c r="O19" s="92">
        <f t="shared" si="1"/>
        <v>0</v>
      </c>
      <c r="P19" s="94">
        <f t="shared" si="11"/>
        <v>0</v>
      </c>
      <c r="Q19" s="91" t="str">
        <f t="shared" si="2"/>
        <v>Sprint 10</v>
      </c>
      <c r="R19" s="98">
        <f t="shared" si="3"/>
        <v>44805</v>
      </c>
      <c r="S19" s="12">
        <v>10.0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ht="24.75" customHeight="1">
      <c r="A20" s="91"/>
      <c r="B20" s="91">
        <f t="shared" si="4"/>
        <v>488</v>
      </c>
      <c r="C20" s="91"/>
      <c r="D20" s="91" t="str">
        <f t="shared" si="5"/>
        <v/>
      </c>
      <c r="E20" s="96"/>
      <c r="F20" s="97" t="str">
        <f t="shared" si="6"/>
        <v/>
      </c>
      <c r="G20" s="96"/>
      <c r="H20" s="97" t="str">
        <f t="shared" si="7"/>
        <v/>
      </c>
      <c r="I20" s="96"/>
      <c r="J20" s="97" t="str">
        <f t="shared" si="8"/>
        <v/>
      </c>
      <c r="K20" s="96"/>
      <c r="L20" s="97" t="str">
        <f t="shared" si="9"/>
        <v/>
      </c>
      <c r="M20" s="96"/>
      <c r="N20" s="97" t="str">
        <f t="shared" si="10"/>
        <v/>
      </c>
      <c r="O20" s="92">
        <f t="shared" si="1"/>
        <v>0</v>
      </c>
      <c r="P20" s="94">
        <f t="shared" si="11"/>
        <v>0</v>
      </c>
      <c r="Q20" s="91" t="str">
        <f t="shared" si="2"/>
        <v>Sprint 11</v>
      </c>
      <c r="R20" s="98">
        <f t="shared" si="3"/>
        <v>44812</v>
      </c>
      <c r="S20" s="12">
        <v>11.0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ht="24.75" customHeight="1">
      <c r="A21" s="91"/>
      <c r="B21" s="91">
        <f t="shared" si="4"/>
        <v>488</v>
      </c>
      <c r="C21" s="91"/>
      <c r="D21" s="91" t="str">
        <f t="shared" si="5"/>
        <v/>
      </c>
      <c r="E21" s="96"/>
      <c r="F21" s="97" t="str">
        <f t="shared" si="6"/>
        <v/>
      </c>
      <c r="G21" s="96"/>
      <c r="H21" s="97" t="str">
        <f t="shared" si="7"/>
        <v/>
      </c>
      <c r="I21" s="96"/>
      <c r="J21" s="97" t="str">
        <f t="shared" si="8"/>
        <v/>
      </c>
      <c r="K21" s="96"/>
      <c r="L21" s="97" t="str">
        <f t="shared" si="9"/>
        <v/>
      </c>
      <c r="M21" s="96"/>
      <c r="N21" s="97" t="str">
        <f t="shared" si="10"/>
        <v/>
      </c>
      <c r="O21" s="92">
        <f t="shared" si="1"/>
        <v>0</v>
      </c>
      <c r="P21" s="94">
        <f t="shared" si="11"/>
        <v>0</v>
      </c>
      <c r="Q21" s="91" t="str">
        <f t="shared" si="2"/>
        <v>Sprint 12</v>
      </c>
      <c r="R21" s="98">
        <f t="shared" si="3"/>
        <v>44819</v>
      </c>
      <c r="S21" s="12">
        <v>12.0</v>
      </c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ht="24.75" customHeight="1">
      <c r="A22" s="91"/>
      <c r="B22" s="91">
        <f t="shared" si="4"/>
        <v>488</v>
      </c>
      <c r="C22" s="91"/>
      <c r="D22" s="91" t="str">
        <f t="shared" si="5"/>
        <v/>
      </c>
      <c r="E22" s="96"/>
      <c r="F22" s="97" t="str">
        <f t="shared" si="6"/>
        <v/>
      </c>
      <c r="G22" s="96"/>
      <c r="H22" s="97" t="str">
        <f t="shared" si="7"/>
        <v/>
      </c>
      <c r="I22" s="96"/>
      <c r="J22" s="97" t="str">
        <f t="shared" si="8"/>
        <v/>
      </c>
      <c r="K22" s="96"/>
      <c r="L22" s="97" t="str">
        <f t="shared" si="9"/>
        <v/>
      </c>
      <c r="M22" s="96"/>
      <c r="N22" s="97" t="str">
        <f t="shared" si="10"/>
        <v/>
      </c>
      <c r="O22" s="92">
        <f t="shared" si="1"/>
        <v>0</v>
      </c>
      <c r="P22" s="94">
        <f t="shared" si="11"/>
        <v>0</v>
      </c>
      <c r="Q22" s="91" t="str">
        <f t="shared" si="2"/>
        <v>Sprint 13</v>
      </c>
      <c r="R22" s="98">
        <f t="shared" si="3"/>
        <v>44826</v>
      </c>
      <c r="S22" s="12">
        <v>13.0</v>
      </c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ht="24.75" customHeight="1">
      <c r="A23" s="91"/>
      <c r="B23" s="91">
        <f t="shared" si="4"/>
        <v>488</v>
      </c>
      <c r="C23" s="91"/>
      <c r="D23" s="91" t="str">
        <f t="shared" si="5"/>
        <v/>
      </c>
      <c r="E23" s="96"/>
      <c r="F23" s="97" t="str">
        <f t="shared" si="6"/>
        <v/>
      </c>
      <c r="G23" s="96"/>
      <c r="H23" s="97" t="str">
        <f t="shared" si="7"/>
        <v/>
      </c>
      <c r="I23" s="96"/>
      <c r="J23" s="97" t="str">
        <f t="shared" si="8"/>
        <v/>
      </c>
      <c r="K23" s="96"/>
      <c r="L23" s="97" t="str">
        <f t="shared" si="9"/>
        <v/>
      </c>
      <c r="M23" s="96"/>
      <c r="N23" s="97" t="str">
        <f t="shared" si="10"/>
        <v/>
      </c>
      <c r="O23" s="92">
        <f t="shared" si="1"/>
        <v>0</v>
      </c>
      <c r="P23" s="94">
        <f t="shared" si="11"/>
        <v>0</v>
      </c>
      <c r="Q23" s="91" t="str">
        <f t="shared" si="2"/>
        <v>Sprint 14</v>
      </c>
      <c r="R23" s="98">
        <f t="shared" si="3"/>
        <v>44833</v>
      </c>
      <c r="S23" s="12">
        <v>14.0</v>
      </c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ht="24.75" customHeight="1">
      <c r="A24" s="91"/>
      <c r="B24" s="91">
        <f t="shared" si="4"/>
        <v>488</v>
      </c>
      <c r="C24" s="91"/>
      <c r="D24" s="91" t="str">
        <f t="shared" si="5"/>
        <v/>
      </c>
      <c r="E24" s="96"/>
      <c r="F24" s="97" t="str">
        <f t="shared" si="6"/>
        <v/>
      </c>
      <c r="G24" s="96"/>
      <c r="H24" s="97" t="str">
        <f t="shared" si="7"/>
        <v/>
      </c>
      <c r="I24" s="96"/>
      <c r="J24" s="97" t="str">
        <f t="shared" si="8"/>
        <v/>
      </c>
      <c r="K24" s="96"/>
      <c r="L24" s="97" t="str">
        <f t="shared" si="9"/>
        <v/>
      </c>
      <c r="M24" s="96"/>
      <c r="N24" s="97" t="str">
        <f t="shared" si="10"/>
        <v/>
      </c>
      <c r="O24" s="92">
        <f t="shared" si="1"/>
        <v>0</v>
      </c>
      <c r="P24" s="94">
        <f t="shared" si="11"/>
        <v>0</v>
      </c>
      <c r="Q24" s="91" t="str">
        <f t="shared" si="2"/>
        <v>Sprint 15</v>
      </c>
      <c r="R24" s="98">
        <f t="shared" si="3"/>
        <v>44840</v>
      </c>
      <c r="S24" s="12">
        <v>15.0</v>
      </c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ht="24.75" customHeight="1">
      <c r="A25" s="91"/>
      <c r="B25" s="91">
        <f t="shared" si="4"/>
        <v>488</v>
      </c>
      <c r="C25" s="91"/>
      <c r="D25" s="91" t="str">
        <f t="shared" si="5"/>
        <v/>
      </c>
      <c r="E25" s="96"/>
      <c r="F25" s="97" t="str">
        <f t="shared" si="6"/>
        <v/>
      </c>
      <c r="G25" s="96"/>
      <c r="H25" s="97" t="str">
        <f t="shared" si="7"/>
        <v/>
      </c>
      <c r="I25" s="96"/>
      <c r="J25" s="97" t="str">
        <f t="shared" si="8"/>
        <v/>
      </c>
      <c r="K25" s="96"/>
      <c r="L25" s="97" t="str">
        <f t="shared" si="9"/>
        <v/>
      </c>
      <c r="M25" s="96"/>
      <c r="N25" s="97" t="str">
        <f t="shared" si="10"/>
        <v/>
      </c>
      <c r="O25" s="92">
        <f t="shared" si="1"/>
        <v>0</v>
      </c>
      <c r="P25" s="94">
        <f t="shared" si="11"/>
        <v>0</v>
      </c>
      <c r="Q25" s="91" t="str">
        <f t="shared" si="2"/>
        <v>Sprint 16</v>
      </c>
      <c r="R25" s="98">
        <f t="shared" si="3"/>
        <v>44847</v>
      </c>
      <c r="S25" s="12">
        <v>16.0</v>
      </c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ht="24.75" customHeight="1">
      <c r="A26" s="91"/>
      <c r="B26" s="91">
        <f t="shared" si="4"/>
        <v>488</v>
      </c>
      <c r="C26" s="91"/>
      <c r="D26" s="91" t="str">
        <f t="shared" si="5"/>
        <v/>
      </c>
      <c r="E26" s="96"/>
      <c r="F26" s="97" t="str">
        <f t="shared" si="6"/>
        <v/>
      </c>
      <c r="G26" s="96"/>
      <c r="H26" s="97" t="str">
        <f t="shared" si="7"/>
        <v/>
      </c>
      <c r="I26" s="96"/>
      <c r="J26" s="97" t="str">
        <f t="shared" si="8"/>
        <v/>
      </c>
      <c r="K26" s="96"/>
      <c r="L26" s="97" t="str">
        <f t="shared" si="9"/>
        <v/>
      </c>
      <c r="M26" s="96"/>
      <c r="N26" s="97" t="str">
        <f t="shared" si="10"/>
        <v/>
      </c>
      <c r="O26" s="92">
        <f t="shared" si="1"/>
        <v>0</v>
      </c>
      <c r="P26" s="94">
        <f t="shared" si="11"/>
        <v>0</v>
      </c>
      <c r="Q26" s="91" t="str">
        <f t="shared" si="2"/>
        <v>Sprint 17</v>
      </c>
      <c r="R26" s="98">
        <f t="shared" si="3"/>
        <v>44854</v>
      </c>
      <c r="S26" s="12">
        <v>17.0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ht="24.75" customHeight="1">
      <c r="A27" s="91"/>
      <c r="B27" s="91">
        <f t="shared" si="4"/>
        <v>488</v>
      </c>
      <c r="C27" s="91"/>
      <c r="D27" s="91" t="str">
        <f t="shared" si="5"/>
        <v/>
      </c>
      <c r="E27" s="96"/>
      <c r="F27" s="97" t="str">
        <f t="shared" si="6"/>
        <v/>
      </c>
      <c r="G27" s="96"/>
      <c r="H27" s="97" t="str">
        <f t="shared" si="7"/>
        <v/>
      </c>
      <c r="I27" s="96"/>
      <c r="J27" s="97" t="str">
        <f t="shared" si="8"/>
        <v/>
      </c>
      <c r="K27" s="96"/>
      <c r="L27" s="97" t="str">
        <f t="shared" si="9"/>
        <v/>
      </c>
      <c r="M27" s="96"/>
      <c r="N27" s="97" t="str">
        <f t="shared" si="10"/>
        <v/>
      </c>
      <c r="O27" s="92">
        <f t="shared" si="1"/>
        <v>0</v>
      </c>
      <c r="P27" s="94">
        <f t="shared" si="11"/>
        <v>0</v>
      </c>
      <c r="Q27" s="91" t="str">
        <f t="shared" si="2"/>
        <v>Sprint 18</v>
      </c>
      <c r="R27" s="98">
        <f t="shared" si="3"/>
        <v>44861</v>
      </c>
      <c r="S27" s="12">
        <v>18.0</v>
      </c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ht="24.75" customHeight="1">
      <c r="A28" s="91"/>
      <c r="B28" s="91">
        <f t="shared" si="4"/>
        <v>488</v>
      </c>
      <c r="C28" s="91"/>
      <c r="D28" s="91" t="str">
        <f t="shared" si="5"/>
        <v/>
      </c>
      <c r="E28" s="96"/>
      <c r="F28" s="97" t="str">
        <f t="shared" si="6"/>
        <v/>
      </c>
      <c r="G28" s="96"/>
      <c r="H28" s="97" t="str">
        <f t="shared" si="7"/>
        <v/>
      </c>
      <c r="I28" s="96"/>
      <c r="J28" s="97" t="str">
        <f t="shared" si="8"/>
        <v/>
      </c>
      <c r="K28" s="96"/>
      <c r="L28" s="97" t="str">
        <f t="shared" si="9"/>
        <v/>
      </c>
      <c r="M28" s="96"/>
      <c r="N28" s="97" t="str">
        <f t="shared" si="10"/>
        <v/>
      </c>
      <c r="O28" s="92">
        <f t="shared" si="1"/>
        <v>0</v>
      </c>
      <c r="P28" s="94">
        <f t="shared" si="11"/>
        <v>0</v>
      </c>
      <c r="Q28" s="91" t="str">
        <f t="shared" si="2"/>
        <v>Sprint 19</v>
      </c>
      <c r="R28" s="98">
        <f t="shared" si="3"/>
        <v>44868</v>
      </c>
      <c r="S28" s="12">
        <v>19.0</v>
      </c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ht="24.75" customHeight="1">
      <c r="A29" s="91"/>
      <c r="B29" s="91">
        <f t="shared" si="4"/>
        <v>488</v>
      </c>
      <c r="C29" s="91"/>
      <c r="D29" s="91" t="str">
        <f t="shared" si="5"/>
        <v/>
      </c>
      <c r="E29" s="96"/>
      <c r="F29" s="97" t="str">
        <f t="shared" si="6"/>
        <v/>
      </c>
      <c r="G29" s="96"/>
      <c r="H29" s="97" t="str">
        <f t="shared" si="7"/>
        <v/>
      </c>
      <c r="I29" s="96"/>
      <c r="J29" s="97" t="str">
        <f t="shared" si="8"/>
        <v/>
      </c>
      <c r="K29" s="96"/>
      <c r="L29" s="97" t="str">
        <f t="shared" si="9"/>
        <v/>
      </c>
      <c r="M29" s="96"/>
      <c r="N29" s="97" t="str">
        <f t="shared" si="10"/>
        <v/>
      </c>
      <c r="O29" s="92">
        <f t="shared" si="1"/>
        <v>0</v>
      </c>
      <c r="P29" s="94">
        <f t="shared" si="11"/>
        <v>0</v>
      </c>
      <c r="Q29" s="91" t="str">
        <f t="shared" si="2"/>
        <v>Sprint 20</v>
      </c>
      <c r="R29" s="98">
        <f t="shared" si="3"/>
        <v>44875</v>
      </c>
      <c r="S29" s="12">
        <v>20.0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ht="24.75" customHeight="1">
      <c r="A30" s="91"/>
      <c r="B30" s="91">
        <f t="shared" si="4"/>
        <v>488</v>
      </c>
      <c r="C30" s="91"/>
      <c r="D30" s="91" t="str">
        <f t="shared" si="5"/>
        <v/>
      </c>
      <c r="E30" s="96"/>
      <c r="F30" s="97" t="str">
        <f t="shared" si="6"/>
        <v/>
      </c>
      <c r="G30" s="96"/>
      <c r="H30" s="97" t="str">
        <f t="shared" si="7"/>
        <v/>
      </c>
      <c r="I30" s="96"/>
      <c r="J30" s="97" t="str">
        <f t="shared" si="8"/>
        <v/>
      </c>
      <c r="K30" s="96"/>
      <c r="L30" s="97" t="str">
        <f t="shared" si="9"/>
        <v/>
      </c>
      <c r="M30" s="96"/>
      <c r="N30" s="97" t="str">
        <f t="shared" si="10"/>
        <v/>
      </c>
      <c r="O30" s="92">
        <f t="shared" si="1"/>
        <v>0</v>
      </c>
      <c r="P30" s="94">
        <f t="shared" si="11"/>
        <v>0</v>
      </c>
      <c r="Q30" s="91" t="str">
        <f t="shared" si="2"/>
        <v>Sprint 21</v>
      </c>
      <c r="R30" s="98">
        <f t="shared" si="3"/>
        <v>44882</v>
      </c>
      <c r="S30" s="12">
        <v>21.0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ht="24.75" customHeight="1">
      <c r="A31" s="91"/>
      <c r="B31" s="91">
        <f t="shared" si="4"/>
        <v>488</v>
      </c>
      <c r="C31" s="91"/>
      <c r="D31" s="91" t="str">
        <f t="shared" si="5"/>
        <v/>
      </c>
      <c r="E31" s="96"/>
      <c r="F31" s="97" t="str">
        <f t="shared" si="6"/>
        <v/>
      </c>
      <c r="G31" s="96"/>
      <c r="H31" s="97" t="str">
        <f t="shared" si="7"/>
        <v/>
      </c>
      <c r="I31" s="96"/>
      <c r="J31" s="97" t="str">
        <f t="shared" si="8"/>
        <v/>
      </c>
      <c r="K31" s="96"/>
      <c r="L31" s="97" t="str">
        <f t="shared" si="9"/>
        <v/>
      </c>
      <c r="M31" s="96"/>
      <c r="N31" s="97" t="str">
        <f t="shared" si="10"/>
        <v/>
      </c>
      <c r="O31" s="92">
        <f t="shared" si="1"/>
        <v>0</v>
      </c>
      <c r="P31" s="94">
        <f t="shared" si="11"/>
        <v>0</v>
      </c>
      <c r="Q31" s="91" t="str">
        <f t="shared" si="2"/>
        <v>Sprint 22</v>
      </c>
      <c r="R31" s="98">
        <f t="shared" si="3"/>
        <v>44889</v>
      </c>
      <c r="S31" s="12">
        <v>22.0</v>
      </c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ht="24.75" customHeight="1">
      <c r="A32" s="91"/>
      <c r="B32" s="91">
        <f t="shared" si="4"/>
        <v>488</v>
      </c>
      <c r="C32" s="91"/>
      <c r="D32" s="91" t="str">
        <f t="shared" si="5"/>
        <v/>
      </c>
      <c r="E32" s="96"/>
      <c r="F32" s="97" t="str">
        <f t="shared" si="6"/>
        <v/>
      </c>
      <c r="G32" s="96"/>
      <c r="H32" s="97" t="str">
        <f t="shared" si="7"/>
        <v/>
      </c>
      <c r="I32" s="96"/>
      <c r="J32" s="97" t="str">
        <f t="shared" si="8"/>
        <v/>
      </c>
      <c r="K32" s="96"/>
      <c r="L32" s="97" t="str">
        <f t="shared" si="9"/>
        <v/>
      </c>
      <c r="M32" s="96"/>
      <c r="N32" s="97" t="str">
        <f t="shared" si="10"/>
        <v/>
      </c>
      <c r="O32" s="92">
        <f t="shared" si="1"/>
        <v>0</v>
      </c>
      <c r="P32" s="94">
        <f t="shared" si="11"/>
        <v>0</v>
      </c>
      <c r="Q32" s="91" t="str">
        <f t="shared" si="2"/>
        <v>Sprint 23</v>
      </c>
      <c r="R32" s="98">
        <f t="shared" si="3"/>
        <v>44896</v>
      </c>
      <c r="S32" s="12">
        <v>23.0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ht="24.75" customHeight="1">
      <c r="A33" s="91"/>
      <c r="B33" s="91">
        <f t="shared" si="4"/>
        <v>488</v>
      </c>
      <c r="C33" s="91"/>
      <c r="D33" s="91" t="str">
        <f t="shared" si="5"/>
        <v/>
      </c>
      <c r="E33" s="96"/>
      <c r="F33" s="97" t="str">
        <f t="shared" si="6"/>
        <v/>
      </c>
      <c r="G33" s="96"/>
      <c r="H33" s="97" t="str">
        <f t="shared" si="7"/>
        <v/>
      </c>
      <c r="I33" s="96"/>
      <c r="J33" s="97" t="str">
        <f t="shared" si="8"/>
        <v/>
      </c>
      <c r="K33" s="96"/>
      <c r="L33" s="97" t="str">
        <f t="shared" si="9"/>
        <v/>
      </c>
      <c r="M33" s="96"/>
      <c r="N33" s="97" t="str">
        <f t="shared" si="10"/>
        <v/>
      </c>
      <c r="O33" s="92">
        <f t="shared" si="1"/>
        <v>0</v>
      </c>
      <c r="P33" s="94">
        <f t="shared" si="11"/>
        <v>0</v>
      </c>
      <c r="Q33" s="91" t="str">
        <f t="shared" si="2"/>
        <v>Sprint 24</v>
      </c>
      <c r="R33" s="98">
        <f t="shared" si="3"/>
        <v>44903</v>
      </c>
      <c r="S33" s="12">
        <v>24.0</v>
      </c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ht="24.75" customHeight="1">
      <c r="A34" s="91"/>
      <c r="B34" s="91">
        <f t="shared" si="4"/>
        <v>488</v>
      </c>
      <c r="C34" s="91"/>
      <c r="D34" s="91" t="str">
        <f t="shared" si="5"/>
        <v/>
      </c>
      <c r="E34" s="96"/>
      <c r="F34" s="97" t="str">
        <f t="shared" si="6"/>
        <v/>
      </c>
      <c r="G34" s="96"/>
      <c r="H34" s="97" t="str">
        <f t="shared" si="7"/>
        <v/>
      </c>
      <c r="I34" s="96"/>
      <c r="J34" s="97" t="str">
        <f t="shared" si="8"/>
        <v/>
      </c>
      <c r="K34" s="96"/>
      <c r="L34" s="97" t="str">
        <f t="shared" si="9"/>
        <v/>
      </c>
      <c r="M34" s="96"/>
      <c r="N34" s="97" t="str">
        <f t="shared" si="10"/>
        <v/>
      </c>
      <c r="O34" s="92">
        <f t="shared" si="1"/>
        <v>0</v>
      </c>
      <c r="P34" s="94">
        <f t="shared" si="11"/>
        <v>0</v>
      </c>
      <c r="Q34" s="91" t="str">
        <f t="shared" si="2"/>
        <v>Sprint 25</v>
      </c>
      <c r="R34" s="98">
        <f t="shared" si="3"/>
        <v>44910</v>
      </c>
      <c r="S34" s="12">
        <v>25.0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ht="24.75" customHeight="1">
      <c r="A35" s="91"/>
      <c r="B35" s="91">
        <f t="shared" si="4"/>
        <v>488</v>
      </c>
      <c r="C35" s="91"/>
      <c r="D35" s="91" t="str">
        <f t="shared" si="5"/>
        <v/>
      </c>
      <c r="E35" s="96"/>
      <c r="F35" s="97" t="str">
        <f t="shared" si="6"/>
        <v/>
      </c>
      <c r="G35" s="96"/>
      <c r="H35" s="97" t="str">
        <f t="shared" si="7"/>
        <v/>
      </c>
      <c r="I35" s="96"/>
      <c r="J35" s="97" t="str">
        <f t="shared" si="8"/>
        <v/>
      </c>
      <c r="K35" s="96"/>
      <c r="L35" s="97" t="str">
        <f t="shared" si="9"/>
        <v/>
      </c>
      <c r="M35" s="96"/>
      <c r="N35" s="97" t="str">
        <f t="shared" si="10"/>
        <v/>
      </c>
      <c r="O35" s="92">
        <f t="shared" si="1"/>
        <v>0</v>
      </c>
      <c r="P35" s="94">
        <f t="shared" si="11"/>
        <v>0</v>
      </c>
      <c r="Q35" s="91" t="str">
        <f t="shared" si="2"/>
        <v>Sprint 26</v>
      </c>
      <c r="R35" s="98">
        <f t="shared" si="3"/>
        <v>44917</v>
      </c>
      <c r="S35" s="12">
        <v>26.0</v>
      </c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ht="24.75" customHeight="1">
      <c r="A36" s="91"/>
      <c r="B36" s="91">
        <f t="shared" si="4"/>
        <v>488</v>
      </c>
      <c r="C36" s="91"/>
      <c r="D36" s="91" t="str">
        <f t="shared" si="5"/>
        <v/>
      </c>
      <c r="E36" s="96"/>
      <c r="F36" s="97" t="str">
        <f t="shared" si="6"/>
        <v/>
      </c>
      <c r="G36" s="96"/>
      <c r="H36" s="97" t="str">
        <f t="shared" si="7"/>
        <v/>
      </c>
      <c r="I36" s="96"/>
      <c r="J36" s="97" t="str">
        <f t="shared" si="8"/>
        <v/>
      </c>
      <c r="K36" s="96"/>
      <c r="L36" s="97" t="str">
        <f t="shared" si="9"/>
        <v/>
      </c>
      <c r="M36" s="96"/>
      <c r="N36" s="97" t="str">
        <f t="shared" si="10"/>
        <v/>
      </c>
      <c r="O36" s="92">
        <f t="shared" si="1"/>
        <v>0</v>
      </c>
      <c r="P36" s="94">
        <f t="shared" si="11"/>
        <v>0</v>
      </c>
      <c r="Q36" s="91" t="str">
        <f t="shared" si="2"/>
        <v>Sprint 27</v>
      </c>
      <c r="R36" s="98">
        <f t="shared" si="3"/>
        <v>44924</v>
      </c>
      <c r="S36" s="12">
        <v>27.0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ht="24.75" customHeight="1">
      <c r="A37" s="91"/>
      <c r="B37" s="91">
        <f t="shared" si="4"/>
        <v>488</v>
      </c>
      <c r="C37" s="91"/>
      <c r="D37" s="91" t="str">
        <f t="shared" si="5"/>
        <v/>
      </c>
      <c r="E37" s="96"/>
      <c r="F37" s="97" t="str">
        <f t="shared" si="6"/>
        <v/>
      </c>
      <c r="G37" s="96"/>
      <c r="H37" s="97" t="str">
        <f t="shared" si="7"/>
        <v/>
      </c>
      <c r="I37" s="96"/>
      <c r="J37" s="97" t="str">
        <f t="shared" si="8"/>
        <v/>
      </c>
      <c r="K37" s="96"/>
      <c r="L37" s="97" t="str">
        <f t="shared" si="9"/>
        <v/>
      </c>
      <c r="M37" s="96"/>
      <c r="N37" s="97" t="str">
        <f t="shared" si="10"/>
        <v/>
      </c>
      <c r="O37" s="92">
        <f t="shared" si="1"/>
        <v>0</v>
      </c>
      <c r="P37" s="94">
        <f t="shared" si="11"/>
        <v>0</v>
      </c>
      <c r="Q37" s="91" t="str">
        <f t="shared" si="2"/>
        <v>Sprint 28</v>
      </c>
      <c r="R37" s="98">
        <f t="shared" si="3"/>
        <v>44931</v>
      </c>
      <c r="S37" s="12">
        <v>28.0</v>
      </c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ht="24.75" customHeight="1">
      <c r="A38" s="91"/>
      <c r="B38" s="91">
        <f t="shared" si="4"/>
        <v>488</v>
      </c>
      <c r="C38" s="91"/>
      <c r="D38" s="91" t="str">
        <f t="shared" si="5"/>
        <v/>
      </c>
      <c r="E38" s="96"/>
      <c r="F38" s="97" t="str">
        <f t="shared" si="6"/>
        <v/>
      </c>
      <c r="G38" s="96"/>
      <c r="H38" s="97" t="str">
        <f t="shared" si="7"/>
        <v/>
      </c>
      <c r="I38" s="96"/>
      <c r="J38" s="97" t="str">
        <f t="shared" si="8"/>
        <v/>
      </c>
      <c r="K38" s="96"/>
      <c r="L38" s="97" t="str">
        <f t="shared" si="9"/>
        <v/>
      </c>
      <c r="M38" s="96"/>
      <c r="N38" s="97" t="str">
        <f t="shared" si="10"/>
        <v/>
      </c>
      <c r="O38" s="92">
        <f t="shared" si="1"/>
        <v>0</v>
      </c>
      <c r="P38" s="94">
        <f t="shared" si="11"/>
        <v>0</v>
      </c>
      <c r="Q38" s="91" t="str">
        <f t="shared" si="2"/>
        <v>Sprint 29</v>
      </c>
      <c r="R38" s="98">
        <f t="shared" si="3"/>
        <v>44938</v>
      </c>
      <c r="S38" s="12">
        <v>29.0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ht="24.75" customHeight="1">
      <c r="A39" s="91"/>
      <c r="B39" s="91">
        <f t="shared" si="4"/>
        <v>488</v>
      </c>
      <c r="C39" s="91"/>
      <c r="D39" s="91" t="str">
        <f t="shared" si="5"/>
        <v/>
      </c>
      <c r="E39" s="96"/>
      <c r="F39" s="97" t="str">
        <f t="shared" si="6"/>
        <v/>
      </c>
      <c r="G39" s="96"/>
      <c r="H39" s="97" t="str">
        <f t="shared" si="7"/>
        <v/>
      </c>
      <c r="I39" s="96"/>
      <c r="J39" s="97" t="str">
        <f t="shared" si="8"/>
        <v/>
      </c>
      <c r="K39" s="96"/>
      <c r="L39" s="97" t="str">
        <f t="shared" si="9"/>
        <v/>
      </c>
      <c r="M39" s="96"/>
      <c r="N39" s="97" t="str">
        <f t="shared" si="10"/>
        <v/>
      </c>
      <c r="O39" s="92">
        <f t="shared" si="1"/>
        <v>0</v>
      </c>
      <c r="P39" s="94">
        <f t="shared" si="11"/>
        <v>0</v>
      </c>
      <c r="Q39" s="91" t="str">
        <f t="shared" si="2"/>
        <v>Sprint 30</v>
      </c>
      <c r="R39" s="98">
        <f t="shared" si="3"/>
        <v>44945</v>
      </c>
      <c r="S39" s="12">
        <v>30.0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ht="24.75" customHeight="1">
      <c r="A40" s="91"/>
      <c r="B40" s="91">
        <f t="shared" si="4"/>
        <v>488</v>
      </c>
      <c r="C40" s="91"/>
      <c r="D40" s="91" t="str">
        <f t="shared" si="5"/>
        <v/>
      </c>
      <c r="E40" s="96"/>
      <c r="F40" s="97" t="str">
        <f t="shared" si="6"/>
        <v/>
      </c>
      <c r="G40" s="96"/>
      <c r="H40" s="97" t="str">
        <f t="shared" si="7"/>
        <v/>
      </c>
      <c r="I40" s="96"/>
      <c r="J40" s="97" t="str">
        <f t="shared" si="8"/>
        <v/>
      </c>
      <c r="K40" s="96"/>
      <c r="L40" s="97" t="str">
        <f t="shared" si="9"/>
        <v/>
      </c>
      <c r="M40" s="96"/>
      <c r="N40" s="97" t="str">
        <f t="shared" si="10"/>
        <v/>
      </c>
      <c r="O40" s="92">
        <f t="shared" si="1"/>
        <v>0</v>
      </c>
      <c r="P40" s="94">
        <f t="shared" si="11"/>
        <v>0</v>
      </c>
      <c r="Q40" s="91" t="str">
        <f t="shared" si="2"/>
        <v>Sprint 31</v>
      </c>
      <c r="R40" s="98">
        <f t="shared" si="3"/>
        <v>44952</v>
      </c>
      <c r="S40" s="12">
        <v>31.0</v>
      </c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ht="15.75" customHeight="1">
      <c r="A41" s="91"/>
      <c r="B41" s="91">
        <f t="shared" si="4"/>
        <v>488</v>
      </c>
      <c r="C41" s="91"/>
      <c r="D41" s="91" t="str">
        <f t="shared" si="5"/>
        <v/>
      </c>
      <c r="E41" s="96"/>
      <c r="F41" s="97" t="str">
        <f t="shared" si="6"/>
        <v/>
      </c>
      <c r="G41" s="96"/>
      <c r="H41" s="97" t="str">
        <f t="shared" si="7"/>
        <v/>
      </c>
      <c r="I41" s="96"/>
      <c r="J41" s="97" t="str">
        <f t="shared" si="8"/>
        <v/>
      </c>
      <c r="K41" s="96"/>
      <c r="L41" s="97" t="str">
        <f t="shared" si="9"/>
        <v/>
      </c>
      <c r="M41" s="96"/>
      <c r="N41" s="97" t="str">
        <f t="shared" si="10"/>
        <v/>
      </c>
      <c r="O41" s="92">
        <f t="shared" si="1"/>
        <v>0</v>
      </c>
      <c r="P41" s="94">
        <f t="shared" si="11"/>
        <v>0</v>
      </c>
      <c r="Q41" s="91" t="str">
        <f t="shared" si="2"/>
        <v>Sprint 32</v>
      </c>
      <c r="R41" s="98">
        <f t="shared" si="3"/>
        <v>44959</v>
      </c>
      <c r="S41" s="12">
        <v>32.0</v>
      </c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ht="15.75" customHeight="1">
      <c r="A42" s="91"/>
      <c r="B42" s="91">
        <f t="shared" si="4"/>
        <v>488</v>
      </c>
      <c r="C42" s="91"/>
      <c r="D42" s="91" t="str">
        <f t="shared" si="5"/>
        <v/>
      </c>
      <c r="E42" s="96"/>
      <c r="F42" s="97" t="str">
        <f t="shared" si="6"/>
        <v/>
      </c>
      <c r="G42" s="96"/>
      <c r="H42" s="97" t="str">
        <f t="shared" si="7"/>
        <v/>
      </c>
      <c r="I42" s="96"/>
      <c r="J42" s="97" t="str">
        <f t="shared" si="8"/>
        <v/>
      </c>
      <c r="K42" s="96"/>
      <c r="L42" s="97" t="str">
        <f t="shared" si="9"/>
        <v/>
      </c>
      <c r="M42" s="96"/>
      <c r="N42" s="97" t="str">
        <f t="shared" si="10"/>
        <v/>
      </c>
      <c r="O42" s="92">
        <f t="shared" si="1"/>
        <v>0</v>
      </c>
      <c r="P42" s="94">
        <f t="shared" si="11"/>
        <v>0</v>
      </c>
      <c r="Q42" s="91" t="str">
        <f t="shared" si="2"/>
        <v>Sprint 33</v>
      </c>
      <c r="R42" s="98">
        <f t="shared" si="3"/>
        <v>44966</v>
      </c>
      <c r="S42" s="12">
        <v>33.0</v>
      </c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ht="15.75" customHeight="1">
      <c r="A43" s="91"/>
      <c r="B43" s="91">
        <f t="shared" si="4"/>
        <v>488</v>
      </c>
      <c r="C43" s="91"/>
      <c r="D43" s="91" t="str">
        <f t="shared" si="5"/>
        <v/>
      </c>
      <c r="E43" s="96"/>
      <c r="F43" s="97" t="str">
        <f t="shared" si="6"/>
        <v/>
      </c>
      <c r="G43" s="96"/>
      <c r="H43" s="97" t="str">
        <f t="shared" si="7"/>
        <v/>
      </c>
      <c r="I43" s="96"/>
      <c r="J43" s="97" t="str">
        <f t="shared" si="8"/>
        <v/>
      </c>
      <c r="K43" s="96"/>
      <c r="L43" s="97" t="str">
        <f t="shared" si="9"/>
        <v/>
      </c>
      <c r="M43" s="96"/>
      <c r="N43" s="97" t="str">
        <f t="shared" si="10"/>
        <v/>
      </c>
      <c r="O43" s="92">
        <f t="shared" si="1"/>
        <v>0</v>
      </c>
      <c r="P43" s="94">
        <f t="shared" si="11"/>
        <v>0</v>
      </c>
      <c r="Q43" s="91" t="str">
        <f t="shared" si="2"/>
        <v>Sprint 34</v>
      </c>
      <c r="R43" s="98">
        <f t="shared" si="3"/>
        <v>44973</v>
      </c>
      <c r="S43" s="12">
        <v>34.0</v>
      </c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ht="15.75" customHeight="1">
      <c r="A44" s="91"/>
      <c r="B44" s="91">
        <f t="shared" si="4"/>
        <v>488</v>
      </c>
      <c r="C44" s="91"/>
      <c r="D44" s="91" t="str">
        <f t="shared" si="5"/>
        <v/>
      </c>
      <c r="E44" s="96"/>
      <c r="F44" s="97" t="str">
        <f t="shared" si="6"/>
        <v/>
      </c>
      <c r="G44" s="96"/>
      <c r="H44" s="97" t="str">
        <f t="shared" si="7"/>
        <v/>
      </c>
      <c r="I44" s="96"/>
      <c r="J44" s="97" t="str">
        <f t="shared" si="8"/>
        <v/>
      </c>
      <c r="K44" s="96"/>
      <c r="L44" s="97" t="str">
        <f t="shared" si="9"/>
        <v/>
      </c>
      <c r="M44" s="96"/>
      <c r="N44" s="97" t="str">
        <f t="shared" si="10"/>
        <v/>
      </c>
      <c r="O44" s="92">
        <f t="shared" si="1"/>
        <v>0</v>
      </c>
      <c r="P44" s="94">
        <f t="shared" si="11"/>
        <v>0</v>
      </c>
      <c r="Q44" s="91" t="str">
        <f t="shared" si="2"/>
        <v>Sprint 35</v>
      </c>
      <c r="R44" s="98">
        <f t="shared" si="3"/>
        <v>44980</v>
      </c>
      <c r="S44" s="12">
        <v>35.0</v>
      </c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ht="15.75" customHeight="1">
      <c r="A45" s="91"/>
      <c r="B45" s="91">
        <f t="shared" si="4"/>
        <v>488</v>
      </c>
      <c r="C45" s="91"/>
      <c r="D45" s="91" t="str">
        <f t="shared" si="5"/>
        <v/>
      </c>
      <c r="E45" s="96"/>
      <c r="F45" s="97" t="str">
        <f t="shared" si="6"/>
        <v/>
      </c>
      <c r="G45" s="96"/>
      <c r="H45" s="97" t="str">
        <f t="shared" si="7"/>
        <v/>
      </c>
      <c r="I45" s="96"/>
      <c r="J45" s="97" t="str">
        <f t="shared" si="8"/>
        <v/>
      </c>
      <c r="K45" s="96"/>
      <c r="L45" s="97" t="str">
        <f t="shared" si="9"/>
        <v/>
      </c>
      <c r="M45" s="96"/>
      <c r="N45" s="97" t="str">
        <f t="shared" si="10"/>
        <v/>
      </c>
      <c r="O45" s="92">
        <f t="shared" si="1"/>
        <v>0</v>
      </c>
      <c r="P45" s="94">
        <f t="shared" si="11"/>
        <v>0</v>
      </c>
      <c r="Q45" s="91" t="str">
        <f t="shared" si="2"/>
        <v>Sprint 36</v>
      </c>
      <c r="R45" s="98">
        <f t="shared" si="3"/>
        <v>44987</v>
      </c>
      <c r="S45" s="12">
        <v>36.0</v>
      </c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ht="15.75" customHeight="1">
      <c r="A46" s="91"/>
      <c r="B46" s="91">
        <f t="shared" si="4"/>
        <v>488</v>
      </c>
      <c r="C46" s="91"/>
      <c r="D46" s="91" t="str">
        <f t="shared" si="5"/>
        <v/>
      </c>
      <c r="E46" s="96"/>
      <c r="F46" s="97" t="str">
        <f t="shared" si="6"/>
        <v/>
      </c>
      <c r="G46" s="96"/>
      <c r="H46" s="97" t="str">
        <f t="shared" si="7"/>
        <v/>
      </c>
      <c r="I46" s="96"/>
      <c r="J46" s="97" t="str">
        <f t="shared" si="8"/>
        <v/>
      </c>
      <c r="K46" s="96"/>
      <c r="L46" s="97" t="str">
        <f t="shared" si="9"/>
        <v/>
      </c>
      <c r="M46" s="96"/>
      <c r="N46" s="97" t="str">
        <f t="shared" si="10"/>
        <v/>
      </c>
      <c r="O46" s="92">
        <f t="shared" si="1"/>
        <v>0</v>
      </c>
      <c r="P46" s="94">
        <f t="shared" si="11"/>
        <v>0</v>
      </c>
      <c r="Q46" s="91" t="str">
        <f t="shared" si="2"/>
        <v>Sprint 37</v>
      </c>
      <c r="R46" s="98">
        <f t="shared" si="3"/>
        <v>44994</v>
      </c>
      <c r="S46" s="12">
        <v>37.0</v>
      </c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ht="15.75" customHeight="1">
      <c r="A47" s="91"/>
      <c r="B47" s="91">
        <f t="shared" si="4"/>
        <v>488</v>
      </c>
      <c r="C47" s="91"/>
      <c r="D47" s="91" t="str">
        <f t="shared" si="5"/>
        <v/>
      </c>
      <c r="E47" s="96"/>
      <c r="F47" s="97" t="str">
        <f t="shared" si="6"/>
        <v/>
      </c>
      <c r="G47" s="96"/>
      <c r="H47" s="97" t="str">
        <f t="shared" si="7"/>
        <v/>
      </c>
      <c r="I47" s="96"/>
      <c r="J47" s="97" t="str">
        <f t="shared" si="8"/>
        <v/>
      </c>
      <c r="K47" s="96"/>
      <c r="L47" s="97" t="str">
        <f t="shared" si="9"/>
        <v/>
      </c>
      <c r="M47" s="96"/>
      <c r="N47" s="97" t="str">
        <f t="shared" si="10"/>
        <v/>
      </c>
      <c r="O47" s="92">
        <f t="shared" si="1"/>
        <v>0</v>
      </c>
      <c r="P47" s="94">
        <f t="shared" si="11"/>
        <v>0</v>
      </c>
      <c r="Q47" s="91" t="str">
        <f t="shared" si="2"/>
        <v>Sprint 38</v>
      </c>
      <c r="R47" s="98">
        <f t="shared" si="3"/>
        <v>45001</v>
      </c>
      <c r="S47" s="12">
        <v>38.0</v>
      </c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ht="15.75" customHeight="1">
      <c r="A48" s="91"/>
      <c r="B48" s="91">
        <f t="shared" si="4"/>
        <v>488</v>
      </c>
      <c r="C48" s="91"/>
      <c r="D48" s="91" t="str">
        <f t="shared" si="5"/>
        <v/>
      </c>
      <c r="E48" s="96"/>
      <c r="F48" s="97" t="str">
        <f t="shared" si="6"/>
        <v/>
      </c>
      <c r="G48" s="96"/>
      <c r="H48" s="97" t="str">
        <f t="shared" si="7"/>
        <v/>
      </c>
      <c r="I48" s="96"/>
      <c r="J48" s="97" t="str">
        <f t="shared" si="8"/>
        <v/>
      </c>
      <c r="K48" s="96"/>
      <c r="L48" s="97" t="str">
        <f t="shared" si="9"/>
        <v/>
      </c>
      <c r="M48" s="96"/>
      <c r="N48" s="97" t="str">
        <f t="shared" si="10"/>
        <v/>
      </c>
      <c r="O48" s="92">
        <f t="shared" si="1"/>
        <v>0</v>
      </c>
      <c r="P48" s="94">
        <f t="shared" si="11"/>
        <v>0</v>
      </c>
      <c r="Q48" s="91" t="str">
        <f t="shared" si="2"/>
        <v>Sprint 39</v>
      </c>
      <c r="R48" s="98">
        <f t="shared" si="3"/>
        <v>45008</v>
      </c>
      <c r="S48" s="12">
        <v>39.0</v>
      </c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ht="15.75" customHeight="1">
      <c r="A49" s="91"/>
      <c r="B49" s="91">
        <f t="shared" si="4"/>
        <v>488</v>
      </c>
      <c r="C49" s="91"/>
      <c r="D49" s="91" t="str">
        <f t="shared" si="5"/>
        <v/>
      </c>
      <c r="E49" s="96"/>
      <c r="F49" s="97" t="str">
        <f t="shared" si="6"/>
        <v/>
      </c>
      <c r="G49" s="96"/>
      <c r="H49" s="97" t="str">
        <f t="shared" si="7"/>
        <v/>
      </c>
      <c r="I49" s="96"/>
      <c r="J49" s="97" t="str">
        <f t="shared" si="8"/>
        <v/>
      </c>
      <c r="K49" s="96"/>
      <c r="L49" s="97" t="str">
        <f t="shared" si="9"/>
        <v/>
      </c>
      <c r="M49" s="96"/>
      <c r="N49" s="97" t="str">
        <f t="shared" si="10"/>
        <v/>
      </c>
      <c r="O49" s="92">
        <f t="shared" si="1"/>
        <v>0</v>
      </c>
      <c r="P49" s="94">
        <f t="shared" si="11"/>
        <v>0</v>
      </c>
      <c r="Q49" s="91" t="str">
        <f t="shared" si="2"/>
        <v>Sprint 40</v>
      </c>
      <c r="R49" s="98">
        <f t="shared" si="3"/>
        <v>45015</v>
      </c>
      <c r="S49" s="12">
        <v>40.0</v>
      </c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ht="15.75" customHeight="1">
      <c r="A50" s="91"/>
      <c r="B50" s="91">
        <f t="shared" si="4"/>
        <v>488</v>
      </c>
      <c r="C50" s="91"/>
      <c r="D50" s="91" t="str">
        <f t="shared" si="5"/>
        <v/>
      </c>
      <c r="E50" s="96"/>
      <c r="F50" s="97" t="str">
        <f t="shared" si="6"/>
        <v/>
      </c>
      <c r="G50" s="96"/>
      <c r="H50" s="97" t="str">
        <f t="shared" si="7"/>
        <v/>
      </c>
      <c r="I50" s="96"/>
      <c r="J50" s="97" t="str">
        <f t="shared" si="8"/>
        <v/>
      </c>
      <c r="K50" s="96"/>
      <c r="L50" s="97" t="str">
        <f t="shared" si="9"/>
        <v/>
      </c>
      <c r="M50" s="96"/>
      <c r="N50" s="97" t="str">
        <f t="shared" si="10"/>
        <v/>
      </c>
      <c r="O50" s="92">
        <f t="shared" si="1"/>
        <v>0</v>
      </c>
      <c r="P50" s="94">
        <f t="shared" si="11"/>
        <v>0</v>
      </c>
      <c r="Q50" s="91" t="str">
        <f t="shared" si="2"/>
        <v>Sprint 41</v>
      </c>
      <c r="R50" s="98">
        <f t="shared" si="3"/>
        <v>45022</v>
      </c>
      <c r="S50" s="12">
        <v>41.0</v>
      </c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ht="15.75" customHeight="1">
      <c r="A51" s="91"/>
      <c r="B51" s="91">
        <f t="shared" si="4"/>
        <v>488</v>
      </c>
      <c r="C51" s="91"/>
      <c r="D51" s="91" t="str">
        <f t="shared" si="5"/>
        <v/>
      </c>
      <c r="E51" s="96"/>
      <c r="F51" s="97" t="str">
        <f t="shared" si="6"/>
        <v/>
      </c>
      <c r="G51" s="96"/>
      <c r="H51" s="97" t="str">
        <f t="shared" si="7"/>
        <v/>
      </c>
      <c r="I51" s="96"/>
      <c r="J51" s="97" t="str">
        <f t="shared" si="8"/>
        <v/>
      </c>
      <c r="K51" s="96"/>
      <c r="L51" s="97" t="str">
        <f t="shared" si="9"/>
        <v/>
      </c>
      <c r="M51" s="96"/>
      <c r="N51" s="97" t="str">
        <f t="shared" si="10"/>
        <v/>
      </c>
      <c r="O51" s="92">
        <f t="shared" si="1"/>
        <v>0</v>
      </c>
      <c r="P51" s="94">
        <f t="shared" si="11"/>
        <v>0</v>
      </c>
      <c r="Q51" s="91" t="str">
        <f t="shared" si="2"/>
        <v>Sprint 42</v>
      </c>
      <c r="R51" s="98">
        <f t="shared" si="3"/>
        <v>45029</v>
      </c>
      <c r="S51" s="12">
        <v>42.0</v>
      </c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ht="15.75" customHeight="1">
      <c r="A52" s="91"/>
      <c r="B52" s="91">
        <f t="shared" si="4"/>
        <v>488</v>
      </c>
      <c r="C52" s="91"/>
      <c r="D52" s="91" t="str">
        <f t="shared" si="5"/>
        <v/>
      </c>
      <c r="E52" s="96"/>
      <c r="F52" s="97" t="str">
        <f t="shared" si="6"/>
        <v/>
      </c>
      <c r="G52" s="96"/>
      <c r="H52" s="97" t="str">
        <f t="shared" si="7"/>
        <v/>
      </c>
      <c r="I52" s="96"/>
      <c r="J52" s="97" t="str">
        <f t="shared" si="8"/>
        <v/>
      </c>
      <c r="K52" s="96"/>
      <c r="L52" s="97" t="str">
        <f t="shared" si="9"/>
        <v/>
      </c>
      <c r="M52" s="96"/>
      <c r="N52" s="97" t="str">
        <f t="shared" si="10"/>
        <v/>
      </c>
      <c r="O52" s="92">
        <f t="shared" si="1"/>
        <v>0</v>
      </c>
      <c r="P52" s="94">
        <f t="shared" si="11"/>
        <v>0</v>
      </c>
      <c r="Q52" s="91" t="str">
        <f t="shared" si="2"/>
        <v>Sprint 43</v>
      </c>
      <c r="R52" s="98">
        <f t="shared" si="3"/>
        <v>45036</v>
      </c>
      <c r="S52" s="12">
        <v>43.0</v>
      </c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ht="15.75" customHeight="1">
      <c r="A53" s="91"/>
      <c r="B53" s="91">
        <f t="shared" si="4"/>
        <v>488</v>
      </c>
      <c r="C53" s="91"/>
      <c r="D53" s="91" t="str">
        <f t="shared" si="5"/>
        <v/>
      </c>
      <c r="E53" s="96"/>
      <c r="F53" s="97" t="str">
        <f t="shared" si="6"/>
        <v/>
      </c>
      <c r="G53" s="96"/>
      <c r="H53" s="97" t="str">
        <f t="shared" si="7"/>
        <v/>
      </c>
      <c r="I53" s="96"/>
      <c r="J53" s="97" t="str">
        <f t="shared" si="8"/>
        <v/>
      </c>
      <c r="K53" s="96"/>
      <c r="L53" s="97" t="str">
        <f t="shared" si="9"/>
        <v/>
      </c>
      <c r="M53" s="96"/>
      <c r="N53" s="97" t="str">
        <f t="shared" si="10"/>
        <v/>
      </c>
      <c r="O53" s="92">
        <f t="shared" si="1"/>
        <v>0</v>
      </c>
      <c r="P53" s="94">
        <f t="shared" si="11"/>
        <v>0</v>
      </c>
      <c r="Q53" s="91" t="str">
        <f t="shared" si="2"/>
        <v>Sprint 44</v>
      </c>
      <c r="R53" s="98">
        <f t="shared" si="3"/>
        <v>45043</v>
      </c>
      <c r="S53" s="12">
        <v>44.0</v>
      </c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ht="15.75" customHeight="1">
      <c r="A54" s="91"/>
      <c r="B54" s="91">
        <f t="shared" si="4"/>
        <v>488</v>
      </c>
      <c r="C54" s="91"/>
      <c r="D54" s="91" t="str">
        <f t="shared" si="5"/>
        <v/>
      </c>
      <c r="E54" s="96"/>
      <c r="F54" s="97" t="str">
        <f t="shared" si="6"/>
        <v/>
      </c>
      <c r="G54" s="96"/>
      <c r="H54" s="97" t="str">
        <f t="shared" si="7"/>
        <v/>
      </c>
      <c r="I54" s="96"/>
      <c r="J54" s="97" t="str">
        <f t="shared" si="8"/>
        <v/>
      </c>
      <c r="K54" s="96"/>
      <c r="L54" s="97" t="str">
        <f t="shared" si="9"/>
        <v/>
      </c>
      <c r="M54" s="96"/>
      <c r="N54" s="97" t="str">
        <f t="shared" si="10"/>
        <v/>
      </c>
      <c r="O54" s="92">
        <f t="shared" si="1"/>
        <v>0</v>
      </c>
      <c r="P54" s="94">
        <f t="shared" si="11"/>
        <v>0</v>
      </c>
      <c r="Q54" s="91" t="str">
        <f t="shared" si="2"/>
        <v>Sprint 45</v>
      </c>
      <c r="R54" s="98">
        <f t="shared" si="3"/>
        <v>45050</v>
      </c>
      <c r="S54" s="12">
        <v>45.0</v>
      </c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ht="15.75" customHeight="1">
      <c r="A55" s="91"/>
      <c r="B55" s="91">
        <f t="shared" si="4"/>
        <v>488</v>
      </c>
      <c r="C55" s="91"/>
      <c r="D55" s="91" t="str">
        <f t="shared" si="5"/>
        <v/>
      </c>
      <c r="E55" s="96"/>
      <c r="F55" s="97" t="str">
        <f t="shared" si="6"/>
        <v/>
      </c>
      <c r="G55" s="96"/>
      <c r="H55" s="97" t="str">
        <f t="shared" si="7"/>
        <v/>
      </c>
      <c r="I55" s="96"/>
      <c r="J55" s="97" t="str">
        <f t="shared" si="8"/>
        <v/>
      </c>
      <c r="K55" s="96"/>
      <c r="L55" s="97" t="str">
        <f t="shared" si="9"/>
        <v/>
      </c>
      <c r="M55" s="96"/>
      <c r="N55" s="97" t="str">
        <f t="shared" si="10"/>
        <v/>
      </c>
      <c r="O55" s="92">
        <f t="shared" si="1"/>
        <v>0</v>
      </c>
      <c r="P55" s="94">
        <f t="shared" si="11"/>
        <v>0</v>
      </c>
      <c r="Q55" s="91" t="str">
        <f t="shared" si="2"/>
        <v>Sprint 46</v>
      </c>
      <c r="R55" s="98">
        <f t="shared" si="3"/>
        <v>45057</v>
      </c>
      <c r="S55" s="12">
        <v>46.0</v>
      </c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ht="15.75" customHeight="1">
      <c r="A56" s="91"/>
      <c r="B56" s="91">
        <f t="shared" si="4"/>
        <v>488</v>
      </c>
      <c r="C56" s="91"/>
      <c r="D56" s="91" t="str">
        <f t="shared" si="5"/>
        <v/>
      </c>
      <c r="E56" s="96"/>
      <c r="F56" s="97" t="str">
        <f t="shared" si="6"/>
        <v/>
      </c>
      <c r="G56" s="96"/>
      <c r="H56" s="97" t="str">
        <f t="shared" si="7"/>
        <v/>
      </c>
      <c r="I56" s="96"/>
      <c r="J56" s="97" t="str">
        <f t="shared" si="8"/>
        <v/>
      </c>
      <c r="K56" s="96"/>
      <c r="L56" s="97" t="str">
        <f t="shared" si="9"/>
        <v/>
      </c>
      <c r="M56" s="96"/>
      <c r="N56" s="97" t="str">
        <f t="shared" si="10"/>
        <v/>
      </c>
      <c r="O56" s="92">
        <f t="shared" si="1"/>
        <v>0</v>
      </c>
      <c r="P56" s="94">
        <f t="shared" si="11"/>
        <v>0</v>
      </c>
      <c r="Q56" s="91" t="str">
        <f t="shared" si="2"/>
        <v>Sprint 47</v>
      </c>
      <c r="R56" s="98">
        <f t="shared" si="3"/>
        <v>45064</v>
      </c>
      <c r="S56" s="12">
        <v>47.0</v>
      </c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ht="15.75" customHeight="1">
      <c r="A57" s="91"/>
      <c r="B57" s="91">
        <f t="shared" si="4"/>
        <v>488</v>
      </c>
      <c r="C57" s="91"/>
      <c r="D57" s="91" t="str">
        <f t="shared" si="5"/>
        <v/>
      </c>
      <c r="E57" s="96"/>
      <c r="F57" s="97" t="str">
        <f t="shared" si="6"/>
        <v/>
      </c>
      <c r="G57" s="96"/>
      <c r="H57" s="97" t="str">
        <f t="shared" si="7"/>
        <v/>
      </c>
      <c r="I57" s="96"/>
      <c r="J57" s="97" t="str">
        <f t="shared" si="8"/>
        <v/>
      </c>
      <c r="K57" s="96"/>
      <c r="L57" s="97" t="str">
        <f t="shared" si="9"/>
        <v/>
      </c>
      <c r="M57" s="96"/>
      <c r="N57" s="97" t="str">
        <f t="shared" si="10"/>
        <v/>
      </c>
      <c r="O57" s="92">
        <f t="shared" si="1"/>
        <v>0</v>
      </c>
      <c r="P57" s="94">
        <f t="shared" si="11"/>
        <v>0</v>
      </c>
      <c r="Q57" s="91" t="str">
        <f t="shared" si="2"/>
        <v>Sprint 48</v>
      </c>
      <c r="R57" s="98">
        <f t="shared" si="3"/>
        <v>45071</v>
      </c>
      <c r="S57" s="12">
        <v>48.0</v>
      </c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ht="15.75" customHeight="1">
      <c r="A58" s="91"/>
      <c r="B58" s="91">
        <f t="shared" si="4"/>
        <v>488</v>
      </c>
      <c r="C58" s="91"/>
      <c r="D58" s="91" t="str">
        <f t="shared" si="5"/>
        <v/>
      </c>
      <c r="E58" s="96"/>
      <c r="F58" s="97" t="str">
        <f t="shared" si="6"/>
        <v/>
      </c>
      <c r="G58" s="96"/>
      <c r="H58" s="97" t="str">
        <f t="shared" si="7"/>
        <v/>
      </c>
      <c r="I58" s="96"/>
      <c r="J58" s="97" t="str">
        <f t="shared" si="8"/>
        <v/>
      </c>
      <c r="K58" s="96"/>
      <c r="L58" s="97" t="str">
        <f t="shared" si="9"/>
        <v/>
      </c>
      <c r="M58" s="96"/>
      <c r="N58" s="97" t="str">
        <f t="shared" si="10"/>
        <v/>
      </c>
      <c r="O58" s="92">
        <f t="shared" si="1"/>
        <v>0</v>
      </c>
      <c r="P58" s="94">
        <f t="shared" si="11"/>
        <v>0</v>
      </c>
      <c r="Q58" s="91" t="str">
        <f t="shared" si="2"/>
        <v>Sprint 49</v>
      </c>
      <c r="R58" s="98">
        <f t="shared" si="3"/>
        <v>45078</v>
      </c>
      <c r="S58" s="12">
        <v>49.0</v>
      </c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 ht="15.75" customHeight="1">
      <c r="A59" s="91"/>
      <c r="B59" s="91">
        <f t="shared" si="4"/>
        <v>488</v>
      </c>
      <c r="C59" s="91"/>
      <c r="D59" s="91" t="str">
        <f t="shared" si="5"/>
        <v/>
      </c>
      <c r="E59" s="96"/>
      <c r="F59" s="97" t="str">
        <f t="shared" si="6"/>
        <v/>
      </c>
      <c r="G59" s="96"/>
      <c r="H59" s="97" t="str">
        <f t="shared" si="7"/>
        <v/>
      </c>
      <c r="I59" s="96"/>
      <c r="J59" s="97" t="str">
        <f t="shared" si="8"/>
        <v/>
      </c>
      <c r="K59" s="96"/>
      <c r="L59" s="97" t="str">
        <f t="shared" si="9"/>
        <v/>
      </c>
      <c r="M59" s="96"/>
      <c r="N59" s="97" t="str">
        <f t="shared" si="10"/>
        <v/>
      </c>
      <c r="O59" s="92">
        <f t="shared" si="1"/>
        <v>0</v>
      </c>
      <c r="P59" s="94">
        <f t="shared" si="11"/>
        <v>0</v>
      </c>
      <c r="Q59" s="91" t="str">
        <f t="shared" si="2"/>
        <v>Sprint 50</v>
      </c>
      <c r="R59" s="98">
        <f t="shared" si="3"/>
        <v>45085</v>
      </c>
      <c r="S59" s="12">
        <v>50.0</v>
      </c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 ht="15.75" customHeight="1">
      <c r="A60" s="91"/>
      <c r="B60" s="91">
        <f t="shared" si="4"/>
        <v>488</v>
      </c>
      <c r="C60" s="91"/>
      <c r="D60" s="91" t="str">
        <f t="shared" si="5"/>
        <v/>
      </c>
      <c r="E60" s="96"/>
      <c r="F60" s="97" t="str">
        <f t="shared" si="6"/>
        <v/>
      </c>
      <c r="G60" s="96"/>
      <c r="H60" s="97" t="str">
        <f t="shared" si="7"/>
        <v/>
      </c>
      <c r="I60" s="96"/>
      <c r="J60" s="97" t="str">
        <f t="shared" si="8"/>
        <v/>
      </c>
      <c r="K60" s="96"/>
      <c r="L60" s="97" t="str">
        <f t="shared" si="9"/>
        <v/>
      </c>
      <c r="M60" s="96"/>
      <c r="N60" s="97" t="str">
        <f t="shared" si="10"/>
        <v/>
      </c>
      <c r="O60" s="92">
        <f t="shared" si="1"/>
        <v>0</v>
      </c>
      <c r="P60" s="94">
        <f t="shared" si="11"/>
        <v>0</v>
      </c>
      <c r="Q60" s="91" t="str">
        <f t="shared" si="2"/>
        <v>Sprint 51</v>
      </c>
      <c r="R60" s="98">
        <f t="shared" si="3"/>
        <v>45092</v>
      </c>
      <c r="S60" s="12">
        <v>51.0</v>
      </c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 ht="15.75" customHeight="1">
      <c r="A61" s="91"/>
      <c r="B61" s="91">
        <f t="shared" si="4"/>
        <v>488</v>
      </c>
      <c r="C61" s="91"/>
      <c r="D61" s="91" t="str">
        <f t="shared" si="5"/>
        <v/>
      </c>
      <c r="E61" s="96"/>
      <c r="F61" s="97" t="str">
        <f t="shared" si="6"/>
        <v/>
      </c>
      <c r="G61" s="96"/>
      <c r="H61" s="97" t="str">
        <f t="shared" si="7"/>
        <v/>
      </c>
      <c r="I61" s="96"/>
      <c r="J61" s="97" t="str">
        <f t="shared" si="8"/>
        <v/>
      </c>
      <c r="K61" s="96"/>
      <c r="L61" s="97" t="str">
        <f t="shared" si="9"/>
        <v/>
      </c>
      <c r="M61" s="96"/>
      <c r="N61" s="97" t="str">
        <f t="shared" si="10"/>
        <v/>
      </c>
      <c r="O61" s="92">
        <f t="shared" si="1"/>
        <v>0</v>
      </c>
      <c r="P61" s="94">
        <f t="shared" si="11"/>
        <v>0</v>
      </c>
      <c r="Q61" s="91" t="str">
        <f t="shared" si="2"/>
        <v>Sprint 52</v>
      </c>
      <c r="R61" s="98">
        <f t="shared" si="3"/>
        <v>45099</v>
      </c>
      <c r="S61" s="12">
        <v>52.0</v>
      </c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ht="15.75" customHeight="1">
      <c r="A62" s="91"/>
      <c r="B62" s="91">
        <f t="shared" si="4"/>
        <v>488</v>
      </c>
      <c r="C62" s="91"/>
      <c r="D62" s="91" t="str">
        <f t="shared" si="5"/>
        <v/>
      </c>
      <c r="E62" s="96"/>
      <c r="F62" s="97" t="str">
        <f t="shared" si="6"/>
        <v/>
      </c>
      <c r="G62" s="96"/>
      <c r="H62" s="97" t="str">
        <f t="shared" si="7"/>
        <v/>
      </c>
      <c r="I62" s="96"/>
      <c r="J62" s="97" t="str">
        <f t="shared" si="8"/>
        <v/>
      </c>
      <c r="K62" s="96"/>
      <c r="L62" s="97" t="str">
        <f t="shared" si="9"/>
        <v/>
      </c>
      <c r="M62" s="96"/>
      <c r="N62" s="97" t="str">
        <f t="shared" si="10"/>
        <v/>
      </c>
      <c r="O62" s="92">
        <f t="shared" si="1"/>
        <v>0</v>
      </c>
      <c r="P62" s="94">
        <f t="shared" si="11"/>
        <v>0</v>
      </c>
      <c r="Q62" s="91" t="str">
        <f t="shared" si="2"/>
        <v>Sprint 53</v>
      </c>
      <c r="R62" s="98">
        <f t="shared" si="3"/>
        <v>45106</v>
      </c>
      <c r="S62" s="12">
        <v>53.0</v>
      </c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ht="15.75" customHeight="1">
      <c r="A63" s="91"/>
      <c r="B63" s="91">
        <f t="shared" si="4"/>
        <v>488</v>
      </c>
      <c r="C63" s="91"/>
      <c r="D63" s="91" t="str">
        <f t="shared" si="5"/>
        <v/>
      </c>
      <c r="E63" s="96"/>
      <c r="F63" s="97" t="str">
        <f t="shared" si="6"/>
        <v/>
      </c>
      <c r="G63" s="96"/>
      <c r="H63" s="97" t="str">
        <f t="shared" si="7"/>
        <v/>
      </c>
      <c r="I63" s="96"/>
      <c r="J63" s="97" t="str">
        <f t="shared" si="8"/>
        <v/>
      </c>
      <c r="K63" s="96"/>
      <c r="L63" s="97" t="str">
        <f t="shared" si="9"/>
        <v/>
      </c>
      <c r="M63" s="96"/>
      <c r="N63" s="97" t="str">
        <f t="shared" si="10"/>
        <v/>
      </c>
      <c r="O63" s="92">
        <f t="shared" si="1"/>
        <v>0</v>
      </c>
      <c r="P63" s="94">
        <f t="shared" si="11"/>
        <v>0</v>
      </c>
      <c r="Q63" s="91" t="str">
        <f t="shared" si="2"/>
        <v>Sprint 54</v>
      </c>
      <c r="R63" s="98">
        <f t="shared" si="3"/>
        <v>45113</v>
      </c>
      <c r="S63" s="12">
        <v>54.0</v>
      </c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 ht="15.75" customHeight="1">
      <c r="A64" s="91"/>
      <c r="B64" s="91">
        <f t="shared" si="4"/>
        <v>488</v>
      </c>
      <c r="C64" s="91"/>
      <c r="D64" s="91" t="str">
        <f t="shared" si="5"/>
        <v/>
      </c>
      <c r="E64" s="96"/>
      <c r="F64" s="97" t="str">
        <f t="shared" si="6"/>
        <v/>
      </c>
      <c r="G64" s="96"/>
      <c r="H64" s="97" t="str">
        <f t="shared" si="7"/>
        <v/>
      </c>
      <c r="I64" s="96"/>
      <c r="J64" s="97" t="str">
        <f t="shared" si="8"/>
        <v/>
      </c>
      <c r="K64" s="96"/>
      <c r="L64" s="97" t="str">
        <f t="shared" si="9"/>
        <v/>
      </c>
      <c r="M64" s="96"/>
      <c r="N64" s="97" t="str">
        <f t="shared" si="10"/>
        <v/>
      </c>
      <c r="O64" s="92">
        <f t="shared" si="1"/>
        <v>0</v>
      </c>
      <c r="P64" s="94">
        <f t="shared" si="11"/>
        <v>0</v>
      </c>
      <c r="Q64" s="91" t="str">
        <f t="shared" si="2"/>
        <v>Sprint 55</v>
      </c>
      <c r="R64" s="98">
        <f t="shared" si="3"/>
        <v>45120</v>
      </c>
      <c r="S64" s="12">
        <v>55.0</v>
      </c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 ht="15.75" customHeight="1">
      <c r="A65" s="91"/>
      <c r="B65" s="91">
        <f t="shared" si="4"/>
        <v>488</v>
      </c>
      <c r="C65" s="91"/>
      <c r="D65" s="91" t="str">
        <f t="shared" si="5"/>
        <v/>
      </c>
      <c r="E65" s="96"/>
      <c r="F65" s="97" t="str">
        <f t="shared" si="6"/>
        <v/>
      </c>
      <c r="G65" s="96"/>
      <c r="H65" s="97" t="str">
        <f t="shared" si="7"/>
        <v/>
      </c>
      <c r="I65" s="96"/>
      <c r="J65" s="97" t="str">
        <f t="shared" si="8"/>
        <v/>
      </c>
      <c r="K65" s="96"/>
      <c r="L65" s="97" t="str">
        <f t="shared" si="9"/>
        <v/>
      </c>
      <c r="M65" s="96"/>
      <c r="N65" s="97" t="str">
        <f t="shared" si="10"/>
        <v/>
      </c>
      <c r="O65" s="92">
        <f t="shared" si="1"/>
        <v>0</v>
      </c>
      <c r="P65" s="94">
        <f t="shared" si="11"/>
        <v>0</v>
      </c>
      <c r="Q65" s="91" t="str">
        <f t="shared" si="2"/>
        <v>Sprint 56</v>
      </c>
      <c r="R65" s="98">
        <f t="shared" si="3"/>
        <v>45127</v>
      </c>
      <c r="S65" s="12">
        <v>56.0</v>
      </c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 ht="15.75" customHeight="1">
      <c r="A66" s="91"/>
      <c r="B66" s="91">
        <f t="shared" si="4"/>
        <v>488</v>
      </c>
      <c r="C66" s="91"/>
      <c r="D66" s="91" t="str">
        <f t="shared" si="5"/>
        <v/>
      </c>
      <c r="E66" s="96"/>
      <c r="F66" s="97" t="str">
        <f t="shared" si="6"/>
        <v/>
      </c>
      <c r="G66" s="96"/>
      <c r="H66" s="97" t="str">
        <f t="shared" si="7"/>
        <v/>
      </c>
      <c r="I66" s="96"/>
      <c r="J66" s="97" t="str">
        <f t="shared" si="8"/>
        <v/>
      </c>
      <c r="K66" s="96"/>
      <c r="L66" s="97" t="str">
        <f t="shared" si="9"/>
        <v/>
      </c>
      <c r="M66" s="96"/>
      <c r="N66" s="97" t="str">
        <f t="shared" si="10"/>
        <v/>
      </c>
      <c r="O66" s="92">
        <f t="shared" si="1"/>
        <v>0</v>
      </c>
      <c r="P66" s="94">
        <f t="shared" si="11"/>
        <v>0</v>
      </c>
      <c r="Q66" s="91" t="str">
        <f t="shared" si="2"/>
        <v>Sprint 57</v>
      </c>
      <c r="R66" s="98">
        <f t="shared" si="3"/>
        <v>45134</v>
      </c>
      <c r="S66" s="12">
        <v>57.0</v>
      </c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 ht="15.75" customHeight="1">
      <c r="A67" s="91"/>
      <c r="B67" s="91">
        <f t="shared" si="4"/>
        <v>488</v>
      </c>
      <c r="C67" s="91"/>
      <c r="D67" s="91" t="str">
        <f t="shared" si="5"/>
        <v/>
      </c>
      <c r="E67" s="96"/>
      <c r="F67" s="97" t="str">
        <f t="shared" si="6"/>
        <v/>
      </c>
      <c r="G67" s="96"/>
      <c r="H67" s="97" t="str">
        <f t="shared" si="7"/>
        <v/>
      </c>
      <c r="I67" s="96"/>
      <c r="J67" s="97" t="str">
        <f t="shared" si="8"/>
        <v/>
      </c>
      <c r="K67" s="96"/>
      <c r="L67" s="97" t="str">
        <f t="shared" si="9"/>
        <v/>
      </c>
      <c r="M67" s="96"/>
      <c r="N67" s="97" t="str">
        <f t="shared" si="10"/>
        <v/>
      </c>
      <c r="O67" s="92">
        <f t="shared" si="1"/>
        <v>0</v>
      </c>
      <c r="P67" s="94">
        <f t="shared" si="11"/>
        <v>0</v>
      </c>
      <c r="Q67" s="91" t="str">
        <f t="shared" si="2"/>
        <v>Sprint 58</v>
      </c>
      <c r="R67" s="98">
        <f t="shared" si="3"/>
        <v>45141</v>
      </c>
      <c r="S67" s="12">
        <v>58.0</v>
      </c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 ht="15.75" customHeight="1">
      <c r="A68" s="91"/>
      <c r="B68" s="91">
        <f t="shared" si="4"/>
        <v>488</v>
      </c>
      <c r="C68" s="91"/>
      <c r="D68" s="91" t="str">
        <f t="shared" si="5"/>
        <v/>
      </c>
      <c r="E68" s="96"/>
      <c r="F68" s="97" t="str">
        <f t="shared" si="6"/>
        <v/>
      </c>
      <c r="G68" s="96"/>
      <c r="H68" s="97" t="str">
        <f t="shared" si="7"/>
        <v/>
      </c>
      <c r="I68" s="96"/>
      <c r="J68" s="97" t="str">
        <f t="shared" si="8"/>
        <v/>
      </c>
      <c r="K68" s="96"/>
      <c r="L68" s="97" t="str">
        <f t="shared" si="9"/>
        <v/>
      </c>
      <c r="M68" s="96"/>
      <c r="N68" s="97" t="str">
        <f t="shared" si="10"/>
        <v/>
      </c>
      <c r="O68" s="92">
        <f t="shared" si="1"/>
        <v>0</v>
      </c>
      <c r="P68" s="94">
        <f t="shared" si="11"/>
        <v>0</v>
      </c>
      <c r="Q68" s="91" t="str">
        <f t="shared" si="2"/>
        <v>Sprint 59</v>
      </c>
      <c r="R68" s="98">
        <f t="shared" si="3"/>
        <v>45148</v>
      </c>
      <c r="S68" s="12">
        <v>59.0</v>
      </c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 ht="15.75" customHeight="1">
      <c r="A69" s="91"/>
      <c r="B69" s="91">
        <f t="shared" si="4"/>
        <v>488</v>
      </c>
      <c r="C69" s="91"/>
      <c r="D69" s="91" t="str">
        <f t="shared" si="5"/>
        <v/>
      </c>
      <c r="E69" s="96"/>
      <c r="F69" s="97" t="str">
        <f t="shared" si="6"/>
        <v/>
      </c>
      <c r="G69" s="96"/>
      <c r="H69" s="97" t="str">
        <f t="shared" si="7"/>
        <v/>
      </c>
      <c r="I69" s="96"/>
      <c r="J69" s="97" t="str">
        <f t="shared" si="8"/>
        <v/>
      </c>
      <c r="K69" s="96"/>
      <c r="L69" s="97" t="str">
        <f t="shared" si="9"/>
        <v/>
      </c>
      <c r="M69" s="96"/>
      <c r="N69" s="97" t="str">
        <f t="shared" si="10"/>
        <v/>
      </c>
      <c r="O69" s="92">
        <f t="shared" si="1"/>
        <v>0</v>
      </c>
      <c r="P69" s="94">
        <f t="shared" si="11"/>
        <v>0</v>
      </c>
      <c r="Q69" s="91" t="str">
        <f t="shared" si="2"/>
        <v>Sprint 60</v>
      </c>
      <c r="R69" s="98">
        <f t="shared" si="3"/>
        <v>45155</v>
      </c>
      <c r="S69" s="12">
        <v>60.0</v>
      </c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ht="15.75" customHeight="1">
      <c r="A70" s="91"/>
      <c r="B70" s="91">
        <f t="shared" si="4"/>
        <v>488</v>
      </c>
      <c r="C70" s="91"/>
      <c r="D70" s="91" t="str">
        <f t="shared" si="5"/>
        <v/>
      </c>
      <c r="E70" s="96"/>
      <c r="F70" s="97" t="str">
        <f t="shared" si="6"/>
        <v/>
      </c>
      <c r="G70" s="96"/>
      <c r="H70" s="97" t="str">
        <f t="shared" si="7"/>
        <v/>
      </c>
      <c r="I70" s="96"/>
      <c r="J70" s="97" t="str">
        <f t="shared" si="8"/>
        <v/>
      </c>
      <c r="K70" s="96"/>
      <c r="L70" s="97" t="str">
        <f t="shared" si="9"/>
        <v/>
      </c>
      <c r="M70" s="96"/>
      <c r="N70" s="97" t="str">
        <f t="shared" si="10"/>
        <v/>
      </c>
      <c r="O70" s="92">
        <f t="shared" si="1"/>
        <v>0</v>
      </c>
      <c r="P70" s="94">
        <f t="shared" si="11"/>
        <v>0</v>
      </c>
      <c r="Q70" s="91" t="str">
        <f t="shared" si="2"/>
        <v>Sprint 61</v>
      </c>
      <c r="R70" s="98">
        <f t="shared" si="3"/>
        <v>45162</v>
      </c>
      <c r="S70" s="12">
        <v>61.0</v>
      </c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ht="15.75" customHeight="1">
      <c r="A71" s="91"/>
      <c r="B71" s="91">
        <f t="shared" si="4"/>
        <v>488</v>
      </c>
      <c r="C71" s="91"/>
      <c r="D71" s="91" t="str">
        <f t="shared" si="5"/>
        <v/>
      </c>
      <c r="E71" s="96"/>
      <c r="F71" s="97" t="str">
        <f t="shared" si="6"/>
        <v/>
      </c>
      <c r="G71" s="96"/>
      <c r="H71" s="97" t="str">
        <f t="shared" si="7"/>
        <v/>
      </c>
      <c r="I71" s="96"/>
      <c r="J71" s="97" t="str">
        <f t="shared" si="8"/>
        <v/>
      </c>
      <c r="K71" s="96"/>
      <c r="L71" s="97" t="str">
        <f t="shared" si="9"/>
        <v/>
      </c>
      <c r="M71" s="96"/>
      <c r="N71" s="97" t="str">
        <f t="shared" si="10"/>
        <v/>
      </c>
      <c r="O71" s="92">
        <f t="shared" si="1"/>
        <v>0</v>
      </c>
      <c r="P71" s="94">
        <f t="shared" si="11"/>
        <v>0</v>
      </c>
      <c r="Q71" s="91" t="str">
        <f t="shared" si="2"/>
        <v>Sprint 62</v>
      </c>
      <c r="R71" s="98">
        <f t="shared" si="3"/>
        <v>45169</v>
      </c>
      <c r="S71" s="12">
        <v>62.0</v>
      </c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 ht="15.75" customHeight="1">
      <c r="A72" s="91"/>
      <c r="B72" s="91">
        <f t="shared" si="4"/>
        <v>488</v>
      </c>
      <c r="C72" s="91"/>
      <c r="D72" s="91" t="str">
        <f t="shared" si="5"/>
        <v/>
      </c>
      <c r="E72" s="96"/>
      <c r="F72" s="97" t="str">
        <f t="shared" si="6"/>
        <v/>
      </c>
      <c r="G72" s="96"/>
      <c r="H72" s="97" t="str">
        <f t="shared" si="7"/>
        <v/>
      </c>
      <c r="I72" s="96"/>
      <c r="J72" s="97" t="str">
        <f t="shared" si="8"/>
        <v/>
      </c>
      <c r="K72" s="96"/>
      <c r="L72" s="97" t="str">
        <f t="shared" si="9"/>
        <v/>
      </c>
      <c r="M72" s="96"/>
      <c r="N72" s="97" t="str">
        <f t="shared" si="10"/>
        <v/>
      </c>
      <c r="O72" s="92">
        <f t="shared" si="1"/>
        <v>0</v>
      </c>
      <c r="P72" s="94">
        <f t="shared" si="11"/>
        <v>0</v>
      </c>
      <c r="Q72" s="91" t="str">
        <f t="shared" si="2"/>
        <v>Sprint 63</v>
      </c>
      <c r="R72" s="98">
        <f t="shared" si="3"/>
        <v>45176</v>
      </c>
      <c r="S72" s="12">
        <v>63.0</v>
      </c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 ht="15.75" customHeight="1">
      <c r="A73" s="97"/>
      <c r="B73" s="97">
        <f t="shared" si="4"/>
        <v>488</v>
      </c>
      <c r="C73" s="97"/>
      <c r="D73" s="97" t="str">
        <f t="shared" si="5"/>
        <v/>
      </c>
      <c r="E73" s="97"/>
      <c r="F73" s="97" t="str">
        <f t="shared" si="6"/>
        <v/>
      </c>
      <c r="G73" s="97"/>
      <c r="H73" s="97" t="str">
        <f t="shared" si="7"/>
        <v/>
      </c>
      <c r="I73" s="97"/>
      <c r="J73" s="97" t="str">
        <f t="shared" si="8"/>
        <v/>
      </c>
      <c r="K73" s="97"/>
      <c r="L73" s="97" t="str">
        <f t="shared" si="9"/>
        <v/>
      </c>
      <c r="M73" s="97"/>
      <c r="N73" s="97" t="str">
        <f t="shared" si="10"/>
        <v/>
      </c>
      <c r="O73" s="92">
        <f t="shared" si="1"/>
        <v>0</v>
      </c>
      <c r="P73" s="94">
        <f t="shared" si="11"/>
        <v>0</v>
      </c>
      <c r="Q73" s="91" t="str">
        <f t="shared" si="2"/>
        <v>Sprint 64</v>
      </c>
      <c r="R73" s="98">
        <f t="shared" si="3"/>
        <v>45183</v>
      </c>
      <c r="S73" s="12">
        <v>64.0</v>
      </c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ht="15.75" customHeight="1">
      <c r="A74" s="97"/>
      <c r="B74" s="97">
        <f t="shared" si="4"/>
        <v>488</v>
      </c>
      <c r="C74" s="97"/>
      <c r="D74" s="97" t="str">
        <f t="shared" si="5"/>
        <v/>
      </c>
      <c r="E74" s="97"/>
      <c r="F74" s="97" t="str">
        <f t="shared" si="6"/>
        <v/>
      </c>
      <c r="G74" s="97"/>
      <c r="H74" s="97" t="str">
        <f t="shared" si="7"/>
        <v/>
      </c>
      <c r="I74" s="97"/>
      <c r="J74" s="97" t="str">
        <f t="shared" si="8"/>
        <v/>
      </c>
      <c r="K74" s="97"/>
      <c r="L74" s="97" t="str">
        <f t="shared" si="9"/>
        <v/>
      </c>
      <c r="M74" s="97"/>
      <c r="N74" s="97" t="str">
        <f t="shared" si="10"/>
        <v/>
      </c>
      <c r="O74" s="92">
        <f t="shared" si="1"/>
        <v>0</v>
      </c>
      <c r="P74" s="94">
        <f t="shared" si="11"/>
        <v>0</v>
      </c>
      <c r="Q74" s="91" t="str">
        <f t="shared" si="2"/>
        <v>Sprint 65</v>
      </c>
      <c r="R74" s="98">
        <f t="shared" si="3"/>
        <v>45190</v>
      </c>
      <c r="S74" s="12">
        <v>65.0</v>
      </c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ht="15.75" customHeight="1">
      <c r="A75" s="97"/>
      <c r="B75" s="97">
        <f t="shared" si="4"/>
        <v>488</v>
      </c>
      <c r="C75" s="97"/>
      <c r="D75" s="97" t="str">
        <f t="shared" si="5"/>
        <v/>
      </c>
      <c r="E75" s="97"/>
      <c r="F75" s="97" t="str">
        <f t="shared" si="6"/>
        <v/>
      </c>
      <c r="G75" s="97"/>
      <c r="H75" s="97" t="str">
        <f t="shared" si="7"/>
        <v/>
      </c>
      <c r="I75" s="97"/>
      <c r="J75" s="97" t="str">
        <f t="shared" si="8"/>
        <v/>
      </c>
      <c r="K75" s="97"/>
      <c r="L75" s="97" t="str">
        <f t="shared" si="9"/>
        <v/>
      </c>
      <c r="M75" s="97"/>
      <c r="N75" s="97" t="str">
        <f t="shared" si="10"/>
        <v/>
      </c>
      <c r="O75" s="92">
        <f t="shared" si="1"/>
        <v>0</v>
      </c>
      <c r="P75" s="94">
        <f t="shared" si="11"/>
        <v>0</v>
      </c>
      <c r="Q75" s="91" t="str">
        <f t="shared" si="2"/>
        <v>Sprint 66</v>
      </c>
      <c r="R75" s="98">
        <f t="shared" si="3"/>
        <v>45197</v>
      </c>
      <c r="S75" s="12">
        <v>66.0</v>
      </c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ht="15.75" customHeight="1">
      <c r="A76" s="97"/>
      <c r="B76" s="97">
        <f t="shared" si="4"/>
        <v>488</v>
      </c>
      <c r="C76" s="97"/>
      <c r="D76" s="97" t="str">
        <f t="shared" si="5"/>
        <v/>
      </c>
      <c r="E76" s="97"/>
      <c r="F76" s="97" t="str">
        <f t="shared" si="6"/>
        <v/>
      </c>
      <c r="G76" s="97"/>
      <c r="H76" s="97" t="str">
        <f t="shared" si="7"/>
        <v/>
      </c>
      <c r="I76" s="97"/>
      <c r="J76" s="97" t="str">
        <f t="shared" si="8"/>
        <v/>
      </c>
      <c r="K76" s="97"/>
      <c r="L76" s="97" t="str">
        <f t="shared" si="9"/>
        <v/>
      </c>
      <c r="M76" s="97"/>
      <c r="N76" s="97" t="str">
        <f t="shared" si="10"/>
        <v/>
      </c>
      <c r="O76" s="92">
        <f t="shared" si="1"/>
        <v>0</v>
      </c>
      <c r="P76" s="94">
        <f t="shared" si="11"/>
        <v>0</v>
      </c>
      <c r="Q76" s="91" t="str">
        <f t="shared" si="2"/>
        <v>Sprint 67</v>
      </c>
      <c r="R76" s="98">
        <f t="shared" si="3"/>
        <v>45204</v>
      </c>
      <c r="S76" s="12">
        <v>67.0</v>
      </c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ht="15.75" customHeight="1">
      <c r="A77" s="97"/>
      <c r="B77" s="97">
        <f t="shared" si="4"/>
        <v>488</v>
      </c>
      <c r="C77" s="97"/>
      <c r="D77" s="97" t="str">
        <f t="shared" si="5"/>
        <v/>
      </c>
      <c r="E77" s="97"/>
      <c r="F77" s="97" t="str">
        <f t="shared" si="6"/>
        <v/>
      </c>
      <c r="G77" s="97"/>
      <c r="H77" s="97" t="str">
        <f t="shared" si="7"/>
        <v/>
      </c>
      <c r="I77" s="97"/>
      <c r="J77" s="97" t="str">
        <f t="shared" si="8"/>
        <v/>
      </c>
      <c r="K77" s="97"/>
      <c r="L77" s="97" t="str">
        <f t="shared" si="9"/>
        <v/>
      </c>
      <c r="M77" s="97"/>
      <c r="N77" s="97" t="str">
        <f t="shared" si="10"/>
        <v/>
      </c>
      <c r="O77" s="92">
        <f t="shared" si="1"/>
        <v>0</v>
      </c>
      <c r="P77" s="94">
        <f t="shared" si="11"/>
        <v>0</v>
      </c>
      <c r="Q77" s="91" t="str">
        <f t="shared" si="2"/>
        <v>Sprint 68</v>
      </c>
      <c r="R77" s="98">
        <f t="shared" si="3"/>
        <v>45211</v>
      </c>
      <c r="S77" s="12">
        <v>68.0</v>
      </c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ht="15.75" customHeight="1">
      <c r="A78" s="97"/>
      <c r="B78" s="97">
        <f t="shared" si="4"/>
        <v>488</v>
      </c>
      <c r="C78" s="97"/>
      <c r="D78" s="97" t="str">
        <f t="shared" si="5"/>
        <v/>
      </c>
      <c r="E78" s="97"/>
      <c r="F78" s="97" t="str">
        <f t="shared" si="6"/>
        <v/>
      </c>
      <c r="G78" s="97"/>
      <c r="H78" s="97" t="str">
        <f t="shared" si="7"/>
        <v/>
      </c>
      <c r="I78" s="97"/>
      <c r="J78" s="97" t="str">
        <f t="shared" si="8"/>
        <v/>
      </c>
      <c r="K78" s="97"/>
      <c r="L78" s="97" t="str">
        <f t="shared" si="9"/>
        <v/>
      </c>
      <c r="M78" s="97"/>
      <c r="N78" s="97" t="str">
        <f t="shared" si="10"/>
        <v/>
      </c>
      <c r="O78" s="92">
        <f t="shared" si="1"/>
        <v>0</v>
      </c>
      <c r="P78" s="94">
        <f t="shared" si="11"/>
        <v>0</v>
      </c>
      <c r="Q78" s="91" t="str">
        <f t="shared" si="2"/>
        <v>Sprint 69</v>
      </c>
      <c r="R78" s="98">
        <f t="shared" si="3"/>
        <v>45218</v>
      </c>
      <c r="S78" s="12">
        <v>69.0</v>
      </c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ht="15.75" customHeight="1">
      <c r="A79" s="97"/>
      <c r="B79" s="97">
        <f t="shared" si="4"/>
        <v>488</v>
      </c>
      <c r="C79" s="97"/>
      <c r="D79" s="97" t="str">
        <f t="shared" si="5"/>
        <v/>
      </c>
      <c r="E79" s="97"/>
      <c r="F79" s="97" t="str">
        <f t="shared" si="6"/>
        <v/>
      </c>
      <c r="G79" s="97"/>
      <c r="H79" s="97" t="str">
        <f t="shared" si="7"/>
        <v/>
      </c>
      <c r="I79" s="97"/>
      <c r="J79" s="97" t="str">
        <f t="shared" si="8"/>
        <v/>
      </c>
      <c r="K79" s="97"/>
      <c r="L79" s="97" t="str">
        <f t="shared" si="9"/>
        <v/>
      </c>
      <c r="M79" s="97"/>
      <c r="N79" s="97" t="str">
        <f t="shared" si="10"/>
        <v/>
      </c>
      <c r="O79" s="92">
        <f t="shared" si="1"/>
        <v>0</v>
      </c>
      <c r="P79" s="94">
        <f t="shared" si="11"/>
        <v>0</v>
      </c>
      <c r="Q79" s="91" t="str">
        <f t="shared" si="2"/>
        <v>Sprint 70</v>
      </c>
      <c r="R79" s="98">
        <f t="shared" si="3"/>
        <v>45225</v>
      </c>
      <c r="S79" s="12">
        <v>70.0</v>
      </c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ht="15.75" customHeight="1">
      <c r="A80" s="97"/>
      <c r="B80" s="97">
        <f t="shared" si="4"/>
        <v>488</v>
      </c>
      <c r="C80" s="97"/>
      <c r="D80" s="97" t="str">
        <f t="shared" si="5"/>
        <v/>
      </c>
      <c r="E80" s="97"/>
      <c r="F80" s="97" t="str">
        <f t="shared" si="6"/>
        <v/>
      </c>
      <c r="G80" s="97"/>
      <c r="H80" s="97" t="str">
        <f t="shared" si="7"/>
        <v/>
      </c>
      <c r="I80" s="97"/>
      <c r="J80" s="97" t="str">
        <f t="shared" si="8"/>
        <v/>
      </c>
      <c r="K80" s="97"/>
      <c r="L80" s="97" t="str">
        <f t="shared" si="9"/>
        <v/>
      </c>
      <c r="M80" s="97"/>
      <c r="N80" s="97" t="str">
        <f t="shared" si="10"/>
        <v/>
      </c>
      <c r="O80" s="92">
        <f t="shared" si="1"/>
        <v>0</v>
      </c>
      <c r="P80" s="94">
        <f t="shared" si="11"/>
        <v>0</v>
      </c>
      <c r="Q80" s="91" t="str">
        <f t="shared" si="2"/>
        <v>Sprint 71</v>
      </c>
      <c r="R80" s="98">
        <f t="shared" si="3"/>
        <v>45232</v>
      </c>
      <c r="S80" s="12">
        <v>71.0</v>
      </c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ht="15.75" customHeight="1">
      <c r="A81" s="97"/>
      <c r="B81" s="97">
        <f t="shared" si="4"/>
        <v>488</v>
      </c>
      <c r="C81" s="97"/>
      <c r="D81" s="97" t="str">
        <f t="shared" si="5"/>
        <v/>
      </c>
      <c r="E81" s="97"/>
      <c r="F81" s="97" t="str">
        <f t="shared" si="6"/>
        <v/>
      </c>
      <c r="G81" s="97"/>
      <c r="H81" s="97" t="str">
        <f t="shared" si="7"/>
        <v/>
      </c>
      <c r="I81" s="97"/>
      <c r="J81" s="97" t="str">
        <f t="shared" si="8"/>
        <v/>
      </c>
      <c r="K81" s="97"/>
      <c r="L81" s="97" t="str">
        <f t="shared" si="9"/>
        <v/>
      </c>
      <c r="M81" s="97"/>
      <c r="N81" s="97" t="str">
        <f t="shared" si="10"/>
        <v/>
      </c>
      <c r="O81" s="92">
        <f t="shared" si="1"/>
        <v>0</v>
      </c>
      <c r="P81" s="94">
        <f t="shared" si="11"/>
        <v>0</v>
      </c>
      <c r="Q81" s="91" t="str">
        <f t="shared" si="2"/>
        <v>Sprint 72</v>
      </c>
      <c r="R81" s="98">
        <f t="shared" si="3"/>
        <v>45239</v>
      </c>
      <c r="S81" s="12">
        <v>72.0</v>
      </c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63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63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63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63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63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63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63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63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63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63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63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63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63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63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63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63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63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63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63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63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63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63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63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63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63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63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63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63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63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63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63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63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63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63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63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63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63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63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63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63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63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63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63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63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63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63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63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63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63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63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63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63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63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63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63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63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63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63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63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63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63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63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63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63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63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63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63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63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63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63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63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63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63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63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63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63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63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63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63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63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63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63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63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63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63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63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63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63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63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63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63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63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63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63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63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63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63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63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63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63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63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63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63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63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63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63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63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63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63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63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63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63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63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63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63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63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63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63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63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63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63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63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63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63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63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63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63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63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63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63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63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63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63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63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63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63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63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63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63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63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63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63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63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63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63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63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63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63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63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63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63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63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63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63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63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63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63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63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63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63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63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63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63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63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63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63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63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63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63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63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63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63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63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63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63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63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63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63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63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63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63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63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63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63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63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63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63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63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63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63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63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63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63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63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63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63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63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63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63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63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A1:D1"/>
    <mergeCell ref="A2:D2"/>
    <mergeCell ref="F2:J2"/>
    <mergeCell ref="A3:D3"/>
    <mergeCell ref="F3:J3"/>
    <mergeCell ref="A4:D4"/>
    <mergeCell ref="F4:J4"/>
    <mergeCell ref="K8:L8"/>
    <mergeCell ref="M8:N8"/>
    <mergeCell ref="O8:O9"/>
    <mergeCell ref="P8:P9"/>
    <mergeCell ref="Q8:Q9"/>
    <mergeCell ref="A6:D6"/>
    <mergeCell ref="F6:J6"/>
    <mergeCell ref="A8:B8"/>
    <mergeCell ref="C8:D8"/>
    <mergeCell ref="E8:F8"/>
    <mergeCell ref="G8:H8"/>
    <mergeCell ref="I8:J8"/>
  </mergeCells>
  <conditionalFormatting sqref="P10:P81">
    <cfRule type="expression" dxfId="0" priority="1">
      <formula>P10&lt;20</formula>
    </cfRule>
  </conditionalFormatting>
  <conditionalFormatting sqref="Q10:Q81">
    <cfRule type="expression" dxfId="1" priority="2">
      <formula>AND(P10&gt;=60,P10&lt;80)</formula>
    </cfRule>
  </conditionalFormatting>
  <conditionalFormatting sqref="Q10:Q81">
    <cfRule type="expression" dxfId="2" priority="3">
      <formula>AND(P10&gt;=40,P10&lt;60)</formula>
    </cfRule>
  </conditionalFormatting>
  <conditionalFormatting sqref="Q10:Q81">
    <cfRule type="expression" dxfId="3" priority="4">
      <formula>AND(P10&gt;=20,P10&lt;40)</formula>
    </cfRule>
  </conditionalFormatting>
  <conditionalFormatting sqref="P10:P81">
    <cfRule type="expression" dxfId="3" priority="5">
      <formula>AND(P10&gt;=20,P10&lt;40)</formula>
    </cfRule>
  </conditionalFormatting>
  <conditionalFormatting sqref="P10:P81">
    <cfRule type="expression" dxfId="2" priority="6">
      <formula>AND(P10&gt;=40,P10&lt;60)</formula>
    </cfRule>
  </conditionalFormatting>
  <conditionalFormatting sqref="P10:P81">
    <cfRule type="expression" dxfId="1" priority="7">
      <formula>AND(P10&gt;=60,P10&lt;80)</formula>
    </cfRule>
  </conditionalFormatting>
  <conditionalFormatting sqref="P10:P81">
    <cfRule type="expression" dxfId="4" priority="8">
      <formula>AND(P10&gt;=80,P10&lt;99)</formula>
    </cfRule>
  </conditionalFormatting>
  <conditionalFormatting sqref="P10:P81">
    <cfRule type="expression" dxfId="5" priority="9">
      <formula>AND(P10&gt;=99,NOT(P10=""))</formula>
    </cfRule>
  </conditionalFormatting>
  <conditionalFormatting sqref="Q10:Q81">
    <cfRule type="expression" dxfId="5" priority="10">
      <formula>AND(P10&gt;=99,NOT(P10=""))</formula>
    </cfRule>
  </conditionalFormatting>
  <conditionalFormatting sqref="Q10:Q81">
    <cfRule type="expression" dxfId="6" priority="11">
      <formula>P10&lt;20</formula>
    </cfRule>
  </conditionalFormatting>
  <conditionalFormatting sqref="Q10:Q81">
    <cfRule type="expression" dxfId="4" priority="12">
      <formula>AND(P10&gt;=80,P10&lt;99)</formula>
    </cfRule>
  </conditionalFormatting>
  <conditionalFormatting sqref="R10:R81">
    <cfRule type="expression" dxfId="6" priority="13">
      <formula>P10&lt;20</formula>
    </cfRule>
  </conditionalFormatting>
  <conditionalFormatting sqref="R10:R81">
    <cfRule type="expression" dxfId="3" priority="14">
      <formula>AND(P10&gt;=20,P10&lt;40)</formula>
    </cfRule>
  </conditionalFormatting>
  <conditionalFormatting sqref="R10:R81">
    <cfRule type="expression" dxfId="7" priority="15">
      <formula>AND(P10&gt;=40,P10&lt;60)</formula>
    </cfRule>
  </conditionalFormatting>
  <conditionalFormatting sqref="R10:R81">
    <cfRule type="expression" dxfId="1" priority="16">
      <formula>AND(P10&gt;=60,P10&lt;80)</formula>
    </cfRule>
  </conditionalFormatting>
  <conditionalFormatting sqref="R10:R81">
    <cfRule type="expression" dxfId="8" priority="17">
      <formula>AND(P10&gt;=80,P10&lt;99)</formula>
    </cfRule>
  </conditionalFormatting>
  <conditionalFormatting sqref="R10:R81">
    <cfRule type="expression" dxfId="5" priority="18">
      <formula>AND(P10&gt;=99,NOT(P10=""))</formula>
    </cfRule>
  </conditionalFormatting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6" width="12.63"/>
    <col customWidth="1" min="7" max="7" width="13.0"/>
    <col customWidth="1" min="16" max="16" width="15.38"/>
    <col customWidth="1" min="17" max="17" width="14.63"/>
    <col customWidth="1" min="18" max="18" width="19.63"/>
    <col customWidth="1" hidden="1" min="19" max="19" width="12.63"/>
  </cols>
  <sheetData>
    <row r="1" ht="15.75" customHeight="1">
      <c r="A1" s="62" t="s">
        <v>68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99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ht="15.75" customHeight="1">
      <c r="A2" s="64" t="s">
        <v>69</v>
      </c>
      <c r="B2" s="65"/>
      <c r="C2" s="65"/>
      <c r="D2" s="66"/>
      <c r="E2" s="67">
        <v>5.0</v>
      </c>
      <c r="F2" s="67" t="s">
        <v>89</v>
      </c>
      <c r="G2" s="65"/>
      <c r="H2" s="65"/>
      <c r="I2" s="65"/>
      <c r="J2" s="66"/>
      <c r="K2" s="12"/>
      <c r="L2" s="12"/>
      <c r="M2" s="12"/>
      <c r="N2" s="12"/>
      <c r="O2" s="12"/>
      <c r="P2" s="99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ht="15.75" customHeight="1">
      <c r="A3" s="64" t="s">
        <v>71</v>
      </c>
      <c r="B3" s="65"/>
      <c r="C3" s="65"/>
      <c r="D3" s="66"/>
      <c r="E3" s="68">
        <v>1.0</v>
      </c>
      <c r="F3" s="67" t="s">
        <v>89</v>
      </c>
      <c r="G3" s="65"/>
      <c r="H3" s="65"/>
      <c r="I3" s="65"/>
      <c r="J3" s="66"/>
      <c r="K3" s="12"/>
      <c r="L3" s="12"/>
      <c r="M3" s="12"/>
      <c r="N3" s="12"/>
      <c r="O3" s="12"/>
      <c r="P3" s="99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ht="15.75" customHeight="1">
      <c r="A4" s="64" t="s">
        <v>72</v>
      </c>
      <c r="B4" s="65"/>
      <c r="C4" s="65"/>
      <c r="D4" s="66"/>
      <c r="E4" s="69">
        <v>8.0</v>
      </c>
      <c r="F4" s="67" t="s">
        <v>89</v>
      </c>
      <c r="G4" s="65"/>
      <c r="H4" s="65"/>
      <c r="I4" s="65"/>
      <c r="J4" s="66"/>
      <c r="K4" s="12"/>
      <c r="L4" s="12"/>
      <c r="M4" s="12"/>
      <c r="N4" s="12"/>
      <c r="O4" s="12"/>
      <c r="P4" s="99"/>
      <c r="Q4" s="70" t="s">
        <v>73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ht="6.75" customHeight="1">
      <c r="A5" s="71"/>
      <c r="B5" s="72"/>
      <c r="C5" s="72"/>
      <c r="D5" s="72"/>
      <c r="E5" s="72"/>
      <c r="F5" s="73"/>
      <c r="G5" s="73"/>
      <c r="H5" s="73"/>
      <c r="I5" s="73"/>
      <c r="J5" s="73"/>
      <c r="K5" s="12"/>
      <c r="L5" s="12"/>
      <c r="M5" s="12"/>
      <c r="N5" s="12"/>
      <c r="O5" s="12"/>
      <c r="P5" s="99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ht="15.75" customHeight="1">
      <c r="A6" s="74" t="s">
        <v>74</v>
      </c>
      <c r="B6" s="75"/>
      <c r="C6" s="75"/>
      <c r="D6" s="75"/>
      <c r="E6" s="76">
        <v>50.0</v>
      </c>
      <c r="F6" s="76" t="s">
        <v>90</v>
      </c>
      <c r="G6" s="75"/>
      <c r="H6" s="75"/>
      <c r="I6" s="75"/>
      <c r="J6" s="77"/>
      <c r="K6" s="12"/>
      <c r="L6" s="12"/>
      <c r="M6" s="12"/>
      <c r="N6" s="12"/>
      <c r="O6" s="12"/>
      <c r="P6" s="99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ht="15.75" customHeight="1">
      <c r="A7" s="78"/>
      <c r="B7" s="78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99"/>
      <c r="Q7" s="12">
        <v>0.0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ht="15.75" customHeight="1">
      <c r="A8" s="79" t="s">
        <v>76</v>
      </c>
      <c r="B8" s="66"/>
      <c r="C8" s="79" t="s">
        <v>77</v>
      </c>
      <c r="D8" s="66"/>
      <c r="E8" s="79" t="s">
        <v>78</v>
      </c>
      <c r="F8" s="66"/>
      <c r="G8" s="79" t="s">
        <v>79</v>
      </c>
      <c r="H8" s="66"/>
      <c r="I8" s="79" t="s">
        <v>80</v>
      </c>
      <c r="J8" s="66"/>
      <c r="K8" s="80" t="s">
        <v>81</v>
      </c>
      <c r="L8" s="66"/>
      <c r="M8" s="80" t="s">
        <v>82</v>
      </c>
      <c r="N8" s="66"/>
      <c r="O8" s="81" t="s">
        <v>83</v>
      </c>
      <c r="P8" s="100" t="s">
        <v>84</v>
      </c>
      <c r="Q8" s="83" t="s">
        <v>85</v>
      </c>
      <c r="R8" s="84" t="s">
        <v>86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ht="15.75" customHeight="1">
      <c r="A9" s="85" t="s">
        <v>87</v>
      </c>
      <c r="B9" s="85" t="s">
        <v>88</v>
      </c>
      <c r="C9" s="85" t="s">
        <v>87</v>
      </c>
      <c r="D9" s="85" t="s">
        <v>88</v>
      </c>
      <c r="E9" s="85" t="s">
        <v>87</v>
      </c>
      <c r="F9" s="85" t="s">
        <v>88</v>
      </c>
      <c r="G9" s="85" t="s">
        <v>87</v>
      </c>
      <c r="H9" s="85" t="s">
        <v>88</v>
      </c>
      <c r="I9" s="85" t="s">
        <v>87</v>
      </c>
      <c r="J9" s="85" t="s">
        <v>88</v>
      </c>
      <c r="K9" s="86" t="s">
        <v>87</v>
      </c>
      <c r="L9" s="87" t="s">
        <v>88</v>
      </c>
      <c r="M9" s="86" t="s">
        <v>87</v>
      </c>
      <c r="N9" s="87" t="s">
        <v>88</v>
      </c>
      <c r="O9" s="88"/>
      <c r="P9" s="88"/>
      <c r="Q9" s="88"/>
      <c r="R9" s="89">
        <v>44784.0</v>
      </c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</row>
    <row r="10" ht="24.75" customHeight="1">
      <c r="A10" s="91">
        <f t="shared" ref="A10:A81" si="1">RANDBETWEEN(1,8)</f>
        <v>4</v>
      </c>
      <c r="B10" s="91">
        <f>IF(A10="","",$E$6-A10)</f>
        <v>46</v>
      </c>
      <c r="C10" s="91">
        <f t="shared" ref="C10:C81" si="2">RANDBETWEEN(1,8)</f>
        <v>5</v>
      </c>
      <c r="D10" s="91">
        <f>IF(C10="","",$E$6-C10)</f>
        <v>45</v>
      </c>
      <c r="E10" s="92">
        <f t="shared" ref="E10:E81" si="3">RANDBETWEEN(1,8)</f>
        <v>7</v>
      </c>
      <c r="F10" s="93">
        <f>IF(E10="","",$E$6-E10)</f>
        <v>43</v>
      </c>
      <c r="G10" s="92">
        <f t="shared" ref="G10:G81" si="4">RANDBETWEEN(1,8)</f>
        <v>8</v>
      </c>
      <c r="H10" s="93">
        <f>IF(G10="","",$E$6-G10)</f>
        <v>42</v>
      </c>
      <c r="I10" s="92">
        <f t="shared" ref="I10:I81" si="5">RANDBETWEEN(1,8)</f>
        <v>6</v>
      </c>
      <c r="J10" s="93">
        <f>IF(I10="","",$E$6-I10)</f>
        <v>44</v>
      </c>
      <c r="K10" s="92">
        <f t="shared" ref="K10:K81" si="6">RANDBETWEEN(1,8)</f>
        <v>7</v>
      </c>
      <c r="L10" s="93">
        <f>IF(K10="","",$E$6-K10)</f>
        <v>43</v>
      </c>
      <c r="M10" s="92">
        <f t="shared" ref="M10:M81" si="7">RANDBETWEEN(1,8)</f>
        <v>8</v>
      </c>
      <c r="N10" s="93">
        <f>IF(M10="","",$E$6-M10)</f>
        <v>42</v>
      </c>
      <c r="O10" s="92">
        <f t="shared" ref="O10:O81" si="8">COUNTIF(B10,"=0")+COUNTIF(D10,"=0")+COUNTIF(F10,"=0")+COUNTIF(H10,"=0")+COUNTIF(J10,"=0")+COUNTIF(L10,"=0")+COUNTIF(N10,"=0")</f>
        <v>0</v>
      </c>
      <c r="P10" s="101">
        <f>O10/7</f>
        <v>0</v>
      </c>
      <c r="Q10" s="91" t="str">
        <f t="shared" ref="Q10:Q81" si="9">IF(P10="","",CONCATENATE("Semana ",TEXT(S10,"00")))</f>
        <v>Semana 01</v>
      </c>
      <c r="R10" s="95">
        <f t="shared" ref="R10:R81" si="10">IF(P10="","",R9+7)</f>
        <v>44791</v>
      </c>
      <c r="S10" s="12">
        <v>1.0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ht="24.75" customHeight="1">
      <c r="A11" s="91">
        <f t="shared" si="1"/>
        <v>3</v>
      </c>
      <c r="B11" s="91">
        <f t="shared" ref="B11:B81" si="11">IF(OR(B10=0,B10=""),"",IF(B10-A11&lt;=0,0,B10-A11))</f>
        <v>43</v>
      </c>
      <c r="C11" s="91">
        <f t="shared" si="2"/>
        <v>1</v>
      </c>
      <c r="D11" s="91">
        <f t="shared" ref="D11:D81" si="12">IF(OR(D10=0,D10=""),"",IF(D10-C11&lt;=0,0,D10-C11))</f>
        <v>44</v>
      </c>
      <c r="E11" s="96">
        <f t="shared" si="3"/>
        <v>7</v>
      </c>
      <c r="F11" s="97">
        <f t="shared" ref="F11:F81" si="13">IF(OR(F10=0,F10=""),"",IF(F10-E11&lt;=0,0,F10-E11))</f>
        <v>36</v>
      </c>
      <c r="G11" s="96">
        <f t="shared" si="4"/>
        <v>2</v>
      </c>
      <c r="H11" s="97">
        <f t="shared" ref="H11:H81" si="14">IF(OR(H10=0,H10=""),"",IF(H10-G11&lt;=0,0,H10-G11))</f>
        <v>40</v>
      </c>
      <c r="I11" s="96">
        <f t="shared" si="5"/>
        <v>1</v>
      </c>
      <c r="J11" s="97">
        <f t="shared" ref="J11:J81" si="15">IF(OR(J10=0,J10=""),"",IF(J10-I11&lt;=0,0,J10-I11))</f>
        <v>43</v>
      </c>
      <c r="K11" s="96">
        <f t="shared" si="6"/>
        <v>3</v>
      </c>
      <c r="L11" s="97">
        <f t="shared" ref="L11:L81" si="16">IF(OR(L10=0,L10=""),"",IF(L10-K11&lt;=0,0,L10-K11))</f>
        <v>40</v>
      </c>
      <c r="M11" s="96">
        <f t="shared" si="7"/>
        <v>6</v>
      </c>
      <c r="N11" s="97">
        <f t="shared" ref="N11:N81" si="17">IF(OR(N10=0,N10=""),"",IF(N10-M11&lt;=0,0,N10-M11))</f>
        <v>36</v>
      </c>
      <c r="O11" s="92">
        <f t="shared" si="8"/>
        <v>0</v>
      </c>
      <c r="P11" s="101">
        <f t="shared" ref="P11:P81" si="18">IF(OR(P10 = 1,P10=""),"",SUM(O$10:O11)/7)</f>
        <v>0</v>
      </c>
      <c r="Q11" s="91" t="str">
        <f t="shared" si="9"/>
        <v>Semana 02</v>
      </c>
      <c r="R11" s="98">
        <f t="shared" si="10"/>
        <v>44798</v>
      </c>
      <c r="S11" s="12">
        <v>2.0</v>
      </c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ht="24.75" customHeight="1">
      <c r="A12" s="91">
        <f t="shared" si="1"/>
        <v>7</v>
      </c>
      <c r="B12" s="91">
        <f t="shared" si="11"/>
        <v>36</v>
      </c>
      <c r="C12" s="91">
        <f t="shared" si="2"/>
        <v>2</v>
      </c>
      <c r="D12" s="91">
        <f t="shared" si="12"/>
        <v>42</v>
      </c>
      <c r="E12" s="96">
        <f t="shared" si="3"/>
        <v>4</v>
      </c>
      <c r="F12" s="97">
        <f t="shared" si="13"/>
        <v>32</v>
      </c>
      <c r="G12" s="96">
        <f t="shared" si="4"/>
        <v>7</v>
      </c>
      <c r="H12" s="97">
        <f t="shared" si="14"/>
        <v>33</v>
      </c>
      <c r="I12" s="96">
        <f t="shared" si="5"/>
        <v>5</v>
      </c>
      <c r="J12" s="97">
        <f t="shared" si="15"/>
        <v>38</v>
      </c>
      <c r="K12" s="96">
        <f t="shared" si="6"/>
        <v>4</v>
      </c>
      <c r="L12" s="97">
        <f t="shared" si="16"/>
        <v>36</v>
      </c>
      <c r="M12" s="96">
        <f t="shared" si="7"/>
        <v>8</v>
      </c>
      <c r="N12" s="97">
        <f t="shared" si="17"/>
        <v>28</v>
      </c>
      <c r="O12" s="92">
        <f t="shared" si="8"/>
        <v>0</v>
      </c>
      <c r="P12" s="101">
        <f t="shared" si="18"/>
        <v>0</v>
      </c>
      <c r="Q12" s="91" t="str">
        <f t="shared" si="9"/>
        <v>Semana 03</v>
      </c>
      <c r="R12" s="98">
        <f t="shared" si="10"/>
        <v>44805</v>
      </c>
      <c r="S12" s="12">
        <v>3.0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ht="24.75" customHeight="1">
      <c r="A13" s="91">
        <f t="shared" si="1"/>
        <v>2</v>
      </c>
      <c r="B13" s="91">
        <f t="shared" si="11"/>
        <v>34</v>
      </c>
      <c r="C13" s="91">
        <f t="shared" si="2"/>
        <v>8</v>
      </c>
      <c r="D13" s="91">
        <f t="shared" si="12"/>
        <v>34</v>
      </c>
      <c r="E13" s="96">
        <f t="shared" si="3"/>
        <v>3</v>
      </c>
      <c r="F13" s="97">
        <f t="shared" si="13"/>
        <v>29</v>
      </c>
      <c r="G13" s="96">
        <f t="shared" si="4"/>
        <v>2</v>
      </c>
      <c r="H13" s="97">
        <f t="shared" si="14"/>
        <v>31</v>
      </c>
      <c r="I13" s="96">
        <f t="shared" si="5"/>
        <v>6</v>
      </c>
      <c r="J13" s="97">
        <f t="shared" si="15"/>
        <v>32</v>
      </c>
      <c r="K13" s="96">
        <f t="shared" si="6"/>
        <v>2</v>
      </c>
      <c r="L13" s="97">
        <f t="shared" si="16"/>
        <v>34</v>
      </c>
      <c r="M13" s="96">
        <f t="shared" si="7"/>
        <v>2</v>
      </c>
      <c r="N13" s="97">
        <f t="shared" si="17"/>
        <v>26</v>
      </c>
      <c r="O13" s="92">
        <f t="shared" si="8"/>
        <v>0</v>
      </c>
      <c r="P13" s="101">
        <f t="shared" si="18"/>
        <v>0</v>
      </c>
      <c r="Q13" s="91" t="str">
        <f t="shared" si="9"/>
        <v>Semana 04</v>
      </c>
      <c r="R13" s="98">
        <f t="shared" si="10"/>
        <v>44812</v>
      </c>
      <c r="S13" s="12">
        <v>4.0</v>
      </c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ht="24.75" customHeight="1">
      <c r="A14" s="91">
        <f t="shared" si="1"/>
        <v>2</v>
      </c>
      <c r="B14" s="91">
        <f t="shared" si="11"/>
        <v>32</v>
      </c>
      <c r="C14" s="91">
        <f t="shared" si="2"/>
        <v>2</v>
      </c>
      <c r="D14" s="91">
        <f t="shared" si="12"/>
        <v>32</v>
      </c>
      <c r="E14" s="96">
        <f t="shared" si="3"/>
        <v>5</v>
      </c>
      <c r="F14" s="97">
        <f t="shared" si="13"/>
        <v>24</v>
      </c>
      <c r="G14" s="96">
        <f t="shared" si="4"/>
        <v>2</v>
      </c>
      <c r="H14" s="97">
        <f t="shared" si="14"/>
        <v>29</v>
      </c>
      <c r="I14" s="96">
        <f t="shared" si="5"/>
        <v>7</v>
      </c>
      <c r="J14" s="97">
        <f t="shared" si="15"/>
        <v>25</v>
      </c>
      <c r="K14" s="96">
        <f t="shared" si="6"/>
        <v>6</v>
      </c>
      <c r="L14" s="97">
        <f t="shared" si="16"/>
        <v>28</v>
      </c>
      <c r="M14" s="96">
        <f t="shared" si="7"/>
        <v>4</v>
      </c>
      <c r="N14" s="97">
        <f t="shared" si="17"/>
        <v>22</v>
      </c>
      <c r="O14" s="92">
        <f t="shared" si="8"/>
        <v>0</v>
      </c>
      <c r="P14" s="101">
        <f t="shared" si="18"/>
        <v>0</v>
      </c>
      <c r="Q14" s="91" t="str">
        <f t="shared" si="9"/>
        <v>Semana 05</v>
      </c>
      <c r="R14" s="98">
        <f t="shared" si="10"/>
        <v>44819</v>
      </c>
      <c r="S14" s="12">
        <v>5.0</v>
      </c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ht="24.75" customHeight="1">
      <c r="A15" s="91">
        <f t="shared" si="1"/>
        <v>8</v>
      </c>
      <c r="B15" s="91">
        <f t="shared" si="11"/>
        <v>24</v>
      </c>
      <c r="C15" s="91">
        <f t="shared" si="2"/>
        <v>3</v>
      </c>
      <c r="D15" s="91">
        <f t="shared" si="12"/>
        <v>29</v>
      </c>
      <c r="E15" s="96">
        <f t="shared" si="3"/>
        <v>8</v>
      </c>
      <c r="F15" s="97">
        <f t="shared" si="13"/>
        <v>16</v>
      </c>
      <c r="G15" s="96">
        <f t="shared" si="4"/>
        <v>1</v>
      </c>
      <c r="H15" s="97">
        <f t="shared" si="14"/>
        <v>28</v>
      </c>
      <c r="I15" s="96">
        <f t="shared" si="5"/>
        <v>6</v>
      </c>
      <c r="J15" s="97">
        <f t="shared" si="15"/>
        <v>19</v>
      </c>
      <c r="K15" s="96">
        <f t="shared" si="6"/>
        <v>6</v>
      </c>
      <c r="L15" s="97">
        <f t="shared" si="16"/>
        <v>22</v>
      </c>
      <c r="M15" s="96">
        <f t="shared" si="7"/>
        <v>1</v>
      </c>
      <c r="N15" s="97">
        <f t="shared" si="17"/>
        <v>21</v>
      </c>
      <c r="O15" s="92">
        <f t="shared" si="8"/>
        <v>0</v>
      </c>
      <c r="P15" s="101">
        <f t="shared" si="18"/>
        <v>0</v>
      </c>
      <c r="Q15" s="91" t="str">
        <f t="shared" si="9"/>
        <v>Semana 06</v>
      </c>
      <c r="R15" s="98">
        <f t="shared" si="10"/>
        <v>44826</v>
      </c>
      <c r="S15" s="12">
        <v>6.0</v>
      </c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ht="24.75" customHeight="1">
      <c r="A16" s="91">
        <f t="shared" si="1"/>
        <v>7</v>
      </c>
      <c r="B16" s="91">
        <f t="shared" si="11"/>
        <v>17</v>
      </c>
      <c r="C16" s="91">
        <f t="shared" si="2"/>
        <v>3</v>
      </c>
      <c r="D16" s="91">
        <f t="shared" si="12"/>
        <v>26</v>
      </c>
      <c r="E16" s="96">
        <f t="shared" si="3"/>
        <v>2</v>
      </c>
      <c r="F16" s="97">
        <f t="shared" si="13"/>
        <v>14</v>
      </c>
      <c r="G16" s="96">
        <f t="shared" si="4"/>
        <v>6</v>
      </c>
      <c r="H16" s="97">
        <f t="shared" si="14"/>
        <v>22</v>
      </c>
      <c r="I16" s="96">
        <f t="shared" si="5"/>
        <v>8</v>
      </c>
      <c r="J16" s="97">
        <f t="shared" si="15"/>
        <v>11</v>
      </c>
      <c r="K16" s="96">
        <f t="shared" si="6"/>
        <v>1</v>
      </c>
      <c r="L16" s="97">
        <f t="shared" si="16"/>
        <v>21</v>
      </c>
      <c r="M16" s="96">
        <f t="shared" si="7"/>
        <v>1</v>
      </c>
      <c r="N16" s="97">
        <f t="shared" si="17"/>
        <v>20</v>
      </c>
      <c r="O16" s="92">
        <f t="shared" si="8"/>
        <v>0</v>
      </c>
      <c r="P16" s="101">
        <f t="shared" si="18"/>
        <v>0</v>
      </c>
      <c r="Q16" s="91" t="str">
        <f t="shared" si="9"/>
        <v>Semana 07</v>
      </c>
      <c r="R16" s="98">
        <f t="shared" si="10"/>
        <v>44833</v>
      </c>
      <c r="S16" s="12">
        <v>7.0</v>
      </c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ht="24.75" customHeight="1">
      <c r="A17" s="91">
        <f t="shared" si="1"/>
        <v>6</v>
      </c>
      <c r="B17" s="91">
        <f t="shared" si="11"/>
        <v>11</v>
      </c>
      <c r="C17" s="91">
        <f t="shared" si="2"/>
        <v>8</v>
      </c>
      <c r="D17" s="91">
        <f t="shared" si="12"/>
        <v>18</v>
      </c>
      <c r="E17" s="96">
        <f t="shared" si="3"/>
        <v>6</v>
      </c>
      <c r="F17" s="97">
        <f t="shared" si="13"/>
        <v>8</v>
      </c>
      <c r="G17" s="96">
        <f t="shared" si="4"/>
        <v>8</v>
      </c>
      <c r="H17" s="97">
        <f t="shared" si="14"/>
        <v>14</v>
      </c>
      <c r="I17" s="96">
        <f t="shared" si="5"/>
        <v>1</v>
      </c>
      <c r="J17" s="97">
        <f t="shared" si="15"/>
        <v>10</v>
      </c>
      <c r="K17" s="96">
        <f t="shared" si="6"/>
        <v>4</v>
      </c>
      <c r="L17" s="97">
        <f t="shared" si="16"/>
        <v>17</v>
      </c>
      <c r="M17" s="96">
        <f t="shared" si="7"/>
        <v>3</v>
      </c>
      <c r="N17" s="97">
        <f t="shared" si="17"/>
        <v>17</v>
      </c>
      <c r="O17" s="92">
        <f t="shared" si="8"/>
        <v>0</v>
      </c>
      <c r="P17" s="101">
        <f t="shared" si="18"/>
        <v>0</v>
      </c>
      <c r="Q17" s="91" t="str">
        <f t="shared" si="9"/>
        <v>Semana 08</v>
      </c>
      <c r="R17" s="98">
        <f t="shared" si="10"/>
        <v>44840</v>
      </c>
      <c r="S17" s="12">
        <v>8.0</v>
      </c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ht="24.75" customHeight="1">
      <c r="A18" s="91">
        <f t="shared" si="1"/>
        <v>2</v>
      </c>
      <c r="B18" s="91">
        <f t="shared" si="11"/>
        <v>9</v>
      </c>
      <c r="C18" s="91">
        <f t="shared" si="2"/>
        <v>1</v>
      </c>
      <c r="D18" s="91">
        <f t="shared" si="12"/>
        <v>17</v>
      </c>
      <c r="E18" s="96">
        <f t="shared" si="3"/>
        <v>4</v>
      </c>
      <c r="F18" s="97">
        <f t="shared" si="13"/>
        <v>4</v>
      </c>
      <c r="G18" s="96">
        <f t="shared" si="4"/>
        <v>2</v>
      </c>
      <c r="H18" s="97">
        <f t="shared" si="14"/>
        <v>12</v>
      </c>
      <c r="I18" s="96">
        <f t="shared" si="5"/>
        <v>3</v>
      </c>
      <c r="J18" s="97">
        <f t="shared" si="15"/>
        <v>7</v>
      </c>
      <c r="K18" s="96">
        <f t="shared" si="6"/>
        <v>4</v>
      </c>
      <c r="L18" s="97">
        <f t="shared" si="16"/>
        <v>13</v>
      </c>
      <c r="M18" s="96">
        <f t="shared" si="7"/>
        <v>8</v>
      </c>
      <c r="N18" s="97">
        <f t="shared" si="17"/>
        <v>9</v>
      </c>
      <c r="O18" s="92">
        <f t="shared" si="8"/>
        <v>0</v>
      </c>
      <c r="P18" s="101">
        <f t="shared" si="18"/>
        <v>0</v>
      </c>
      <c r="Q18" s="91" t="str">
        <f t="shared" si="9"/>
        <v>Semana 09</v>
      </c>
      <c r="R18" s="98">
        <f t="shared" si="10"/>
        <v>44847</v>
      </c>
      <c r="S18" s="12">
        <v>9.0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ht="24.75" customHeight="1">
      <c r="A19" s="91">
        <f t="shared" si="1"/>
        <v>6</v>
      </c>
      <c r="B19" s="91">
        <f t="shared" si="11"/>
        <v>3</v>
      </c>
      <c r="C19" s="91">
        <f t="shared" si="2"/>
        <v>4</v>
      </c>
      <c r="D19" s="91">
        <f t="shared" si="12"/>
        <v>13</v>
      </c>
      <c r="E19" s="96">
        <f t="shared" si="3"/>
        <v>2</v>
      </c>
      <c r="F19" s="97">
        <f t="shared" si="13"/>
        <v>2</v>
      </c>
      <c r="G19" s="96">
        <f t="shared" si="4"/>
        <v>5</v>
      </c>
      <c r="H19" s="97">
        <f t="shared" si="14"/>
        <v>7</v>
      </c>
      <c r="I19" s="96">
        <f t="shared" si="5"/>
        <v>8</v>
      </c>
      <c r="J19" s="97">
        <f t="shared" si="15"/>
        <v>0</v>
      </c>
      <c r="K19" s="96">
        <f t="shared" si="6"/>
        <v>3</v>
      </c>
      <c r="L19" s="97">
        <f t="shared" si="16"/>
        <v>10</v>
      </c>
      <c r="M19" s="96">
        <f t="shared" si="7"/>
        <v>3</v>
      </c>
      <c r="N19" s="97">
        <f t="shared" si="17"/>
        <v>6</v>
      </c>
      <c r="O19" s="92">
        <f t="shared" si="8"/>
        <v>1</v>
      </c>
      <c r="P19" s="101">
        <f t="shared" si="18"/>
        <v>0.1428571429</v>
      </c>
      <c r="Q19" s="91" t="str">
        <f t="shared" si="9"/>
        <v>Semana 10</v>
      </c>
      <c r="R19" s="98">
        <f t="shared" si="10"/>
        <v>44854</v>
      </c>
      <c r="S19" s="12">
        <v>10.0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ht="24.75" customHeight="1">
      <c r="A20" s="91">
        <f t="shared" si="1"/>
        <v>4</v>
      </c>
      <c r="B20" s="91">
        <f t="shared" si="11"/>
        <v>0</v>
      </c>
      <c r="C20" s="91">
        <f t="shared" si="2"/>
        <v>7</v>
      </c>
      <c r="D20" s="91">
        <f t="shared" si="12"/>
        <v>6</v>
      </c>
      <c r="E20" s="96">
        <f t="shared" si="3"/>
        <v>8</v>
      </c>
      <c r="F20" s="97">
        <f t="shared" si="13"/>
        <v>0</v>
      </c>
      <c r="G20" s="96">
        <f t="shared" si="4"/>
        <v>7</v>
      </c>
      <c r="H20" s="97">
        <f t="shared" si="14"/>
        <v>0</v>
      </c>
      <c r="I20" s="96">
        <f t="shared" si="5"/>
        <v>3</v>
      </c>
      <c r="J20" s="97" t="str">
        <f t="shared" si="15"/>
        <v/>
      </c>
      <c r="K20" s="96">
        <f t="shared" si="6"/>
        <v>4</v>
      </c>
      <c r="L20" s="97">
        <f t="shared" si="16"/>
        <v>6</v>
      </c>
      <c r="M20" s="96">
        <f t="shared" si="7"/>
        <v>1</v>
      </c>
      <c r="N20" s="97">
        <f t="shared" si="17"/>
        <v>5</v>
      </c>
      <c r="O20" s="92">
        <f t="shared" si="8"/>
        <v>3</v>
      </c>
      <c r="P20" s="101">
        <f t="shared" si="18"/>
        <v>0.5714285714</v>
      </c>
      <c r="Q20" s="91" t="str">
        <f t="shared" si="9"/>
        <v>Semana 11</v>
      </c>
      <c r="R20" s="98">
        <f t="shared" si="10"/>
        <v>44861</v>
      </c>
      <c r="S20" s="12">
        <v>11.0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ht="24.75" customHeight="1">
      <c r="A21" s="91">
        <f t="shared" si="1"/>
        <v>7</v>
      </c>
      <c r="B21" s="91" t="str">
        <f t="shared" si="11"/>
        <v/>
      </c>
      <c r="C21" s="91">
        <f t="shared" si="2"/>
        <v>2</v>
      </c>
      <c r="D21" s="91">
        <f t="shared" si="12"/>
        <v>4</v>
      </c>
      <c r="E21" s="96">
        <f t="shared" si="3"/>
        <v>4</v>
      </c>
      <c r="F21" s="97" t="str">
        <f t="shared" si="13"/>
        <v/>
      </c>
      <c r="G21" s="96">
        <f t="shared" si="4"/>
        <v>6</v>
      </c>
      <c r="H21" s="97" t="str">
        <f t="shared" si="14"/>
        <v/>
      </c>
      <c r="I21" s="96">
        <f t="shared" si="5"/>
        <v>6</v>
      </c>
      <c r="J21" s="97" t="str">
        <f t="shared" si="15"/>
        <v/>
      </c>
      <c r="K21" s="96">
        <f t="shared" si="6"/>
        <v>7</v>
      </c>
      <c r="L21" s="97">
        <f t="shared" si="16"/>
        <v>0</v>
      </c>
      <c r="M21" s="96">
        <f t="shared" si="7"/>
        <v>3</v>
      </c>
      <c r="N21" s="97">
        <f t="shared" si="17"/>
        <v>2</v>
      </c>
      <c r="O21" s="92">
        <f t="shared" si="8"/>
        <v>1</v>
      </c>
      <c r="P21" s="101">
        <f t="shared" si="18"/>
        <v>0.7142857143</v>
      </c>
      <c r="Q21" s="91" t="str">
        <f t="shared" si="9"/>
        <v>Semana 12</v>
      </c>
      <c r="R21" s="98">
        <f t="shared" si="10"/>
        <v>44868</v>
      </c>
      <c r="S21" s="12">
        <v>12.0</v>
      </c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ht="24.75" customHeight="1">
      <c r="A22" s="91">
        <f t="shared" si="1"/>
        <v>8</v>
      </c>
      <c r="B22" s="91" t="str">
        <f t="shared" si="11"/>
        <v/>
      </c>
      <c r="C22" s="91">
        <f t="shared" si="2"/>
        <v>3</v>
      </c>
      <c r="D22" s="91">
        <f t="shared" si="12"/>
        <v>1</v>
      </c>
      <c r="E22" s="96">
        <f t="shared" si="3"/>
        <v>5</v>
      </c>
      <c r="F22" s="97" t="str">
        <f t="shared" si="13"/>
        <v/>
      </c>
      <c r="G22" s="96">
        <f t="shared" si="4"/>
        <v>6</v>
      </c>
      <c r="H22" s="97" t="str">
        <f t="shared" si="14"/>
        <v/>
      </c>
      <c r="I22" s="96">
        <f t="shared" si="5"/>
        <v>1</v>
      </c>
      <c r="J22" s="97" t="str">
        <f t="shared" si="15"/>
        <v/>
      </c>
      <c r="K22" s="96">
        <f t="shared" si="6"/>
        <v>2</v>
      </c>
      <c r="L22" s="97" t="str">
        <f t="shared" si="16"/>
        <v/>
      </c>
      <c r="M22" s="96">
        <f t="shared" si="7"/>
        <v>8</v>
      </c>
      <c r="N22" s="97">
        <f t="shared" si="17"/>
        <v>0</v>
      </c>
      <c r="O22" s="92">
        <f t="shared" si="8"/>
        <v>1</v>
      </c>
      <c r="P22" s="101">
        <f t="shared" si="18"/>
        <v>0.8571428571</v>
      </c>
      <c r="Q22" s="91" t="str">
        <f t="shared" si="9"/>
        <v>Semana 13</v>
      </c>
      <c r="R22" s="98">
        <f t="shared" si="10"/>
        <v>44875</v>
      </c>
      <c r="S22" s="12">
        <v>13.0</v>
      </c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ht="24.75" customHeight="1">
      <c r="A23" s="91">
        <f t="shared" si="1"/>
        <v>8</v>
      </c>
      <c r="B23" s="91" t="str">
        <f t="shared" si="11"/>
        <v/>
      </c>
      <c r="C23" s="91">
        <f t="shared" si="2"/>
        <v>7</v>
      </c>
      <c r="D23" s="91">
        <f t="shared" si="12"/>
        <v>0</v>
      </c>
      <c r="E23" s="96">
        <f t="shared" si="3"/>
        <v>6</v>
      </c>
      <c r="F23" s="97" t="str">
        <f t="shared" si="13"/>
        <v/>
      </c>
      <c r="G23" s="96">
        <f t="shared" si="4"/>
        <v>2</v>
      </c>
      <c r="H23" s="97" t="str">
        <f t="shared" si="14"/>
        <v/>
      </c>
      <c r="I23" s="96">
        <f t="shared" si="5"/>
        <v>1</v>
      </c>
      <c r="J23" s="97" t="str">
        <f t="shared" si="15"/>
        <v/>
      </c>
      <c r="K23" s="96">
        <f t="shared" si="6"/>
        <v>6</v>
      </c>
      <c r="L23" s="97" t="str">
        <f t="shared" si="16"/>
        <v/>
      </c>
      <c r="M23" s="96">
        <f t="shared" si="7"/>
        <v>1</v>
      </c>
      <c r="N23" s="97" t="str">
        <f t="shared" si="17"/>
        <v/>
      </c>
      <c r="O23" s="92">
        <f t="shared" si="8"/>
        <v>1</v>
      </c>
      <c r="P23" s="101">
        <f t="shared" si="18"/>
        <v>1</v>
      </c>
      <c r="Q23" s="91" t="str">
        <f t="shared" si="9"/>
        <v>Semana 14</v>
      </c>
      <c r="R23" s="98">
        <f t="shared" si="10"/>
        <v>44882</v>
      </c>
      <c r="S23" s="12">
        <v>14.0</v>
      </c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ht="24.75" customHeight="1">
      <c r="A24" s="91">
        <f t="shared" si="1"/>
        <v>2</v>
      </c>
      <c r="B24" s="91" t="str">
        <f t="shared" si="11"/>
        <v/>
      </c>
      <c r="C24" s="91">
        <f t="shared" si="2"/>
        <v>8</v>
      </c>
      <c r="D24" s="91" t="str">
        <f t="shared" si="12"/>
        <v/>
      </c>
      <c r="E24" s="96">
        <f t="shared" si="3"/>
        <v>8</v>
      </c>
      <c r="F24" s="97" t="str">
        <f t="shared" si="13"/>
        <v/>
      </c>
      <c r="G24" s="96">
        <f t="shared" si="4"/>
        <v>2</v>
      </c>
      <c r="H24" s="97" t="str">
        <f t="shared" si="14"/>
        <v/>
      </c>
      <c r="I24" s="96">
        <f t="shared" si="5"/>
        <v>8</v>
      </c>
      <c r="J24" s="97" t="str">
        <f t="shared" si="15"/>
        <v/>
      </c>
      <c r="K24" s="96">
        <f t="shared" si="6"/>
        <v>3</v>
      </c>
      <c r="L24" s="97" t="str">
        <f t="shared" si="16"/>
        <v/>
      </c>
      <c r="M24" s="96">
        <f t="shared" si="7"/>
        <v>4</v>
      </c>
      <c r="N24" s="97" t="str">
        <f t="shared" si="17"/>
        <v/>
      </c>
      <c r="O24" s="92">
        <f t="shared" si="8"/>
        <v>0</v>
      </c>
      <c r="P24" s="101" t="str">
        <f t="shared" si="18"/>
        <v/>
      </c>
      <c r="Q24" s="91" t="str">
        <f t="shared" si="9"/>
        <v/>
      </c>
      <c r="R24" s="92" t="str">
        <f t="shared" si="10"/>
        <v/>
      </c>
      <c r="S24" s="12">
        <v>15.0</v>
      </c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ht="24.75" customHeight="1">
      <c r="A25" s="91">
        <f t="shared" si="1"/>
        <v>3</v>
      </c>
      <c r="B25" s="91" t="str">
        <f t="shared" si="11"/>
        <v/>
      </c>
      <c r="C25" s="91">
        <f t="shared" si="2"/>
        <v>4</v>
      </c>
      <c r="D25" s="91" t="str">
        <f t="shared" si="12"/>
        <v/>
      </c>
      <c r="E25" s="96">
        <f t="shared" si="3"/>
        <v>6</v>
      </c>
      <c r="F25" s="97" t="str">
        <f t="shared" si="13"/>
        <v/>
      </c>
      <c r="G25" s="96">
        <f t="shared" si="4"/>
        <v>6</v>
      </c>
      <c r="H25" s="97" t="str">
        <f t="shared" si="14"/>
        <v/>
      </c>
      <c r="I25" s="96">
        <f t="shared" si="5"/>
        <v>5</v>
      </c>
      <c r="J25" s="97" t="str">
        <f t="shared" si="15"/>
        <v/>
      </c>
      <c r="K25" s="96">
        <f t="shared" si="6"/>
        <v>4</v>
      </c>
      <c r="L25" s="97" t="str">
        <f t="shared" si="16"/>
        <v/>
      </c>
      <c r="M25" s="96">
        <f t="shared" si="7"/>
        <v>4</v>
      </c>
      <c r="N25" s="97" t="str">
        <f t="shared" si="17"/>
        <v/>
      </c>
      <c r="O25" s="92">
        <f t="shared" si="8"/>
        <v>0</v>
      </c>
      <c r="P25" s="101" t="str">
        <f t="shared" si="18"/>
        <v/>
      </c>
      <c r="Q25" s="91" t="str">
        <f t="shared" si="9"/>
        <v/>
      </c>
      <c r="R25" s="92" t="str">
        <f t="shared" si="10"/>
        <v/>
      </c>
      <c r="S25" s="12">
        <v>16.0</v>
      </c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ht="24.75" customHeight="1">
      <c r="A26" s="91">
        <f t="shared" si="1"/>
        <v>4</v>
      </c>
      <c r="B26" s="91" t="str">
        <f t="shared" si="11"/>
        <v/>
      </c>
      <c r="C26" s="91">
        <f t="shared" si="2"/>
        <v>1</v>
      </c>
      <c r="D26" s="91" t="str">
        <f t="shared" si="12"/>
        <v/>
      </c>
      <c r="E26" s="96">
        <f t="shared" si="3"/>
        <v>8</v>
      </c>
      <c r="F26" s="97" t="str">
        <f t="shared" si="13"/>
        <v/>
      </c>
      <c r="G26" s="96">
        <f t="shared" si="4"/>
        <v>8</v>
      </c>
      <c r="H26" s="97" t="str">
        <f t="shared" si="14"/>
        <v/>
      </c>
      <c r="I26" s="96">
        <f t="shared" si="5"/>
        <v>7</v>
      </c>
      <c r="J26" s="97" t="str">
        <f t="shared" si="15"/>
        <v/>
      </c>
      <c r="K26" s="96">
        <f t="shared" si="6"/>
        <v>8</v>
      </c>
      <c r="L26" s="97" t="str">
        <f t="shared" si="16"/>
        <v/>
      </c>
      <c r="M26" s="96">
        <f t="shared" si="7"/>
        <v>5</v>
      </c>
      <c r="N26" s="97" t="str">
        <f t="shared" si="17"/>
        <v/>
      </c>
      <c r="O26" s="92">
        <f t="shared" si="8"/>
        <v>0</v>
      </c>
      <c r="P26" s="101" t="str">
        <f t="shared" si="18"/>
        <v/>
      </c>
      <c r="Q26" s="91" t="str">
        <f t="shared" si="9"/>
        <v/>
      </c>
      <c r="R26" s="92" t="str">
        <f t="shared" si="10"/>
        <v/>
      </c>
      <c r="S26" s="12">
        <v>17.0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ht="24.75" customHeight="1">
      <c r="A27" s="91">
        <f t="shared" si="1"/>
        <v>1</v>
      </c>
      <c r="B27" s="91" t="str">
        <f t="shared" si="11"/>
        <v/>
      </c>
      <c r="C27" s="91">
        <f t="shared" si="2"/>
        <v>4</v>
      </c>
      <c r="D27" s="91" t="str">
        <f t="shared" si="12"/>
        <v/>
      </c>
      <c r="E27" s="96">
        <f t="shared" si="3"/>
        <v>8</v>
      </c>
      <c r="F27" s="97" t="str">
        <f t="shared" si="13"/>
        <v/>
      </c>
      <c r="G27" s="96">
        <f t="shared" si="4"/>
        <v>1</v>
      </c>
      <c r="H27" s="97" t="str">
        <f t="shared" si="14"/>
        <v/>
      </c>
      <c r="I27" s="96">
        <f t="shared" si="5"/>
        <v>2</v>
      </c>
      <c r="J27" s="97" t="str">
        <f t="shared" si="15"/>
        <v/>
      </c>
      <c r="K27" s="96">
        <f t="shared" si="6"/>
        <v>3</v>
      </c>
      <c r="L27" s="97" t="str">
        <f t="shared" si="16"/>
        <v/>
      </c>
      <c r="M27" s="96">
        <f t="shared" si="7"/>
        <v>8</v>
      </c>
      <c r="N27" s="97" t="str">
        <f t="shared" si="17"/>
        <v/>
      </c>
      <c r="O27" s="92">
        <f t="shared" si="8"/>
        <v>0</v>
      </c>
      <c r="P27" s="101" t="str">
        <f t="shared" si="18"/>
        <v/>
      </c>
      <c r="Q27" s="91" t="str">
        <f t="shared" si="9"/>
        <v/>
      </c>
      <c r="R27" s="92" t="str">
        <f t="shared" si="10"/>
        <v/>
      </c>
      <c r="S27" s="12">
        <v>18.0</v>
      </c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ht="24.75" customHeight="1">
      <c r="A28" s="91">
        <f t="shared" si="1"/>
        <v>7</v>
      </c>
      <c r="B28" s="91" t="str">
        <f t="shared" si="11"/>
        <v/>
      </c>
      <c r="C28" s="91">
        <f t="shared" si="2"/>
        <v>4</v>
      </c>
      <c r="D28" s="91" t="str">
        <f t="shared" si="12"/>
        <v/>
      </c>
      <c r="E28" s="96">
        <f t="shared" si="3"/>
        <v>8</v>
      </c>
      <c r="F28" s="97" t="str">
        <f t="shared" si="13"/>
        <v/>
      </c>
      <c r="G28" s="96">
        <f t="shared" si="4"/>
        <v>6</v>
      </c>
      <c r="H28" s="97" t="str">
        <f t="shared" si="14"/>
        <v/>
      </c>
      <c r="I28" s="96">
        <f t="shared" si="5"/>
        <v>5</v>
      </c>
      <c r="J28" s="97" t="str">
        <f t="shared" si="15"/>
        <v/>
      </c>
      <c r="K28" s="96">
        <f t="shared" si="6"/>
        <v>8</v>
      </c>
      <c r="L28" s="97" t="str">
        <f t="shared" si="16"/>
        <v/>
      </c>
      <c r="M28" s="96">
        <f t="shared" si="7"/>
        <v>4</v>
      </c>
      <c r="N28" s="97" t="str">
        <f t="shared" si="17"/>
        <v/>
      </c>
      <c r="O28" s="92">
        <f t="shared" si="8"/>
        <v>0</v>
      </c>
      <c r="P28" s="101" t="str">
        <f t="shared" si="18"/>
        <v/>
      </c>
      <c r="Q28" s="91" t="str">
        <f t="shared" si="9"/>
        <v/>
      </c>
      <c r="R28" s="92" t="str">
        <f t="shared" si="10"/>
        <v/>
      </c>
      <c r="S28" s="12">
        <v>19.0</v>
      </c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ht="24.75" customHeight="1">
      <c r="A29" s="91">
        <f t="shared" si="1"/>
        <v>1</v>
      </c>
      <c r="B29" s="91" t="str">
        <f t="shared" si="11"/>
        <v/>
      </c>
      <c r="C29" s="91">
        <f t="shared" si="2"/>
        <v>3</v>
      </c>
      <c r="D29" s="91" t="str">
        <f t="shared" si="12"/>
        <v/>
      </c>
      <c r="E29" s="96">
        <f t="shared" si="3"/>
        <v>6</v>
      </c>
      <c r="F29" s="97" t="str">
        <f t="shared" si="13"/>
        <v/>
      </c>
      <c r="G29" s="96">
        <f t="shared" si="4"/>
        <v>1</v>
      </c>
      <c r="H29" s="97" t="str">
        <f t="shared" si="14"/>
        <v/>
      </c>
      <c r="I29" s="96">
        <f t="shared" si="5"/>
        <v>2</v>
      </c>
      <c r="J29" s="97" t="str">
        <f t="shared" si="15"/>
        <v/>
      </c>
      <c r="K29" s="96">
        <f t="shared" si="6"/>
        <v>6</v>
      </c>
      <c r="L29" s="97" t="str">
        <f t="shared" si="16"/>
        <v/>
      </c>
      <c r="M29" s="96">
        <f t="shared" si="7"/>
        <v>3</v>
      </c>
      <c r="N29" s="97" t="str">
        <f t="shared" si="17"/>
        <v/>
      </c>
      <c r="O29" s="92">
        <f t="shared" si="8"/>
        <v>0</v>
      </c>
      <c r="P29" s="101" t="str">
        <f t="shared" si="18"/>
        <v/>
      </c>
      <c r="Q29" s="91" t="str">
        <f t="shared" si="9"/>
        <v/>
      </c>
      <c r="R29" s="92" t="str">
        <f t="shared" si="10"/>
        <v/>
      </c>
      <c r="S29" s="12">
        <v>20.0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ht="24.75" customHeight="1">
      <c r="A30" s="91">
        <f t="shared" si="1"/>
        <v>7</v>
      </c>
      <c r="B30" s="91" t="str">
        <f t="shared" si="11"/>
        <v/>
      </c>
      <c r="C30" s="91">
        <f t="shared" si="2"/>
        <v>2</v>
      </c>
      <c r="D30" s="91" t="str">
        <f t="shared" si="12"/>
        <v/>
      </c>
      <c r="E30" s="96">
        <f t="shared" si="3"/>
        <v>1</v>
      </c>
      <c r="F30" s="97" t="str">
        <f t="shared" si="13"/>
        <v/>
      </c>
      <c r="G30" s="96">
        <f t="shared" si="4"/>
        <v>1</v>
      </c>
      <c r="H30" s="97" t="str">
        <f t="shared" si="14"/>
        <v/>
      </c>
      <c r="I30" s="96">
        <f t="shared" si="5"/>
        <v>5</v>
      </c>
      <c r="J30" s="97" t="str">
        <f t="shared" si="15"/>
        <v/>
      </c>
      <c r="K30" s="96">
        <f t="shared" si="6"/>
        <v>2</v>
      </c>
      <c r="L30" s="97" t="str">
        <f t="shared" si="16"/>
        <v/>
      </c>
      <c r="M30" s="96">
        <f t="shared" si="7"/>
        <v>7</v>
      </c>
      <c r="N30" s="97" t="str">
        <f t="shared" si="17"/>
        <v/>
      </c>
      <c r="O30" s="92">
        <f t="shared" si="8"/>
        <v>0</v>
      </c>
      <c r="P30" s="101" t="str">
        <f t="shared" si="18"/>
        <v/>
      </c>
      <c r="Q30" s="91" t="str">
        <f t="shared" si="9"/>
        <v/>
      </c>
      <c r="R30" s="92" t="str">
        <f t="shared" si="10"/>
        <v/>
      </c>
      <c r="S30" s="12">
        <v>21.0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ht="24.75" customHeight="1">
      <c r="A31" s="91">
        <f t="shared" si="1"/>
        <v>1</v>
      </c>
      <c r="B31" s="91" t="str">
        <f t="shared" si="11"/>
        <v/>
      </c>
      <c r="C31" s="91">
        <f t="shared" si="2"/>
        <v>3</v>
      </c>
      <c r="D31" s="91" t="str">
        <f t="shared" si="12"/>
        <v/>
      </c>
      <c r="E31" s="96">
        <f t="shared" si="3"/>
        <v>3</v>
      </c>
      <c r="F31" s="97" t="str">
        <f t="shared" si="13"/>
        <v/>
      </c>
      <c r="G31" s="96">
        <f t="shared" si="4"/>
        <v>4</v>
      </c>
      <c r="H31" s="97" t="str">
        <f t="shared" si="14"/>
        <v/>
      </c>
      <c r="I31" s="96">
        <f t="shared" si="5"/>
        <v>6</v>
      </c>
      <c r="J31" s="97" t="str">
        <f t="shared" si="15"/>
        <v/>
      </c>
      <c r="K31" s="96">
        <f t="shared" si="6"/>
        <v>2</v>
      </c>
      <c r="L31" s="97" t="str">
        <f t="shared" si="16"/>
        <v/>
      </c>
      <c r="M31" s="96">
        <f t="shared" si="7"/>
        <v>8</v>
      </c>
      <c r="N31" s="97" t="str">
        <f t="shared" si="17"/>
        <v/>
      </c>
      <c r="O31" s="92">
        <f t="shared" si="8"/>
        <v>0</v>
      </c>
      <c r="P31" s="101" t="str">
        <f t="shared" si="18"/>
        <v/>
      </c>
      <c r="Q31" s="91" t="str">
        <f t="shared" si="9"/>
        <v/>
      </c>
      <c r="R31" s="92" t="str">
        <f t="shared" si="10"/>
        <v/>
      </c>
      <c r="S31" s="12">
        <v>22.0</v>
      </c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ht="24.75" customHeight="1">
      <c r="A32" s="91">
        <f t="shared" si="1"/>
        <v>3</v>
      </c>
      <c r="B32" s="91" t="str">
        <f t="shared" si="11"/>
        <v/>
      </c>
      <c r="C32" s="91">
        <f t="shared" si="2"/>
        <v>5</v>
      </c>
      <c r="D32" s="91" t="str">
        <f t="shared" si="12"/>
        <v/>
      </c>
      <c r="E32" s="96">
        <f t="shared" si="3"/>
        <v>4</v>
      </c>
      <c r="F32" s="97" t="str">
        <f t="shared" si="13"/>
        <v/>
      </c>
      <c r="G32" s="96">
        <f t="shared" si="4"/>
        <v>7</v>
      </c>
      <c r="H32" s="97" t="str">
        <f t="shared" si="14"/>
        <v/>
      </c>
      <c r="I32" s="96">
        <f t="shared" si="5"/>
        <v>7</v>
      </c>
      <c r="J32" s="97" t="str">
        <f t="shared" si="15"/>
        <v/>
      </c>
      <c r="K32" s="96">
        <f t="shared" si="6"/>
        <v>7</v>
      </c>
      <c r="L32" s="97" t="str">
        <f t="shared" si="16"/>
        <v/>
      </c>
      <c r="M32" s="96">
        <f t="shared" si="7"/>
        <v>6</v>
      </c>
      <c r="N32" s="97" t="str">
        <f t="shared" si="17"/>
        <v/>
      </c>
      <c r="O32" s="92">
        <f t="shared" si="8"/>
        <v>0</v>
      </c>
      <c r="P32" s="101" t="str">
        <f t="shared" si="18"/>
        <v/>
      </c>
      <c r="Q32" s="91" t="str">
        <f t="shared" si="9"/>
        <v/>
      </c>
      <c r="R32" s="92" t="str">
        <f t="shared" si="10"/>
        <v/>
      </c>
      <c r="S32" s="12">
        <v>23.0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ht="24.75" customHeight="1">
      <c r="A33" s="91">
        <f t="shared" si="1"/>
        <v>2</v>
      </c>
      <c r="B33" s="91" t="str">
        <f t="shared" si="11"/>
        <v/>
      </c>
      <c r="C33" s="91">
        <f t="shared" si="2"/>
        <v>4</v>
      </c>
      <c r="D33" s="91" t="str">
        <f t="shared" si="12"/>
        <v/>
      </c>
      <c r="E33" s="96">
        <f t="shared" si="3"/>
        <v>7</v>
      </c>
      <c r="F33" s="97" t="str">
        <f t="shared" si="13"/>
        <v/>
      </c>
      <c r="G33" s="96">
        <f t="shared" si="4"/>
        <v>8</v>
      </c>
      <c r="H33" s="97" t="str">
        <f t="shared" si="14"/>
        <v/>
      </c>
      <c r="I33" s="96">
        <f t="shared" si="5"/>
        <v>7</v>
      </c>
      <c r="J33" s="97" t="str">
        <f t="shared" si="15"/>
        <v/>
      </c>
      <c r="K33" s="96">
        <f t="shared" si="6"/>
        <v>4</v>
      </c>
      <c r="L33" s="97" t="str">
        <f t="shared" si="16"/>
        <v/>
      </c>
      <c r="M33" s="96">
        <f t="shared" si="7"/>
        <v>4</v>
      </c>
      <c r="N33" s="97" t="str">
        <f t="shared" si="17"/>
        <v/>
      </c>
      <c r="O33" s="92">
        <f t="shared" si="8"/>
        <v>0</v>
      </c>
      <c r="P33" s="101" t="str">
        <f t="shared" si="18"/>
        <v/>
      </c>
      <c r="Q33" s="91" t="str">
        <f t="shared" si="9"/>
        <v/>
      </c>
      <c r="R33" s="92" t="str">
        <f t="shared" si="10"/>
        <v/>
      </c>
      <c r="S33" s="12">
        <v>24.0</v>
      </c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ht="24.75" customHeight="1">
      <c r="A34" s="91">
        <f t="shared" si="1"/>
        <v>8</v>
      </c>
      <c r="B34" s="91" t="str">
        <f t="shared" si="11"/>
        <v/>
      </c>
      <c r="C34" s="91">
        <f t="shared" si="2"/>
        <v>8</v>
      </c>
      <c r="D34" s="91" t="str">
        <f t="shared" si="12"/>
        <v/>
      </c>
      <c r="E34" s="96">
        <f t="shared" si="3"/>
        <v>2</v>
      </c>
      <c r="F34" s="97" t="str">
        <f t="shared" si="13"/>
        <v/>
      </c>
      <c r="G34" s="96">
        <f t="shared" si="4"/>
        <v>2</v>
      </c>
      <c r="H34" s="97" t="str">
        <f t="shared" si="14"/>
        <v/>
      </c>
      <c r="I34" s="96">
        <f t="shared" si="5"/>
        <v>7</v>
      </c>
      <c r="J34" s="97" t="str">
        <f t="shared" si="15"/>
        <v/>
      </c>
      <c r="K34" s="96">
        <f t="shared" si="6"/>
        <v>8</v>
      </c>
      <c r="L34" s="97" t="str">
        <f t="shared" si="16"/>
        <v/>
      </c>
      <c r="M34" s="96">
        <f t="shared" si="7"/>
        <v>1</v>
      </c>
      <c r="N34" s="97" t="str">
        <f t="shared" si="17"/>
        <v/>
      </c>
      <c r="O34" s="92">
        <f t="shared" si="8"/>
        <v>0</v>
      </c>
      <c r="P34" s="101" t="str">
        <f t="shared" si="18"/>
        <v/>
      </c>
      <c r="Q34" s="91" t="str">
        <f t="shared" si="9"/>
        <v/>
      </c>
      <c r="R34" s="92" t="str">
        <f t="shared" si="10"/>
        <v/>
      </c>
      <c r="S34" s="12">
        <v>25.0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ht="24.75" customHeight="1">
      <c r="A35" s="91">
        <f t="shared" si="1"/>
        <v>7</v>
      </c>
      <c r="B35" s="91" t="str">
        <f t="shared" si="11"/>
        <v/>
      </c>
      <c r="C35" s="91">
        <f t="shared" si="2"/>
        <v>3</v>
      </c>
      <c r="D35" s="91" t="str">
        <f t="shared" si="12"/>
        <v/>
      </c>
      <c r="E35" s="96">
        <f t="shared" si="3"/>
        <v>3</v>
      </c>
      <c r="F35" s="97" t="str">
        <f t="shared" si="13"/>
        <v/>
      </c>
      <c r="G35" s="96">
        <f t="shared" si="4"/>
        <v>2</v>
      </c>
      <c r="H35" s="97" t="str">
        <f t="shared" si="14"/>
        <v/>
      </c>
      <c r="I35" s="96">
        <f t="shared" si="5"/>
        <v>2</v>
      </c>
      <c r="J35" s="97" t="str">
        <f t="shared" si="15"/>
        <v/>
      </c>
      <c r="K35" s="96">
        <f t="shared" si="6"/>
        <v>4</v>
      </c>
      <c r="L35" s="97" t="str">
        <f t="shared" si="16"/>
        <v/>
      </c>
      <c r="M35" s="96">
        <f t="shared" si="7"/>
        <v>3</v>
      </c>
      <c r="N35" s="97" t="str">
        <f t="shared" si="17"/>
        <v/>
      </c>
      <c r="O35" s="92">
        <f t="shared" si="8"/>
        <v>0</v>
      </c>
      <c r="P35" s="101" t="str">
        <f t="shared" si="18"/>
        <v/>
      </c>
      <c r="Q35" s="91" t="str">
        <f t="shared" si="9"/>
        <v/>
      </c>
      <c r="R35" s="92" t="str">
        <f t="shared" si="10"/>
        <v/>
      </c>
      <c r="S35" s="12">
        <v>26.0</v>
      </c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ht="24.75" customHeight="1">
      <c r="A36" s="91">
        <f t="shared" si="1"/>
        <v>5</v>
      </c>
      <c r="B36" s="91" t="str">
        <f t="shared" si="11"/>
        <v/>
      </c>
      <c r="C36" s="91">
        <f t="shared" si="2"/>
        <v>5</v>
      </c>
      <c r="D36" s="91" t="str">
        <f t="shared" si="12"/>
        <v/>
      </c>
      <c r="E36" s="96">
        <f t="shared" si="3"/>
        <v>2</v>
      </c>
      <c r="F36" s="97" t="str">
        <f t="shared" si="13"/>
        <v/>
      </c>
      <c r="G36" s="96">
        <f t="shared" si="4"/>
        <v>7</v>
      </c>
      <c r="H36" s="97" t="str">
        <f t="shared" si="14"/>
        <v/>
      </c>
      <c r="I36" s="96">
        <f t="shared" si="5"/>
        <v>7</v>
      </c>
      <c r="J36" s="97" t="str">
        <f t="shared" si="15"/>
        <v/>
      </c>
      <c r="K36" s="96">
        <f t="shared" si="6"/>
        <v>6</v>
      </c>
      <c r="L36" s="97" t="str">
        <f t="shared" si="16"/>
        <v/>
      </c>
      <c r="M36" s="96">
        <f t="shared" si="7"/>
        <v>5</v>
      </c>
      <c r="N36" s="97" t="str">
        <f t="shared" si="17"/>
        <v/>
      </c>
      <c r="O36" s="92">
        <f t="shared" si="8"/>
        <v>0</v>
      </c>
      <c r="P36" s="101" t="str">
        <f t="shared" si="18"/>
        <v/>
      </c>
      <c r="Q36" s="91" t="str">
        <f t="shared" si="9"/>
        <v/>
      </c>
      <c r="R36" s="92" t="str">
        <f t="shared" si="10"/>
        <v/>
      </c>
      <c r="S36" s="12">
        <v>27.0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ht="24.75" customHeight="1">
      <c r="A37" s="91">
        <f t="shared" si="1"/>
        <v>2</v>
      </c>
      <c r="B37" s="91" t="str">
        <f t="shared" si="11"/>
        <v/>
      </c>
      <c r="C37" s="91">
        <f t="shared" si="2"/>
        <v>4</v>
      </c>
      <c r="D37" s="91" t="str">
        <f t="shared" si="12"/>
        <v/>
      </c>
      <c r="E37" s="96">
        <f t="shared" si="3"/>
        <v>7</v>
      </c>
      <c r="F37" s="97" t="str">
        <f t="shared" si="13"/>
        <v/>
      </c>
      <c r="G37" s="96">
        <f t="shared" si="4"/>
        <v>7</v>
      </c>
      <c r="H37" s="97" t="str">
        <f t="shared" si="14"/>
        <v/>
      </c>
      <c r="I37" s="96">
        <f t="shared" si="5"/>
        <v>6</v>
      </c>
      <c r="J37" s="97" t="str">
        <f t="shared" si="15"/>
        <v/>
      </c>
      <c r="K37" s="96">
        <f t="shared" si="6"/>
        <v>7</v>
      </c>
      <c r="L37" s="97" t="str">
        <f t="shared" si="16"/>
        <v/>
      </c>
      <c r="M37" s="96">
        <f t="shared" si="7"/>
        <v>4</v>
      </c>
      <c r="N37" s="97" t="str">
        <f t="shared" si="17"/>
        <v/>
      </c>
      <c r="O37" s="92">
        <f t="shared" si="8"/>
        <v>0</v>
      </c>
      <c r="P37" s="101" t="str">
        <f t="shared" si="18"/>
        <v/>
      </c>
      <c r="Q37" s="91" t="str">
        <f t="shared" si="9"/>
        <v/>
      </c>
      <c r="R37" s="92" t="str">
        <f t="shared" si="10"/>
        <v/>
      </c>
      <c r="S37" s="12">
        <v>28.0</v>
      </c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ht="24.75" customHeight="1">
      <c r="A38" s="91">
        <f t="shared" si="1"/>
        <v>4</v>
      </c>
      <c r="B38" s="91" t="str">
        <f t="shared" si="11"/>
        <v/>
      </c>
      <c r="C38" s="91">
        <f t="shared" si="2"/>
        <v>6</v>
      </c>
      <c r="D38" s="91" t="str">
        <f t="shared" si="12"/>
        <v/>
      </c>
      <c r="E38" s="96">
        <f t="shared" si="3"/>
        <v>2</v>
      </c>
      <c r="F38" s="97" t="str">
        <f t="shared" si="13"/>
        <v/>
      </c>
      <c r="G38" s="96">
        <f t="shared" si="4"/>
        <v>1</v>
      </c>
      <c r="H38" s="97" t="str">
        <f t="shared" si="14"/>
        <v/>
      </c>
      <c r="I38" s="96">
        <f t="shared" si="5"/>
        <v>5</v>
      </c>
      <c r="J38" s="97" t="str">
        <f t="shared" si="15"/>
        <v/>
      </c>
      <c r="K38" s="96">
        <f t="shared" si="6"/>
        <v>2</v>
      </c>
      <c r="L38" s="97" t="str">
        <f t="shared" si="16"/>
        <v/>
      </c>
      <c r="M38" s="96">
        <f t="shared" si="7"/>
        <v>5</v>
      </c>
      <c r="N38" s="97" t="str">
        <f t="shared" si="17"/>
        <v/>
      </c>
      <c r="O38" s="92">
        <f t="shared" si="8"/>
        <v>0</v>
      </c>
      <c r="P38" s="101" t="str">
        <f t="shared" si="18"/>
        <v/>
      </c>
      <c r="Q38" s="91" t="str">
        <f t="shared" si="9"/>
        <v/>
      </c>
      <c r="R38" s="92" t="str">
        <f t="shared" si="10"/>
        <v/>
      </c>
      <c r="S38" s="12">
        <v>29.0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ht="24.75" customHeight="1">
      <c r="A39" s="91">
        <f t="shared" si="1"/>
        <v>5</v>
      </c>
      <c r="B39" s="91" t="str">
        <f t="shared" si="11"/>
        <v/>
      </c>
      <c r="C39" s="91">
        <f t="shared" si="2"/>
        <v>7</v>
      </c>
      <c r="D39" s="91" t="str">
        <f t="shared" si="12"/>
        <v/>
      </c>
      <c r="E39" s="96">
        <f t="shared" si="3"/>
        <v>1</v>
      </c>
      <c r="F39" s="97" t="str">
        <f t="shared" si="13"/>
        <v/>
      </c>
      <c r="G39" s="96">
        <f t="shared" si="4"/>
        <v>8</v>
      </c>
      <c r="H39" s="97" t="str">
        <f t="shared" si="14"/>
        <v/>
      </c>
      <c r="I39" s="96">
        <f t="shared" si="5"/>
        <v>8</v>
      </c>
      <c r="J39" s="97" t="str">
        <f t="shared" si="15"/>
        <v/>
      </c>
      <c r="K39" s="96">
        <f t="shared" si="6"/>
        <v>8</v>
      </c>
      <c r="L39" s="97" t="str">
        <f t="shared" si="16"/>
        <v/>
      </c>
      <c r="M39" s="96">
        <f t="shared" si="7"/>
        <v>5</v>
      </c>
      <c r="N39" s="97" t="str">
        <f t="shared" si="17"/>
        <v/>
      </c>
      <c r="O39" s="92">
        <f t="shared" si="8"/>
        <v>0</v>
      </c>
      <c r="P39" s="101" t="str">
        <f t="shared" si="18"/>
        <v/>
      </c>
      <c r="Q39" s="91" t="str">
        <f t="shared" si="9"/>
        <v/>
      </c>
      <c r="R39" s="92" t="str">
        <f t="shared" si="10"/>
        <v/>
      </c>
      <c r="S39" s="12">
        <v>30.0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ht="24.75" customHeight="1">
      <c r="A40" s="91">
        <f t="shared" si="1"/>
        <v>2</v>
      </c>
      <c r="B40" s="91" t="str">
        <f t="shared" si="11"/>
        <v/>
      </c>
      <c r="C40" s="91">
        <f t="shared" si="2"/>
        <v>5</v>
      </c>
      <c r="D40" s="91" t="str">
        <f t="shared" si="12"/>
        <v/>
      </c>
      <c r="E40" s="96">
        <f t="shared" si="3"/>
        <v>6</v>
      </c>
      <c r="F40" s="97" t="str">
        <f t="shared" si="13"/>
        <v/>
      </c>
      <c r="G40" s="96">
        <f t="shared" si="4"/>
        <v>4</v>
      </c>
      <c r="H40" s="97" t="str">
        <f t="shared" si="14"/>
        <v/>
      </c>
      <c r="I40" s="96">
        <f t="shared" si="5"/>
        <v>7</v>
      </c>
      <c r="J40" s="97" t="str">
        <f t="shared" si="15"/>
        <v/>
      </c>
      <c r="K40" s="96">
        <f t="shared" si="6"/>
        <v>3</v>
      </c>
      <c r="L40" s="97" t="str">
        <f t="shared" si="16"/>
        <v/>
      </c>
      <c r="M40" s="96">
        <f t="shared" si="7"/>
        <v>4</v>
      </c>
      <c r="N40" s="97" t="str">
        <f t="shared" si="17"/>
        <v/>
      </c>
      <c r="O40" s="92">
        <f t="shared" si="8"/>
        <v>0</v>
      </c>
      <c r="P40" s="101" t="str">
        <f t="shared" si="18"/>
        <v/>
      </c>
      <c r="Q40" s="91" t="str">
        <f t="shared" si="9"/>
        <v/>
      </c>
      <c r="R40" s="92" t="str">
        <f t="shared" si="10"/>
        <v/>
      </c>
      <c r="S40" s="12">
        <v>31.0</v>
      </c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ht="15.75" customHeight="1">
      <c r="A41" s="91">
        <f t="shared" si="1"/>
        <v>5</v>
      </c>
      <c r="B41" s="91" t="str">
        <f t="shared" si="11"/>
        <v/>
      </c>
      <c r="C41" s="91">
        <f t="shared" si="2"/>
        <v>7</v>
      </c>
      <c r="D41" s="91" t="str">
        <f t="shared" si="12"/>
        <v/>
      </c>
      <c r="E41" s="96">
        <f t="shared" si="3"/>
        <v>4</v>
      </c>
      <c r="F41" s="97" t="str">
        <f t="shared" si="13"/>
        <v/>
      </c>
      <c r="G41" s="96">
        <f t="shared" si="4"/>
        <v>3</v>
      </c>
      <c r="H41" s="97" t="str">
        <f t="shared" si="14"/>
        <v/>
      </c>
      <c r="I41" s="96">
        <f t="shared" si="5"/>
        <v>7</v>
      </c>
      <c r="J41" s="97" t="str">
        <f t="shared" si="15"/>
        <v/>
      </c>
      <c r="K41" s="96">
        <f t="shared" si="6"/>
        <v>5</v>
      </c>
      <c r="L41" s="97" t="str">
        <f t="shared" si="16"/>
        <v/>
      </c>
      <c r="M41" s="96">
        <f t="shared" si="7"/>
        <v>8</v>
      </c>
      <c r="N41" s="97" t="str">
        <f t="shared" si="17"/>
        <v/>
      </c>
      <c r="O41" s="92">
        <f t="shared" si="8"/>
        <v>0</v>
      </c>
      <c r="P41" s="101" t="str">
        <f t="shared" si="18"/>
        <v/>
      </c>
      <c r="Q41" s="91" t="str">
        <f t="shared" si="9"/>
        <v/>
      </c>
      <c r="R41" s="92" t="str">
        <f t="shared" si="10"/>
        <v/>
      </c>
      <c r="S41" s="12">
        <v>32.0</v>
      </c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ht="15.75" customHeight="1">
      <c r="A42" s="91">
        <f t="shared" si="1"/>
        <v>6</v>
      </c>
      <c r="B42" s="91" t="str">
        <f t="shared" si="11"/>
        <v/>
      </c>
      <c r="C42" s="91">
        <f t="shared" si="2"/>
        <v>5</v>
      </c>
      <c r="D42" s="91" t="str">
        <f t="shared" si="12"/>
        <v/>
      </c>
      <c r="E42" s="96">
        <f t="shared" si="3"/>
        <v>4</v>
      </c>
      <c r="F42" s="97" t="str">
        <f t="shared" si="13"/>
        <v/>
      </c>
      <c r="G42" s="96">
        <f t="shared" si="4"/>
        <v>5</v>
      </c>
      <c r="H42" s="97" t="str">
        <f t="shared" si="14"/>
        <v/>
      </c>
      <c r="I42" s="96">
        <f t="shared" si="5"/>
        <v>7</v>
      </c>
      <c r="J42" s="97" t="str">
        <f t="shared" si="15"/>
        <v/>
      </c>
      <c r="K42" s="96">
        <f t="shared" si="6"/>
        <v>7</v>
      </c>
      <c r="L42" s="97" t="str">
        <f t="shared" si="16"/>
        <v/>
      </c>
      <c r="M42" s="96">
        <f t="shared" si="7"/>
        <v>6</v>
      </c>
      <c r="N42" s="97" t="str">
        <f t="shared" si="17"/>
        <v/>
      </c>
      <c r="O42" s="92">
        <f t="shared" si="8"/>
        <v>0</v>
      </c>
      <c r="P42" s="101" t="str">
        <f t="shared" si="18"/>
        <v/>
      </c>
      <c r="Q42" s="91" t="str">
        <f t="shared" si="9"/>
        <v/>
      </c>
      <c r="R42" s="98" t="str">
        <f t="shared" si="10"/>
        <v/>
      </c>
      <c r="S42" s="12">
        <v>33.0</v>
      </c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ht="15.75" customHeight="1">
      <c r="A43" s="91">
        <f t="shared" si="1"/>
        <v>1</v>
      </c>
      <c r="B43" s="91" t="str">
        <f t="shared" si="11"/>
        <v/>
      </c>
      <c r="C43" s="91">
        <f t="shared" si="2"/>
        <v>3</v>
      </c>
      <c r="D43" s="91" t="str">
        <f t="shared" si="12"/>
        <v/>
      </c>
      <c r="E43" s="96">
        <f t="shared" si="3"/>
        <v>2</v>
      </c>
      <c r="F43" s="97" t="str">
        <f t="shared" si="13"/>
        <v/>
      </c>
      <c r="G43" s="96">
        <f t="shared" si="4"/>
        <v>2</v>
      </c>
      <c r="H43" s="97" t="str">
        <f t="shared" si="14"/>
        <v/>
      </c>
      <c r="I43" s="96">
        <f t="shared" si="5"/>
        <v>5</v>
      </c>
      <c r="J43" s="97" t="str">
        <f t="shared" si="15"/>
        <v/>
      </c>
      <c r="K43" s="96">
        <f t="shared" si="6"/>
        <v>6</v>
      </c>
      <c r="L43" s="97" t="str">
        <f t="shared" si="16"/>
        <v/>
      </c>
      <c r="M43" s="96">
        <f t="shared" si="7"/>
        <v>6</v>
      </c>
      <c r="N43" s="97" t="str">
        <f t="shared" si="17"/>
        <v/>
      </c>
      <c r="O43" s="92">
        <f t="shared" si="8"/>
        <v>0</v>
      </c>
      <c r="P43" s="101" t="str">
        <f t="shared" si="18"/>
        <v/>
      </c>
      <c r="Q43" s="91" t="str">
        <f t="shared" si="9"/>
        <v/>
      </c>
      <c r="R43" s="98" t="str">
        <f t="shared" si="10"/>
        <v/>
      </c>
      <c r="S43" s="12">
        <v>34.0</v>
      </c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ht="15.75" customHeight="1">
      <c r="A44" s="91">
        <f t="shared" si="1"/>
        <v>2</v>
      </c>
      <c r="B44" s="91" t="str">
        <f t="shared" si="11"/>
        <v/>
      </c>
      <c r="C44" s="91">
        <f t="shared" si="2"/>
        <v>5</v>
      </c>
      <c r="D44" s="91" t="str">
        <f t="shared" si="12"/>
        <v/>
      </c>
      <c r="E44" s="96">
        <f t="shared" si="3"/>
        <v>6</v>
      </c>
      <c r="F44" s="97" t="str">
        <f t="shared" si="13"/>
        <v/>
      </c>
      <c r="G44" s="96">
        <f t="shared" si="4"/>
        <v>6</v>
      </c>
      <c r="H44" s="97" t="str">
        <f t="shared" si="14"/>
        <v/>
      </c>
      <c r="I44" s="96">
        <f t="shared" si="5"/>
        <v>2</v>
      </c>
      <c r="J44" s="97" t="str">
        <f t="shared" si="15"/>
        <v/>
      </c>
      <c r="K44" s="96">
        <f t="shared" si="6"/>
        <v>3</v>
      </c>
      <c r="L44" s="97" t="str">
        <f t="shared" si="16"/>
        <v/>
      </c>
      <c r="M44" s="96">
        <f t="shared" si="7"/>
        <v>2</v>
      </c>
      <c r="N44" s="97" t="str">
        <f t="shared" si="17"/>
        <v/>
      </c>
      <c r="O44" s="92">
        <f t="shared" si="8"/>
        <v>0</v>
      </c>
      <c r="P44" s="101" t="str">
        <f t="shared" si="18"/>
        <v/>
      </c>
      <c r="Q44" s="91" t="str">
        <f t="shared" si="9"/>
        <v/>
      </c>
      <c r="R44" s="98" t="str">
        <f t="shared" si="10"/>
        <v/>
      </c>
      <c r="S44" s="12">
        <v>35.0</v>
      </c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ht="15.75" customHeight="1">
      <c r="A45" s="91">
        <f t="shared" si="1"/>
        <v>1</v>
      </c>
      <c r="B45" s="91" t="str">
        <f t="shared" si="11"/>
        <v/>
      </c>
      <c r="C45" s="91">
        <f t="shared" si="2"/>
        <v>6</v>
      </c>
      <c r="D45" s="91" t="str">
        <f t="shared" si="12"/>
        <v/>
      </c>
      <c r="E45" s="96">
        <f t="shared" si="3"/>
        <v>4</v>
      </c>
      <c r="F45" s="97" t="str">
        <f t="shared" si="13"/>
        <v/>
      </c>
      <c r="G45" s="96">
        <f t="shared" si="4"/>
        <v>8</v>
      </c>
      <c r="H45" s="97" t="str">
        <f t="shared" si="14"/>
        <v/>
      </c>
      <c r="I45" s="96">
        <f t="shared" si="5"/>
        <v>1</v>
      </c>
      <c r="J45" s="97" t="str">
        <f t="shared" si="15"/>
        <v/>
      </c>
      <c r="K45" s="96">
        <f t="shared" si="6"/>
        <v>4</v>
      </c>
      <c r="L45" s="97" t="str">
        <f t="shared" si="16"/>
        <v/>
      </c>
      <c r="M45" s="96">
        <f t="shared" si="7"/>
        <v>3</v>
      </c>
      <c r="N45" s="97" t="str">
        <f t="shared" si="17"/>
        <v/>
      </c>
      <c r="O45" s="92">
        <f t="shared" si="8"/>
        <v>0</v>
      </c>
      <c r="P45" s="101" t="str">
        <f t="shared" si="18"/>
        <v/>
      </c>
      <c r="Q45" s="91" t="str">
        <f t="shared" si="9"/>
        <v/>
      </c>
      <c r="R45" s="92" t="str">
        <f t="shared" si="10"/>
        <v/>
      </c>
      <c r="S45" s="12">
        <v>36.0</v>
      </c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ht="15.75" customHeight="1">
      <c r="A46" s="91">
        <f t="shared" si="1"/>
        <v>2</v>
      </c>
      <c r="B46" s="91" t="str">
        <f t="shared" si="11"/>
        <v/>
      </c>
      <c r="C46" s="91">
        <f t="shared" si="2"/>
        <v>6</v>
      </c>
      <c r="D46" s="91" t="str">
        <f t="shared" si="12"/>
        <v/>
      </c>
      <c r="E46" s="96">
        <f t="shared" si="3"/>
        <v>5</v>
      </c>
      <c r="F46" s="97" t="str">
        <f t="shared" si="13"/>
        <v/>
      </c>
      <c r="G46" s="96">
        <f t="shared" si="4"/>
        <v>8</v>
      </c>
      <c r="H46" s="97" t="str">
        <f t="shared" si="14"/>
        <v/>
      </c>
      <c r="I46" s="96">
        <f t="shared" si="5"/>
        <v>2</v>
      </c>
      <c r="J46" s="97" t="str">
        <f t="shared" si="15"/>
        <v/>
      </c>
      <c r="K46" s="96">
        <f t="shared" si="6"/>
        <v>8</v>
      </c>
      <c r="L46" s="97" t="str">
        <f t="shared" si="16"/>
        <v/>
      </c>
      <c r="M46" s="96">
        <f t="shared" si="7"/>
        <v>3</v>
      </c>
      <c r="N46" s="97" t="str">
        <f t="shared" si="17"/>
        <v/>
      </c>
      <c r="O46" s="92">
        <f t="shared" si="8"/>
        <v>0</v>
      </c>
      <c r="P46" s="101" t="str">
        <f t="shared" si="18"/>
        <v/>
      </c>
      <c r="Q46" s="91" t="str">
        <f t="shared" si="9"/>
        <v/>
      </c>
      <c r="R46" s="92" t="str">
        <f t="shared" si="10"/>
        <v/>
      </c>
      <c r="S46" s="12">
        <v>37.0</v>
      </c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ht="15.75" customHeight="1">
      <c r="A47" s="91">
        <f t="shared" si="1"/>
        <v>3</v>
      </c>
      <c r="B47" s="91" t="str">
        <f t="shared" si="11"/>
        <v/>
      </c>
      <c r="C47" s="91">
        <f t="shared" si="2"/>
        <v>1</v>
      </c>
      <c r="D47" s="91" t="str">
        <f t="shared" si="12"/>
        <v/>
      </c>
      <c r="E47" s="96">
        <f t="shared" si="3"/>
        <v>8</v>
      </c>
      <c r="F47" s="97" t="str">
        <f t="shared" si="13"/>
        <v/>
      </c>
      <c r="G47" s="96">
        <f t="shared" si="4"/>
        <v>2</v>
      </c>
      <c r="H47" s="97" t="str">
        <f t="shared" si="14"/>
        <v/>
      </c>
      <c r="I47" s="96">
        <f t="shared" si="5"/>
        <v>3</v>
      </c>
      <c r="J47" s="97" t="str">
        <f t="shared" si="15"/>
        <v/>
      </c>
      <c r="K47" s="96">
        <f t="shared" si="6"/>
        <v>7</v>
      </c>
      <c r="L47" s="97" t="str">
        <f t="shared" si="16"/>
        <v/>
      </c>
      <c r="M47" s="96">
        <f t="shared" si="7"/>
        <v>4</v>
      </c>
      <c r="N47" s="97" t="str">
        <f t="shared" si="17"/>
        <v/>
      </c>
      <c r="O47" s="92">
        <f t="shared" si="8"/>
        <v>0</v>
      </c>
      <c r="P47" s="101" t="str">
        <f t="shared" si="18"/>
        <v/>
      </c>
      <c r="Q47" s="91" t="str">
        <f t="shared" si="9"/>
        <v/>
      </c>
      <c r="R47" s="92" t="str">
        <f t="shared" si="10"/>
        <v/>
      </c>
      <c r="S47" s="12">
        <v>38.0</v>
      </c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ht="15.75" customHeight="1">
      <c r="A48" s="91">
        <f t="shared" si="1"/>
        <v>1</v>
      </c>
      <c r="B48" s="91" t="str">
        <f t="shared" si="11"/>
        <v/>
      </c>
      <c r="C48" s="91">
        <f t="shared" si="2"/>
        <v>8</v>
      </c>
      <c r="D48" s="91" t="str">
        <f t="shared" si="12"/>
        <v/>
      </c>
      <c r="E48" s="96">
        <f t="shared" si="3"/>
        <v>7</v>
      </c>
      <c r="F48" s="97" t="str">
        <f t="shared" si="13"/>
        <v/>
      </c>
      <c r="G48" s="96">
        <f t="shared" si="4"/>
        <v>5</v>
      </c>
      <c r="H48" s="97" t="str">
        <f t="shared" si="14"/>
        <v/>
      </c>
      <c r="I48" s="96">
        <f t="shared" si="5"/>
        <v>7</v>
      </c>
      <c r="J48" s="97" t="str">
        <f t="shared" si="15"/>
        <v/>
      </c>
      <c r="K48" s="96">
        <f t="shared" si="6"/>
        <v>6</v>
      </c>
      <c r="L48" s="97" t="str">
        <f t="shared" si="16"/>
        <v/>
      </c>
      <c r="M48" s="96">
        <f t="shared" si="7"/>
        <v>3</v>
      </c>
      <c r="N48" s="97" t="str">
        <f t="shared" si="17"/>
        <v/>
      </c>
      <c r="O48" s="92">
        <f t="shared" si="8"/>
        <v>0</v>
      </c>
      <c r="P48" s="101" t="str">
        <f t="shared" si="18"/>
        <v/>
      </c>
      <c r="Q48" s="91" t="str">
        <f t="shared" si="9"/>
        <v/>
      </c>
      <c r="R48" s="92" t="str">
        <f t="shared" si="10"/>
        <v/>
      </c>
      <c r="S48" s="12">
        <v>39.0</v>
      </c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ht="15.75" customHeight="1">
      <c r="A49" s="91">
        <f t="shared" si="1"/>
        <v>4</v>
      </c>
      <c r="B49" s="91" t="str">
        <f t="shared" si="11"/>
        <v/>
      </c>
      <c r="C49" s="91">
        <f t="shared" si="2"/>
        <v>4</v>
      </c>
      <c r="D49" s="91" t="str">
        <f t="shared" si="12"/>
        <v/>
      </c>
      <c r="E49" s="96">
        <f t="shared" si="3"/>
        <v>1</v>
      </c>
      <c r="F49" s="97" t="str">
        <f t="shared" si="13"/>
        <v/>
      </c>
      <c r="G49" s="96">
        <f t="shared" si="4"/>
        <v>7</v>
      </c>
      <c r="H49" s="97" t="str">
        <f t="shared" si="14"/>
        <v/>
      </c>
      <c r="I49" s="96">
        <f t="shared" si="5"/>
        <v>5</v>
      </c>
      <c r="J49" s="97" t="str">
        <f t="shared" si="15"/>
        <v/>
      </c>
      <c r="K49" s="96">
        <f t="shared" si="6"/>
        <v>5</v>
      </c>
      <c r="L49" s="97" t="str">
        <f t="shared" si="16"/>
        <v/>
      </c>
      <c r="M49" s="96">
        <f t="shared" si="7"/>
        <v>5</v>
      </c>
      <c r="N49" s="97" t="str">
        <f t="shared" si="17"/>
        <v/>
      </c>
      <c r="O49" s="92">
        <f t="shared" si="8"/>
        <v>0</v>
      </c>
      <c r="P49" s="101" t="str">
        <f t="shared" si="18"/>
        <v/>
      </c>
      <c r="Q49" s="91" t="str">
        <f t="shared" si="9"/>
        <v/>
      </c>
      <c r="R49" s="92" t="str">
        <f t="shared" si="10"/>
        <v/>
      </c>
      <c r="S49" s="12">
        <v>40.0</v>
      </c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ht="15.75" customHeight="1">
      <c r="A50" s="91">
        <f t="shared" si="1"/>
        <v>3</v>
      </c>
      <c r="B50" s="91" t="str">
        <f t="shared" si="11"/>
        <v/>
      </c>
      <c r="C50" s="91">
        <f t="shared" si="2"/>
        <v>6</v>
      </c>
      <c r="D50" s="91" t="str">
        <f t="shared" si="12"/>
        <v/>
      </c>
      <c r="E50" s="96">
        <f t="shared" si="3"/>
        <v>6</v>
      </c>
      <c r="F50" s="97" t="str">
        <f t="shared" si="13"/>
        <v/>
      </c>
      <c r="G50" s="96">
        <f t="shared" si="4"/>
        <v>8</v>
      </c>
      <c r="H50" s="97" t="str">
        <f t="shared" si="14"/>
        <v/>
      </c>
      <c r="I50" s="96">
        <f t="shared" si="5"/>
        <v>1</v>
      </c>
      <c r="J50" s="97" t="str">
        <f t="shared" si="15"/>
        <v/>
      </c>
      <c r="K50" s="96">
        <f t="shared" si="6"/>
        <v>5</v>
      </c>
      <c r="L50" s="97" t="str">
        <f t="shared" si="16"/>
        <v/>
      </c>
      <c r="M50" s="96">
        <f t="shared" si="7"/>
        <v>6</v>
      </c>
      <c r="N50" s="97" t="str">
        <f t="shared" si="17"/>
        <v/>
      </c>
      <c r="O50" s="92">
        <f t="shared" si="8"/>
        <v>0</v>
      </c>
      <c r="P50" s="101" t="str">
        <f t="shared" si="18"/>
        <v/>
      </c>
      <c r="Q50" s="91" t="str">
        <f t="shared" si="9"/>
        <v/>
      </c>
      <c r="R50" s="92" t="str">
        <f t="shared" si="10"/>
        <v/>
      </c>
      <c r="S50" s="12">
        <v>41.0</v>
      </c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ht="15.75" customHeight="1">
      <c r="A51" s="91">
        <f t="shared" si="1"/>
        <v>2</v>
      </c>
      <c r="B51" s="91" t="str">
        <f t="shared" si="11"/>
        <v/>
      </c>
      <c r="C51" s="91">
        <f t="shared" si="2"/>
        <v>5</v>
      </c>
      <c r="D51" s="91" t="str">
        <f t="shared" si="12"/>
        <v/>
      </c>
      <c r="E51" s="96">
        <f t="shared" si="3"/>
        <v>3</v>
      </c>
      <c r="F51" s="97" t="str">
        <f t="shared" si="13"/>
        <v/>
      </c>
      <c r="G51" s="96">
        <f t="shared" si="4"/>
        <v>6</v>
      </c>
      <c r="H51" s="97" t="str">
        <f t="shared" si="14"/>
        <v/>
      </c>
      <c r="I51" s="96">
        <f t="shared" si="5"/>
        <v>6</v>
      </c>
      <c r="J51" s="97" t="str">
        <f t="shared" si="15"/>
        <v/>
      </c>
      <c r="K51" s="96">
        <f t="shared" si="6"/>
        <v>3</v>
      </c>
      <c r="L51" s="97" t="str">
        <f t="shared" si="16"/>
        <v/>
      </c>
      <c r="M51" s="96">
        <f t="shared" si="7"/>
        <v>7</v>
      </c>
      <c r="N51" s="97" t="str">
        <f t="shared" si="17"/>
        <v/>
      </c>
      <c r="O51" s="92">
        <f t="shared" si="8"/>
        <v>0</v>
      </c>
      <c r="P51" s="101" t="str">
        <f t="shared" si="18"/>
        <v/>
      </c>
      <c r="Q51" s="91" t="str">
        <f t="shared" si="9"/>
        <v/>
      </c>
      <c r="R51" s="92" t="str">
        <f t="shared" si="10"/>
        <v/>
      </c>
      <c r="S51" s="12">
        <v>42.0</v>
      </c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ht="15.75" customHeight="1">
      <c r="A52" s="91">
        <f t="shared" si="1"/>
        <v>2</v>
      </c>
      <c r="B52" s="91" t="str">
        <f t="shared" si="11"/>
        <v/>
      </c>
      <c r="C52" s="91">
        <f t="shared" si="2"/>
        <v>2</v>
      </c>
      <c r="D52" s="91" t="str">
        <f t="shared" si="12"/>
        <v/>
      </c>
      <c r="E52" s="96">
        <f t="shared" si="3"/>
        <v>2</v>
      </c>
      <c r="F52" s="97" t="str">
        <f t="shared" si="13"/>
        <v/>
      </c>
      <c r="G52" s="96">
        <f t="shared" si="4"/>
        <v>3</v>
      </c>
      <c r="H52" s="97" t="str">
        <f t="shared" si="14"/>
        <v/>
      </c>
      <c r="I52" s="96">
        <f t="shared" si="5"/>
        <v>4</v>
      </c>
      <c r="J52" s="97" t="str">
        <f t="shared" si="15"/>
        <v/>
      </c>
      <c r="K52" s="96">
        <f t="shared" si="6"/>
        <v>2</v>
      </c>
      <c r="L52" s="97" t="str">
        <f t="shared" si="16"/>
        <v/>
      </c>
      <c r="M52" s="96">
        <f t="shared" si="7"/>
        <v>1</v>
      </c>
      <c r="N52" s="97" t="str">
        <f t="shared" si="17"/>
        <v/>
      </c>
      <c r="O52" s="92">
        <f t="shared" si="8"/>
        <v>0</v>
      </c>
      <c r="P52" s="101" t="str">
        <f t="shared" si="18"/>
        <v/>
      </c>
      <c r="Q52" s="91" t="str">
        <f t="shared" si="9"/>
        <v/>
      </c>
      <c r="R52" s="92" t="str">
        <f t="shared" si="10"/>
        <v/>
      </c>
      <c r="S52" s="12">
        <v>43.0</v>
      </c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ht="15.75" customHeight="1">
      <c r="A53" s="91">
        <f t="shared" si="1"/>
        <v>2</v>
      </c>
      <c r="B53" s="91" t="str">
        <f t="shared" si="11"/>
        <v/>
      </c>
      <c r="C53" s="91">
        <f t="shared" si="2"/>
        <v>5</v>
      </c>
      <c r="D53" s="91" t="str">
        <f t="shared" si="12"/>
        <v/>
      </c>
      <c r="E53" s="96">
        <f t="shared" si="3"/>
        <v>1</v>
      </c>
      <c r="F53" s="97" t="str">
        <f t="shared" si="13"/>
        <v/>
      </c>
      <c r="G53" s="96">
        <f t="shared" si="4"/>
        <v>4</v>
      </c>
      <c r="H53" s="97" t="str">
        <f t="shared" si="14"/>
        <v/>
      </c>
      <c r="I53" s="96">
        <f t="shared" si="5"/>
        <v>5</v>
      </c>
      <c r="J53" s="97" t="str">
        <f t="shared" si="15"/>
        <v/>
      </c>
      <c r="K53" s="96">
        <f t="shared" si="6"/>
        <v>7</v>
      </c>
      <c r="L53" s="97" t="str">
        <f t="shared" si="16"/>
        <v/>
      </c>
      <c r="M53" s="96">
        <f t="shared" si="7"/>
        <v>4</v>
      </c>
      <c r="N53" s="97" t="str">
        <f t="shared" si="17"/>
        <v/>
      </c>
      <c r="O53" s="92">
        <f t="shared" si="8"/>
        <v>0</v>
      </c>
      <c r="P53" s="101" t="str">
        <f t="shared" si="18"/>
        <v/>
      </c>
      <c r="Q53" s="91" t="str">
        <f t="shared" si="9"/>
        <v/>
      </c>
      <c r="R53" s="92" t="str">
        <f t="shared" si="10"/>
        <v/>
      </c>
      <c r="S53" s="12">
        <v>44.0</v>
      </c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ht="15.75" customHeight="1">
      <c r="A54" s="91">
        <f t="shared" si="1"/>
        <v>3</v>
      </c>
      <c r="B54" s="91" t="str">
        <f t="shared" si="11"/>
        <v/>
      </c>
      <c r="C54" s="91">
        <f t="shared" si="2"/>
        <v>4</v>
      </c>
      <c r="D54" s="91" t="str">
        <f t="shared" si="12"/>
        <v/>
      </c>
      <c r="E54" s="96">
        <f t="shared" si="3"/>
        <v>7</v>
      </c>
      <c r="F54" s="97" t="str">
        <f t="shared" si="13"/>
        <v/>
      </c>
      <c r="G54" s="96">
        <f t="shared" si="4"/>
        <v>6</v>
      </c>
      <c r="H54" s="97" t="str">
        <f t="shared" si="14"/>
        <v/>
      </c>
      <c r="I54" s="96">
        <f t="shared" si="5"/>
        <v>5</v>
      </c>
      <c r="J54" s="97" t="str">
        <f t="shared" si="15"/>
        <v/>
      </c>
      <c r="K54" s="96">
        <f t="shared" si="6"/>
        <v>5</v>
      </c>
      <c r="L54" s="97" t="str">
        <f t="shared" si="16"/>
        <v/>
      </c>
      <c r="M54" s="96">
        <f t="shared" si="7"/>
        <v>8</v>
      </c>
      <c r="N54" s="97" t="str">
        <f t="shared" si="17"/>
        <v/>
      </c>
      <c r="O54" s="92">
        <f t="shared" si="8"/>
        <v>0</v>
      </c>
      <c r="P54" s="101" t="str">
        <f t="shared" si="18"/>
        <v/>
      </c>
      <c r="Q54" s="91" t="str">
        <f t="shared" si="9"/>
        <v/>
      </c>
      <c r="R54" s="92" t="str">
        <f t="shared" si="10"/>
        <v/>
      </c>
      <c r="S54" s="12">
        <v>45.0</v>
      </c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ht="15.75" customHeight="1">
      <c r="A55" s="91">
        <f t="shared" si="1"/>
        <v>1</v>
      </c>
      <c r="B55" s="91" t="str">
        <f t="shared" si="11"/>
        <v/>
      </c>
      <c r="C55" s="91">
        <f t="shared" si="2"/>
        <v>7</v>
      </c>
      <c r="D55" s="91" t="str">
        <f t="shared" si="12"/>
        <v/>
      </c>
      <c r="E55" s="96">
        <f t="shared" si="3"/>
        <v>4</v>
      </c>
      <c r="F55" s="97" t="str">
        <f t="shared" si="13"/>
        <v/>
      </c>
      <c r="G55" s="96">
        <f t="shared" si="4"/>
        <v>7</v>
      </c>
      <c r="H55" s="97" t="str">
        <f t="shared" si="14"/>
        <v/>
      </c>
      <c r="I55" s="96">
        <f t="shared" si="5"/>
        <v>6</v>
      </c>
      <c r="J55" s="97" t="str">
        <f t="shared" si="15"/>
        <v/>
      </c>
      <c r="K55" s="96">
        <f t="shared" si="6"/>
        <v>7</v>
      </c>
      <c r="L55" s="97" t="str">
        <f t="shared" si="16"/>
        <v/>
      </c>
      <c r="M55" s="96">
        <f t="shared" si="7"/>
        <v>1</v>
      </c>
      <c r="N55" s="97" t="str">
        <f t="shared" si="17"/>
        <v/>
      </c>
      <c r="O55" s="92">
        <f t="shared" si="8"/>
        <v>0</v>
      </c>
      <c r="P55" s="101" t="str">
        <f t="shared" si="18"/>
        <v/>
      </c>
      <c r="Q55" s="91" t="str">
        <f t="shared" si="9"/>
        <v/>
      </c>
      <c r="R55" s="92" t="str">
        <f t="shared" si="10"/>
        <v/>
      </c>
      <c r="S55" s="12">
        <v>46.0</v>
      </c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ht="15.75" customHeight="1">
      <c r="A56" s="91">
        <f t="shared" si="1"/>
        <v>1</v>
      </c>
      <c r="B56" s="91" t="str">
        <f t="shared" si="11"/>
        <v/>
      </c>
      <c r="C56" s="91">
        <f t="shared" si="2"/>
        <v>8</v>
      </c>
      <c r="D56" s="91" t="str">
        <f t="shared" si="12"/>
        <v/>
      </c>
      <c r="E56" s="96">
        <f t="shared" si="3"/>
        <v>8</v>
      </c>
      <c r="F56" s="97" t="str">
        <f t="shared" si="13"/>
        <v/>
      </c>
      <c r="G56" s="96">
        <f t="shared" si="4"/>
        <v>7</v>
      </c>
      <c r="H56" s="97" t="str">
        <f t="shared" si="14"/>
        <v/>
      </c>
      <c r="I56" s="96">
        <f t="shared" si="5"/>
        <v>6</v>
      </c>
      <c r="J56" s="97" t="str">
        <f t="shared" si="15"/>
        <v/>
      </c>
      <c r="K56" s="96">
        <f t="shared" si="6"/>
        <v>1</v>
      </c>
      <c r="L56" s="97" t="str">
        <f t="shared" si="16"/>
        <v/>
      </c>
      <c r="M56" s="96">
        <f t="shared" si="7"/>
        <v>8</v>
      </c>
      <c r="N56" s="97" t="str">
        <f t="shared" si="17"/>
        <v/>
      </c>
      <c r="O56" s="92">
        <f t="shared" si="8"/>
        <v>0</v>
      </c>
      <c r="P56" s="101" t="str">
        <f t="shared" si="18"/>
        <v/>
      </c>
      <c r="Q56" s="91" t="str">
        <f t="shared" si="9"/>
        <v/>
      </c>
      <c r="R56" s="92" t="str">
        <f t="shared" si="10"/>
        <v/>
      </c>
      <c r="S56" s="12">
        <v>47.0</v>
      </c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ht="15.75" customHeight="1">
      <c r="A57" s="91">
        <f t="shared" si="1"/>
        <v>8</v>
      </c>
      <c r="B57" s="91" t="str">
        <f t="shared" si="11"/>
        <v/>
      </c>
      <c r="C57" s="91">
        <f t="shared" si="2"/>
        <v>5</v>
      </c>
      <c r="D57" s="91" t="str">
        <f t="shared" si="12"/>
        <v/>
      </c>
      <c r="E57" s="96">
        <f t="shared" si="3"/>
        <v>1</v>
      </c>
      <c r="F57" s="97" t="str">
        <f t="shared" si="13"/>
        <v/>
      </c>
      <c r="G57" s="96">
        <f t="shared" si="4"/>
        <v>3</v>
      </c>
      <c r="H57" s="97" t="str">
        <f t="shared" si="14"/>
        <v/>
      </c>
      <c r="I57" s="96">
        <f t="shared" si="5"/>
        <v>5</v>
      </c>
      <c r="J57" s="97" t="str">
        <f t="shared" si="15"/>
        <v/>
      </c>
      <c r="K57" s="96">
        <f t="shared" si="6"/>
        <v>8</v>
      </c>
      <c r="L57" s="97" t="str">
        <f t="shared" si="16"/>
        <v/>
      </c>
      <c r="M57" s="96">
        <f t="shared" si="7"/>
        <v>7</v>
      </c>
      <c r="N57" s="97" t="str">
        <f t="shared" si="17"/>
        <v/>
      </c>
      <c r="O57" s="92">
        <f t="shared" si="8"/>
        <v>0</v>
      </c>
      <c r="P57" s="101" t="str">
        <f t="shared" si="18"/>
        <v/>
      </c>
      <c r="Q57" s="91" t="str">
        <f t="shared" si="9"/>
        <v/>
      </c>
      <c r="R57" s="92" t="str">
        <f t="shared" si="10"/>
        <v/>
      </c>
      <c r="S57" s="12">
        <v>48.0</v>
      </c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ht="15.75" customHeight="1">
      <c r="A58" s="91">
        <f t="shared" si="1"/>
        <v>3</v>
      </c>
      <c r="B58" s="91" t="str">
        <f t="shared" si="11"/>
        <v/>
      </c>
      <c r="C58" s="91">
        <f t="shared" si="2"/>
        <v>4</v>
      </c>
      <c r="D58" s="91" t="str">
        <f t="shared" si="12"/>
        <v/>
      </c>
      <c r="E58" s="96">
        <f t="shared" si="3"/>
        <v>1</v>
      </c>
      <c r="F58" s="97" t="str">
        <f t="shared" si="13"/>
        <v/>
      </c>
      <c r="G58" s="96">
        <f t="shared" si="4"/>
        <v>2</v>
      </c>
      <c r="H58" s="97" t="str">
        <f t="shared" si="14"/>
        <v/>
      </c>
      <c r="I58" s="96">
        <f t="shared" si="5"/>
        <v>7</v>
      </c>
      <c r="J58" s="97" t="str">
        <f t="shared" si="15"/>
        <v/>
      </c>
      <c r="K58" s="96">
        <f t="shared" si="6"/>
        <v>6</v>
      </c>
      <c r="L58" s="97" t="str">
        <f t="shared" si="16"/>
        <v/>
      </c>
      <c r="M58" s="96">
        <f t="shared" si="7"/>
        <v>4</v>
      </c>
      <c r="N58" s="97" t="str">
        <f t="shared" si="17"/>
        <v/>
      </c>
      <c r="O58" s="92">
        <f t="shared" si="8"/>
        <v>0</v>
      </c>
      <c r="P58" s="101" t="str">
        <f t="shared" si="18"/>
        <v/>
      </c>
      <c r="Q58" s="91" t="str">
        <f t="shared" si="9"/>
        <v/>
      </c>
      <c r="R58" s="92" t="str">
        <f t="shared" si="10"/>
        <v/>
      </c>
      <c r="S58" s="12">
        <v>49.0</v>
      </c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 ht="15.75" customHeight="1">
      <c r="A59" s="91">
        <f t="shared" si="1"/>
        <v>4</v>
      </c>
      <c r="B59" s="91" t="str">
        <f t="shared" si="11"/>
        <v/>
      </c>
      <c r="C59" s="91">
        <f t="shared" si="2"/>
        <v>7</v>
      </c>
      <c r="D59" s="91" t="str">
        <f t="shared" si="12"/>
        <v/>
      </c>
      <c r="E59" s="96">
        <f t="shared" si="3"/>
        <v>8</v>
      </c>
      <c r="F59" s="97" t="str">
        <f t="shared" si="13"/>
        <v/>
      </c>
      <c r="G59" s="96">
        <f t="shared" si="4"/>
        <v>7</v>
      </c>
      <c r="H59" s="97" t="str">
        <f t="shared" si="14"/>
        <v/>
      </c>
      <c r="I59" s="96">
        <f t="shared" si="5"/>
        <v>4</v>
      </c>
      <c r="J59" s="97" t="str">
        <f t="shared" si="15"/>
        <v/>
      </c>
      <c r="K59" s="96">
        <f t="shared" si="6"/>
        <v>7</v>
      </c>
      <c r="L59" s="97" t="str">
        <f t="shared" si="16"/>
        <v/>
      </c>
      <c r="M59" s="96">
        <f t="shared" si="7"/>
        <v>4</v>
      </c>
      <c r="N59" s="97" t="str">
        <f t="shared" si="17"/>
        <v/>
      </c>
      <c r="O59" s="92">
        <f t="shared" si="8"/>
        <v>0</v>
      </c>
      <c r="P59" s="101" t="str">
        <f t="shared" si="18"/>
        <v/>
      </c>
      <c r="Q59" s="91" t="str">
        <f t="shared" si="9"/>
        <v/>
      </c>
      <c r="R59" s="92" t="str">
        <f t="shared" si="10"/>
        <v/>
      </c>
      <c r="S59" s="12">
        <v>50.0</v>
      </c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 ht="15.75" customHeight="1">
      <c r="A60" s="91">
        <f t="shared" si="1"/>
        <v>3</v>
      </c>
      <c r="B60" s="91" t="str">
        <f t="shared" si="11"/>
        <v/>
      </c>
      <c r="C60" s="91">
        <f t="shared" si="2"/>
        <v>1</v>
      </c>
      <c r="D60" s="91" t="str">
        <f t="shared" si="12"/>
        <v/>
      </c>
      <c r="E60" s="96">
        <f t="shared" si="3"/>
        <v>5</v>
      </c>
      <c r="F60" s="97" t="str">
        <f t="shared" si="13"/>
        <v/>
      </c>
      <c r="G60" s="96">
        <f t="shared" si="4"/>
        <v>7</v>
      </c>
      <c r="H60" s="97" t="str">
        <f t="shared" si="14"/>
        <v/>
      </c>
      <c r="I60" s="96">
        <f t="shared" si="5"/>
        <v>3</v>
      </c>
      <c r="J60" s="97" t="str">
        <f t="shared" si="15"/>
        <v/>
      </c>
      <c r="K60" s="96">
        <f t="shared" si="6"/>
        <v>4</v>
      </c>
      <c r="L60" s="97" t="str">
        <f t="shared" si="16"/>
        <v/>
      </c>
      <c r="M60" s="96">
        <f t="shared" si="7"/>
        <v>7</v>
      </c>
      <c r="N60" s="97" t="str">
        <f t="shared" si="17"/>
        <v/>
      </c>
      <c r="O60" s="92">
        <f t="shared" si="8"/>
        <v>0</v>
      </c>
      <c r="P60" s="101" t="str">
        <f t="shared" si="18"/>
        <v/>
      </c>
      <c r="Q60" s="91" t="str">
        <f t="shared" si="9"/>
        <v/>
      </c>
      <c r="R60" s="92" t="str">
        <f t="shared" si="10"/>
        <v/>
      </c>
      <c r="S60" s="12">
        <v>51.0</v>
      </c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 ht="15.75" customHeight="1">
      <c r="A61" s="91">
        <f t="shared" si="1"/>
        <v>8</v>
      </c>
      <c r="B61" s="91" t="str">
        <f t="shared" si="11"/>
        <v/>
      </c>
      <c r="C61" s="91">
        <f t="shared" si="2"/>
        <v>3</v>
      </c>
      <c r="D61" s="91" t="str">
        <f t="shared" si="12"/>
        <v/>
      </c>
      <c r="E61" s="96">
        <f t="shared" si="3"/>
        <v>4</v>
      </c>
      <c r="F61" s="97" t="str">
        <f t="shared" si="13"/>
        <v/>
      </c>
      <c r="G61" s="96">
        <f t="shared" si="4"/>
        <v>1</v>
      </c>
      <c r="H61" s="97" t="str">
        <f t="shared" si="14"/>
        <v/>
      </c>
      <c r="I61" s="96">
        <f t="shared" si="5"/>
        <v>2</v>
      </c>
      <c r="J61" s="97" t="str">
        <f t="shared" si="15"/>
        <v/>
      </c>
      <c r="K61" s="96">
        <f t="shared" si="6"/>
        <v>4</v>
      </c>
      <c r="L61" s="97" t="str">
        <f t="shared" si="16"/>
        <v/>
      </c>
      <c r="M61" s="96">
        <f t="shared" si="7"/>
        <v>1</v>
      </c>
      <c r="N61" s="97" t="str">
        <f t="shared" si="17"/>
        <v/>
      </c>
      <c r="O61" s="92">
        <f t="shared" si="8"/>
        <v>0</v>
      </c>
      <c r="P61" s="101" t="str">
        <f t="shared" si="18"/>
        <v/>
      </c>
      <c r="Q61" s="91" t="str">
        <f t="shared" si="9"/>
        <v/>
      </c>
      <c r="R61" s="92" t="str">
        <f t="shared" si="10"/>
        <v/>
      </c>
      <c r="S61" s="12">
        <v>52.0</v>
      </c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ht="15.75" customHeight="1">
      <c r="A62" s="91">
        <f t="shared" si="1"/>
        <v>8</v>
      </c>
      <c r="B62" s="91" t="str">
        <f t="shared" si="11"/>
        <v/>
      </c>
      <c r="C62" s="91">
        <f t="shared" si="2"/>
        <v>6</v>
      </c>
      <c r="D62" s="91" t="str">
        <f t="shared" si="12"/>
        <v/>
      </c>
      <c r="E62" s="96">
        <f t="shared" si="3"/>
        <v>5</v>
      </c>
      <c r="F62" s="97" t="str">
        <f t="shared" si="13"/>
        <v/>
      </c>
      <c r="G62" s="96">
        <f t="shared" si="4"/>
        <v>8</v>
      </c>
      <c r="H62" s="97" t="str">
        <f t="shared" si="14"/>
        <v/>
      </c>
      <c r="I62" s="96">
        <f t="shared" si="5"/>
        <v>8</v>
      </c>
      <c r="J62" s="97" t="str">
        <f t="shared" si="15"/>
        <v/>
      </c>
      <c r="K62" s="96">
        <f t="shared" si="6"/>
        <v>8</v>
      </c>
      <c r="L62" s="97" t="str">
        <f t="shared" si="16"/>
        <v/>
      </c>
      <c r="M62" s="96">
        <f t="shared" si="7"/>
        <v>5</v>
      </c>
      <c r="N62" s="97" t="str">
        <f t="shared" si="17"/>
        <v/>
      </c>
      <c r="O62" s="92">
        <f t="shared" si="8"/>
        <v>0</v>
      </c>
      <c r="P62" s="101" t="str">
        <f t="shared" si="18"/>
        <v/>
      </c>
      <c r="Q62" s="91" t="str">
        <f t="shared" si="9"/>
        <v/>
      </c>
      <c r="R62" s="92" t="str">
        <f t="shared" si="10"/>
        <v/>
      </c>
      <c r="S62" s="12">
        <v>53.0</v>
      </c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ht="15.75" customHeight="1">
      <c r="A63" s="91">
        <f t="shared" si="1"/>
        <v>2</v>
      </c>
      <c r="B63" s="91" t="str">
        <f t="shared" si="11"/>
        <v/>
      </c>
      <c r="C63" s="91">
        <f t="shared" si="2"/>
        <v>6</v>
      </c>
      <c r="D63" s="91" t="str">
        <f t="shared" si="12"/>
        <v/>
      </c>
      <c r="E63" s="96">
        <f t="shared" si="3"/>
        <v>3</v>
      </c>
      <c r="F63" s="97" t="str">
        <f t="shared" si="13"/>
        <v/>
      </c>
      <c r="G63" s="96">
        <f t="shared" si="4"/>
        <v>5</v>
      </c>
      <c r="H63" s="97" t="str">
        <f t="shared" si="14"/>
        <v/>
      </c>
      <c r="I63" s="96">
        <f t="shared" si="5"/>
        <v>8</v>
      </c>
      <c r="J63" s="97" t="str">
        <f t="shared" si="15"/>
        <v/>
      </c>
      <c r="K63" s="96">
        <f t="shared" si="6"/>
        <v>3</v>
      </c>
      <c r="L63" s="97" t="str">
        <f t="shared" si="16"/>
        <v/>
      </c>
      <c r="M63" s="96">
        <f t="shared" si="7"/>
        <v>6</v>
      </c>
      <c r="N63" s="97" t="str">
        <f t="shared" si="17"/>
        <v/>
      </c>
      <c r="O63" s="92">
        <f t="shared" si="8"/>
        <v>0</v>
      </c>
      <c r="P63" s="101" t="str">
        <f t="shared" si="18"/>
        <v/>
      </c>
      <c r="Q63" s="91" t="str">
        <f t="shared" si="9"/>
        <v/>
      </c>
      <c r="R63" s="92" t="str">
        <f t="shared" si="10"/>
        <v/>
      </c>
      <c r="S63" s="12">
        <v>54.0</v>
      </c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 ht="15.75" customHeight="1">
      <c r="A64" s="91">
        <f t="shared" si="1"/>
        <v>3</v>
      </c>
      <c r="B64" s="91" t="str">
        <f t="shared" si="11"/>
        <v/>
      </c>
      <c r="C64" s="91">
        <f t="shared" si="2"/>
        <v>5</v>
      </c>
      <c r="D64" s="91" t="str">
        <f t="shared" si="12"/>
        <v/>
      </c>
      <c r="E64" s="96">
        <f t="shared" si="3"/>
        <v>5</v>
      </c>
      <c r="F64" s="97" t="str">
        <f t="shared" si="13"/>
        <v/>
      </c>
      <c r="G64" s="96">
        <f t="shared" si="4"/>
        <v>3</v>
      </c>
      <c r="H64" s="97" t="str">
        <f t="shared" si="14"/>
        <v/>
      </c>
      <c r="I64" s="96">
        <f t="shared" si="5"/>
        <v>8</v>
      </c>
      <c r="J64" s="97" t="str">
        <f t="shared" si="15"/>
        <v/>
      </c>
      <c r="K64" s="96">
        <f t="shared" si="6"/>
        <v>2</v>
      </c>
      <c r="L64" s="97" t="str">
        <f t="shared" si="16"/>
        <v/>
      </c>
      <c r="M64" s="96">
        <f t="shared" si="7"/>
        <v>8</v>
      </c>
      <c r="N64" s="97" t="str">
        <f t="shared" si="17"/>
        <v/>
      </c>
      <c r="O64" s="92">
        <f t="shared" si="8"/>
        <v>0</v>
      </c>
      <c r="P64" s="101" t="str">
        <f t="shared" si="18"/>
        <v/>
      </c>
      <c r="Q64" s="91" t="str">
        <f t="shared" si="9"/>
        <v/>
      </c>
      <c r="R64" s="92" t="str">
        <f t="shared" si="10"/>
        <v/>
      </c>
      <c r="S64" s="12">
        <v>55.0</v>
      </c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 ht="15.75" customHeight="1">
      <c r="A65" s="91">
        <f t="shared" si="1"/>
        <v>4</v>
      </c>
      <c r="B65" s="91" t="str">
        <f t="shared" si="11"/>
        <v/>
      </c>
      <c r="C65" s="91">
        <f t="shared" si="2"/>
        <v>4</v>
      </c>
      <c r="D65" s="91" t="str">
        <f t="shared" si="12"/>
        <v/>
      </c>
      <c r="E65" s="96">
        <f t="shared" si="3"/>
        <v>2</v>
      </c>
      <c r="F65" s="97" t="str">
        <f t="shared" si="13"/>
        <v/>
      </c>
      <c r="G65" s="96">
        <f t="shared" si="4"/>
        <v>8</v>
      </c>
      <c r="H65" s="97" t="str">
        <f t="shared" si="14"/>
        <v/>
      </c>
      <c r="I65" s="96">
        <f t="shared" si="5"/>
        <v>3</v>
      </c>
      <c r="J65" s="97" t="str">
        <f t="shared" si="15"/>
        <v/>
      </c>
      <c r="K65" s="96">
        <f t="shared" si="6"/>
        <v>5</v>
      </c>
      <c r="L65" s="97" t="str">
        <f t="shared" si="16"/>
        <v/>
      </c>
      <c r="M65" s="96">
        <f t="shared" si="7"/>
        <v>3</v>
      </c>
      <c r="N65" s="97" t="str">
        <f t="shared" si="17"/>
        <v/>
      </c>
      <c r="O65" s="92">
        <f t="shared" si="8"/>
        <v>0</v>
      </c>
      <c r="P65" s="101" t="str">
        <f t="shared" si="18"/>
        <v/>
      </c>
      <c r="Q65" s="91" t="str">
        <f t="shared" si="9"/>
        <v/>
      </c>
      <c r="R65" s="92" t="str">
        <f t="shared" si="10"/>
        <v/>
      </c>
      <c r="S65" s="12">
        <v>56.0</v>
      </c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 ht="15.75" customHeight="1">
      <c r="A66" s="91">
        <f t="shared" si="1"/>
        <v>1</v>
      </c>
      <c r="B66" s="91" t="str">
        <f t="shared" si="11"/>
        <v/>
      </c>
      <c r="C66" s="91">
        <f t="shared" si="2"/>
        <v>4</v>
      </c>
      <c r="D66" s="91" t="str">
        <f t="shared" si="12"/>
        <v/>
      </c>
      <c r="E66" s="96">
        <f t="shared" si="3"/>
        <v>1</v>
      </c>
      <c r="F66" s="97" t="str">
        <f t="shared" si="13"/>
        <v/>
      </c>
      <c r="G66" s="96">
        <f t="shared" si="4"/>
        <v>3</v>
      </c>
      <c r="H66" s="97" t="str">
        <f t="shared" si="14"/>
        <v/>
      </c>
      <c r="I66" s="96">
        <f t="shared" si="5"/>
        <v>2</v>
      </c>
      <c r="J66" s="97" t="str">
        <f t="shared" si="15"/>
        <v/>
      </c>
      <c r="K66" s="96">
        <f t="shared" si="6"/>
        <v>7</v>
      </c>
      <c r="L66" s="97" t="str">
        <f t="shared" si="16"/>
        <v/>
      </c>
      <c r="M66" s="96">
        <f t="shared" si="7"/>
        <v>6</v>
      </c>
      <c r="N66" s="97" t="str">
        <f t="shared" si="17"/>
        <v/>
      </c>
      <c r="O66" s="92">
        <f t="shared" si="8"/>
        <v>0</v>
      </c>
      <c r="P66" s="101" t="str">
        <f t="shared" si="18"/>
        <v/>
      </c>
      <c r="Q66" s="91" t="str">
        <f t="shared" si="9"/>
        <v/>
      </c>
      <c r="R66" s="92" t="str">
        <f t="shared" si="10"/>
        <v/>
      </c>
      <c r="S66" s="12">
        <v>57.0</v>
      </c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 ht="15.75" customHeight="1">
      <c r="A67" s="91">
        <f t="shared" si="1"/>
        <v>5</v>
      </c>
      <c r="B67" s="91" t="str">
        <f t="shared" si="11"/>
        <v/>
      </c>
      <c r="C67" s="91">
        <f t="shared" si="2"/>
        <v>6</v>
      </c>
      <c r="D67" s="91" t="str">
        <f t="shared" si="12"/>
        <v/>
      </c>
      <c r="E67" s="96">
        <f t="shared" si="3"/>
        <v>8</v>
      </c>
      <c r="F67" s="97" t="str">
        <f t="shared" si="13"/>
        <v/>
      </c>
      <c r="G67" s="96">
        <f t="shared" si="4"/>
        <v>2</v>
      </c>
      <c r="H67" s="97" t="str">
        <f t="shared" si="14"/>
        <v/>
      </c>
      <c r="I67" s="96">
        <f t="shared" si="5"/>
        <v>3</v>
      </c>
      <c r="J67" s="97" t="str">
        <f t="shared" si="15"/>
        <v/>
      </c>
      <c r="K67" s="96">
        <f t="shared" si="6"/>
        <v>3</v>
      </c>
      <c r="L67" s="97" t="str">
        <f t="shared" si="16"/>
        <v/>
      </c>
      <c r="M67" s="96">
        <f t="shared" si="7"/>
        <v>1</v>
      </c>
      <c r="N67" s="97" t="str">
        <f t="shared" si="17"/>
        <v/>
      </c>
      <c r="O67" s="92">
        <f t="shared" si="8"/>
        <v>0</v>
      </c>
      <c r="P67" s="101" t="str">
        <f t="shared" si="18"/>
        <v/>
      </c>
      <c r="Q67" s="91" t="str">
        <f t="shared" si="9"/>
        <v/>
      </c>
      <c r="R67" s="92" t="str">
        <f t="shared" si="10"/>
        <v/>
      </c>
      <c r="S67" s="12">
        <v>58.0</v>
      </c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 ht="15.75" customHeight="1">
      <c r="A68" s="91">
        <f t="shared" si="1"/>
        <v>2</v>
      </c>
      <c r="B68" s="91" t="str">
        <f t="shared" si="11"/>
        <v/>
      </c>
      <c r="C68" s="91">
        <f t="shared" si="2"/>
        <v>8</v>
      </c>
      <c r="D68" s="91" t="str">
        <f t="shared" si="12"/>
        <v/>
      </c>
      <c r="E68" s="96">
        <f t="shared" si="3"/>
        <v>6</v>
      </c>
      <c r="F68" s="97" t="str">
        <f t="shared" si="13"/>
        <v/>
      </c>
      <c r="G68" s="96">
        <f t="shared" si="4"/>
        <v>1</v>
      </c>
      <c r="H68" s="97" t="str">
        <f t="shared" si="14"/>
        <v/>
      </c>
      <c r="I68" s="96">
        <f t="shared" si="5"/>
        <v>3</v>
      </c>
      <c r="J68" s="97" t="str">
        <f t="shared" si="15"/>
        <v/>
      </c>
      <c r="K68" s="96">
        <f t="shared" si="6"/>
        <v>3</v>
      </c>
      <c r="L68" s="97" t="str">
        <f t="shared" si="16"/>
        <v/>
      </c>
      <c r="M68" s="96">
        <f t="shared" si="7"/>
        <v>8</v>
      </c>
      <c r="N68" s="97" t="str">
        <f t="shared" si="17"/>
        <v/>
      </c>
      <c r="O68" s="92">
        <f t="shared" si="8"/>
        <v>0</v>
      </c>
      <c r="P68" s="101" t="str">
        <f t="shared" si="18"/>
        <v/>
      </c>
      <c r="Q68" s="91" t="str">
        <f t="shared" si="9"/>
        <v/>
      </c>
      <c r="R68" s="92" t="str">
        <f t="shared" si="10"/>
        <v/>
      </c>
      <c r="S68" s="12">
        <v>59.0</v>
      </c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 ht="15.75" customHeight="1">
      <c r="A69" s="91">
        <f t="shared" si="1"/>
        <v>7</v>
      </c>
      <c r="B69" s="91" t="str">
        <f t="shared" si="11"/>
        <v/>
      </c>
      <c r="C69" s="91">
        <f t="shared" si="2"/>
        <v>3</v>
      </c>
      <c r="D69" s="91" t="str">
        <f t="shared" si="12"/>
        <v/>
      </c>
      <c r="E69" s="96">
        <f t="shared" si="3"/>
        <v>2</v>
      </c>
      <c r="F69" s="97" t="str">
        <f t="shared" si="13"/>
        <v/>
      </c>
      <c r="G69" s="96">
        <f t="shared" si="4"/>
        <v>5</v>
      </c>
      <c r="H69" s="97" t="str">
        <f t="shared" si="14"/>
        <v/>
      </c>
      <c r="I69" s="96">
        <f t="shared" si="5"/>
        <v>2</v>
      </c>
      <c r="J69" s="97" t="str">
        <f t="shared" si="15"/>
        <v/>
      </c>
      <c r="K69" s="96">
        <f t="shared" si="6"/>
        <v>1</v>
      </c>
      <c r="L69" s="97" t="str">
        <f t="shared" si="16"/>
        <v/>
      </c>
      <c r="M69" s="96">
        <f t="shared" si="7"/>
        <v>5</v>
      </c>
      <c r="N69" s="97" t="str">
        <f t="shared" si="17"/>
        <v/>
      </c>
      <c r="O69" s="92">
        <f t="shared" si="8"/>
        <v>0</v>
      </c>
      <c r="P69" s="101" t="str">
        <f t="shared" si="18"/>
        <v/>
      </c>
      <c r="Q69" s="91" t="str">
        <f t="shared" si="9"/>
        <v/>
      </c>
      <c r="R69" s="92" t="str">
        <f t="shared" si="10"/>
        <v/>
      </c>
      <c r="S69" s="12">
        <v>60.0</v>
      </c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ht="15.75" customHeight="1">
      <c r="A70" s="91">
        <f t="shared" si="1"/>
        <v>3</v>
      </c>
      <c r="B70" s="91" t="str">
        <f t="shared" si="11"/>
        <v/>
      </c>
      <c r="C70" s="91">
        <f t="shared" si="2"/>
        <v>8</v>
      </c>
      <c r="D70" s="91" t="str">
        <f t="shared" si="12"/>
        <v/>
      </c>
      <c r="E70" s="96">
        <f t="shared" si="3"/>
        <v>8</v>
      </c>
      <c r="F70" s="97" t="str">
        <f t="shared" si="13"/>
        <v/>
      </c>
      <c r="G70" s="96">
        <f t="shared" si="4"/>
        <v>2</v>
      </c>
      <c r="H70" s="97" t="str">
        <f t="shared" si="14"/>
        <v/>
      </c>
      <c r="I70" s="96">
        <f t="shared" si="5"/>
        <v>5</v>
      </c>
      <c r="J70" s="97" t="str">
        <f t="shared" si="15"/>
        <v/>
      </c>
      <c r="K70" s="96">
        <f t="shared" si="6"/>
        <v>8</v>
      </c>
      <c r="L70" s="97" t="str">
        <f t="shared" si="16"/>
        <v/>
      </c>
      <c r="M70" s="96">
        <f t="shared" si="7"/>
        <v>1</v>
      </c>
      <c r="N70" s="97" t="str">
        <f t="shared" si="17"/>
        <v/>
      </c>
      <c r="O70" s="92">
        <f t="shared" si="8"/>
        <v>0</v>
      </c>
      <c r="P70" s="101" t="str">
        <f t="shared" si="18"/>
        <v/>
      </c>
      <c r="Q70" s="91" t="str">
        <f t="shared" si="9"/>
        <v/>
      </c>
      <c r="R70" s="92" t="str">
        <f t="shared" si="10"/>
        <v/>
      </c>
      <c r="S70" s="12">
        <v>61.0</v>
      </c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ht="15.75" customHeight="1">
      <c r="A71" s="91">
        <f t="shared" si="1"/>
        <v>1</v>
      </c>
      <c r="B71" s="91" t="str">
        <f t="shared" si="11"/>
        <v/>
      </c>
      <c r="C71" s="91">
        <f t="shared" si="2"/>
        <v>6</v>
      </c>
      <c r="D71" s="91" t="str">
        <f t="shared" si="12"/>
        <v/>
      </c>
      <c r="E71" s="96">
        <f t="shared" si="3"/>
        <v>1</v>
      </c>
      <c r="F71" s="97" t="str">
        <f t="shared" si="13"/>
        <v/>
      </c>
      <c r="G71" s="96">
        <f t="shared" si="4"/>
        <v>1</v>
      </c>
      <c r="H71" s="97" t="str">
        <f t="shared" si="14"/>
        <v/>
      </c>
      <c r="I71" s="96">
        <f t="shared" si="5"/>
        <v>7</v>
      </c>
      <c r="J71" s="97" t="str">
        <f t="shared" si="15"/>
        <v/>
      </c>
      <c r="K71" s="96">
        <f t="shared" si="6"/>
        <v>4</v>
      </c>
      <c r="L71" s="97" t="str">
        <f t="shared" si="16"/>
        <v/>
      </c>
      <c r="M71" s="96">
        <f t="shared" si="7"/>
        <v>8</v>
      </c>
      <c r="N71" s="97" t="str">
        <f t="shared" si="17"/>
        <v/>
      </c>
      <c r="O71" s="92">
        <f t="shared" si="8"/>
        <v>0</v>
      </c>
      <c r="P71" s="101" t="str">
        <f t="shared" si="18"/>
        <v/>
      </c>
      <c r="Q71" s="91" t="str">
        <f t="shared" si="9"/>
        <v/>
      </c>
      <c r="R71" s="92" t="str">
        <f t="shared" si="10"/>
        <v/>
      </c>
      <c r="S71" s="12">
        <v>62.0</v>
      </c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 ht="15.75" customHeight="1">
      <c r="A72" s="91">
        <f t="shared" si="1"/>
        <v>1</v>
      </c>
      <c r="B72" s="91" t="str">
        <f t="shared" si="11"/>
        <v/>
      </c>
      <c r="C72" s="91">
        <f t="shared" si="2"/>
        <v>2</v>
      </c>
      <c r="D72" s="91" t="str">
        <f t="shared" si="12"/>
        <v/>
      </c>
      <c r="E72" s="96">
        <f t="shared" si="3"/>
        <v>8</v>
      </c>
      <c r="F72" s="97" t="str">
        <f t="shared" si="13"/>
        <v/>
      </c>
      <c r="G72" s="96">
        <f t="shared" si="4"/>
        <v>1</v>
      </c>
      <c r="H72" s="97" t="str">
        <f t="shared" si="14"/>
        <v/>
      </c>
      <c r="I72" s="96">
        <f t="shared" si="5"/>
        <v>3</v>
      </c>
      <c r="J72" s="97" t="str">
        <f t="shared" si="15"/>
        <v/>
      </c>
      <c r="K72" s="96">
        <f t="shared" si="6"/>
        <v>2</v>
      </c>
      <c r="L72" s="97" t="str">
        <f t="shared" si="16"/>
        <v/>
      </c>
      <c r="M72" s="96">
        <f t="shared" si="7"/>
        <v>4</v>
      </c>
      <c r="N72" s="97" t="str">
        <f t="shared" si="17"/>
        <v/>
      </c>
      <c r="O72" s="92">
        <f t="shared" si="8"/>
        <v>0</v>
      </c>
      <c r="P72" s="101" t="str">
        <f t="shared" si="18"/>
        <v/>
      </c>
      <c r="Q72" s="91" t="str">
        <f t="shared" si="9"/>
        <v/>
      </c>
      <c r="R72" s="92" t="str">
        <f t="shared" si="10"/>
        <v/>
      </c>
      <c r="S72" s="12">
        <v>63.0</v>
      </c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 ht="15.75" customHeight="1">
      <c r="A73" s="91">
        <f t="shared" si="1"/>
        <v>8</v>
      </c>
      <c r="B73" s="97" t="str">
        <f t="shared" si="11"/>
        <v/>
      </c>
      <c r="C73" s="91">
        <f t="shared" si="2"/>
        <v>8</v>
      </c>
      <c r="D73" s="97" t="str">
        <f t="shared" si="12"/>
        <v/>
      </c>
      <c r="E73" s="96">
        <f t="shared" si="3"/>
        <v>1</v>
      </c>
      <c r="F73" s="97" t="str">
        <f t="shared" si="13"/>
        <v/>
      </c>
      <c r="G73" s="96">
        <f t="shared" si="4"/>
        <v>5</v>
      </c>
      <c r="H73" s="97" t="str">
        <f t="shared" si="14"/>
        <v/>
      </c>
      <c r="I73" s="96">
        <f t="shared" si="5"/>
        <v>7</v>
      </c>
      <c r="J73" s="97" t="str">
        <f t="shared" si="15"/>
        <v/>
      </c>
      <c r="K73" s="96">
        <f t="shared" si="6"/>
        <v>4</v>
      </c>
      <c r="L73" s="97" t="str">
        <f t="shared" si="16"/>
        <v/>
      </c>
      <c r="M73" s="96">
        <f t="shared" si="7"/>
        <v>3</v>
      </c>
      <c r="N73" s="97" t="str">
        <f t="shared" si="17"/>
        <v/>
      </c>
      <c r="O73" s="92">
        <f t="shared" si="8"/>
        <v>0</v>
      </c>
      <c r="P73" s="101" t="str">
        <f t="shared" si="18"/>
        <v/>
      </c>
      <c r="Q73" s="91" t="str">
        <f t="shared" si="9"/>
        <v/>
      </c>
      <c r="R73" s="92" t="str">
        <f t="shared" si="10"/>
        <v/>
      </c>
      <c r="S73" s="12">
        <v>64.0</v>
      </c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ht="15.75" customHeight="1">
      <c r="A74" s="91">
        <f t="shared" si="1"/>
        <v>5</v>
      </c>
      <c r="B74" s="97" t="str">
        <f t="shared" si="11"/>
        <v/>
      </c>
      <c r="C74" s="91">
        <f t="shared" si="2"/>
        <v>8</v>
      </c>
      <c r="D74" s="97" t="str">
        <f t="shared" si="12"/>
        <v/>
      </c>
      <c r="E74" s="96">
        <f t="shared" si="3"/>
        <v>4</v>
      </c>
      <c r="F74" s="97" t="str">
        <f t="shared" si="13"/>
        <v/>
      </c>
      <c r="G74" s="96">
        <f t="shared" si="4"/>
        <v>3</v>
      </c>
      <c r="H74" s="97" t="str">
        <f t="shared" si="14"/>
        <v/>
      </c>
      <c r="I74" s="96">
        <f t="shared" si="5"/>
        <v>4</v>
      </c>
      <c r="J74" s="97" t="str">
        <f t="shared" si="15"/>
        <v/>
      </c>
      <c r="K74" s="96">
        <f t="shared" si="6"/>
        <v>1</v>
      </c>
      <c r="L74" s="97" t="str">
        <f t="shared" si="16"/>
        <v/>
      </c>
      <c r="M74" s="96">
        <f t="shared" si="7"/>
        <v>8</v>
      </c>
      <c r="N74" s="97" t="str">
        <f t="shared" si="17"/>
        <v/>
      </c>
      <c r="O74" s="92">
        <f t="shared" si="8"/>
        <v>0</v>
      </c>
      <c r="P74" s="101" t="str">
        <f t="shared" si="18"/>
        <v/>
      </c>
      <c r="Q74" s="91" t="str">
        <f t="shared" si="9"/>
        <v/>
      </c>
      <c r="R74" s="92" t="str">
        <f t="shared" si="10"/>
        <v/>
      </c>
      <c r="S74" s="12">
        <v>65.0</v>
      </c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ht="15.75" customHeight="1">
      <c r="A75" s="91">
        <f t="shared" si="1"/>
        <v>2</v>
      </c>
      <c r="B75" s="97" t="str">
        <f t="shared" si="11"/>
        <v/>
      </c>
      <c r="C75" s="91">
        <f t="shared" si="2"/>
        <v>8</v>
      </c>
      <c r="D75" s="97" t="str">
        <f t="shared" si="12"/>
        <v/>
      </c>
      <c r="E75" s="96">
        <f t="shared" si="3"/>
        <v>1</v>
      </c>
      <c r="F75" s="97" t="str">
        <f t="shared" si="13"/>
        <v/>
      </c>
      <c r="G75" s="96">
        <f t="shared" si="4"/>
        <v>3</v>
      </c>
      <c r="H75" s="97" t="str">
        <f t="shared" si="14"/>
        <v/>
      </c>
      <c r="I75" s="96">
        <f t="shared" si="5"/>
        <v>6</v>
      </c>
      <c r="J75" s="97" t="str">
        <f t="shared" si="15"/>
        <v/>
      </c>
      <c r="K75" s="96">
        <f t="shared" si="6"/>
        <v>1</v>
      </c>
      <c r="L75" s="97" t="str">
        <f t="shared" si="16"/>
        <v/>
      </c>
      <c r="M75" s="96">
        <f t="shared" si="7"/>
        <v>8</v>
      </c>
      <c r="N75" s="97" t="str">
        <f t="shared" si="17"/>
        <v/>
      </c>
      <c r="O75" s="92">
        <f t="shared" si="8"/>
        <v>0</v>
      </c>
      <c r="P75" s="101" t="str">
        <f t="shared" si="18"/>
        <v/>
      </c>
      <c r="Q75" s="91" t="str">
        <f t="shared" si="9"/>
        <v/>
      </c>
      <c r="R75" s="92" t="str">
        <f t="shared" si="10"/>
        <v/>
      </c>
      <c r="S75" s="12">
        <v>66.0</v>
      </c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ht="15.75" customHeight="1">
      <c r="A76" s="91">
        <f t="shared" si="1"/>
        <v>8</v>
      </c>
      <c r="B76" s="97" t="str">
        <f t="shared" si="11"/>
        <v/>
      </c>
      <c r="C76" s="91">
        <f t="shared" si="2"/>
        <v>3</v>
      </c>
      <c r="D76" s="97" t="str">
        <f t="shared" si="12"/>
        <v/>
      </c>
      <c r="E76" s="96">
        <f t="shared" si="3"/>
        <v>1</v>
      </c>
      <c r="F76" s="97" t="str">
        <f t="shared" si="13"/>
        <v/>
      </c>
      <c r="G76" s="96">
        <f t="shared" si="4"/>
        <v>4</v>
      </c>
      <c r="H76" s="97" t="str">
        <f t="shared" si="14"/>
        <v/>
      </c>
      <c r="I76" s="96">
        <f t="shared" si="5"/>
        <v>2</v>
      </c>
      <c r="J76" s="97" t="str">
        <f t="shared" si="15"/>
        <v/>
      </c>
      <c r="K76" s="96">
        <f t="shared" si="6"/>
        <v>7</v>
      </c>
      <c r="L76" s="97" t="str">
        <f t="shared" si="16"/>
        <v/>
      </c>
      <c r="M76" s="96">
        <f t="shared" si="7"/>
        <v>5</v>
      </c>
      <c r="N76" s="97" t="str">
        <f t="shared" si="17"/>
        <v/>
      </c>
      <c r="O76" s="92">
        <f t="shared" si="8"/>
        <v>0</v>
      </c>
      <c r="P76" s="101" t="str">
        <f t="shared" si="18"/>
        <v/>
      </c>
      <c r="Q76" s="91" t="str">
        <f t="shared" si="9"/>
        <v/>
      </c>
      <c r="R76" s="92" t="str">
        <f t="shared" si="10"/>
        <v/>
      </c>
      <c r="S76" s="12">
        <v>67.0</v>
      </c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ht="15.75" customHeight="1">
      <c r="A77" s="91">
        <f t="shared" si="1"/>
        <v>1</v>
      </c>
      <c r="B77" s="97" t="str">
        <f t="shared" si="11"/>
        <v/>
      </c>
      <c r="C77" s="91">
        <f t="shared" si="2"/>
        <v>6</v>
      </c>
      <c r="D77" s="97" t="str">
        <f t="shared" si="12"/>
        <v/>
      </c>
      <c r="E77" s="96">
        <f t="shared" si="3"/>
        <v>7</v>
      </c>
      <c r="F77" s="97" t="str">
        <f t="shared" si="13"/>
        <v/>
      </c>
      <c r="G77" s="96">
        <f t="shared" si="4"/>
        <v>7</v>
      </c>
      <c r="H77" s="97" t="str">
        <f t="shared" si="14"/>
        <v/>
      </c>
      <c r="I77" s="96">
        <f t="shared" si="5"/>
        <v>6</v>
      </c>
      <c r="J77" s="97" t="str">
        <f t="shared" si="15"/>
        <v/>
      </c>
      <c r="K77" s="96">
        <f t="shared" si="6"/>
        <v>3</v>
      </c>
      <c r="L77" s="97" t="str">
        <f t="shared" si="16"/>
        <v/>
      </c>
      <c r="M77" s="96">
        <f t="shared" si="7"/>
        <v>3</v>
      </c>
      <c r="N77" s="97" t="str">
        <f t="shared" si="17"/>
        <v/>
      </c>
      <c r="O77" s="92">
        <f t="shared" si="8"/>
        <v>0</v>
      </c>
      <c r="P77" s="101" t="str">
        <f t="shared" si="18"/>
        <v/>
      </c>
      <c r="Q77" s="91" t="str">
        <f t="shared" si="9"/>
        <v/>
      </c>
      <c r="R77" s="92" t="str">
        <f t="shared" si="10"/>
        <v/>
      </c>
      <c r="S77" s="12">
        <v>68.0</v>
      </c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ht="15.75" customHeight="1">
      <c r="A78" s="91">
        <f t="shared" si="1"/>
        <v>5</v>
      </c>
      <c r="B78" s="97" t="str">
        <f t="shared" si="11"/>
        <v/>
      </c>
      <c r="C78" s="91">
        <f t="shared" si="2"/>
        <v>1</v>
      </c>
      <c r="D78" s="97" t="str">
        <f t="shared" si="12"/>
        <v/>
      </c>
      <c r="E78" s="96">
        <f t="shared" si="3"/>
        <v>2</v>
      </c>
      <c r="F78" s="97" t="str">
        <f t="shared" si="13"/>
        <v/>
      </c>
      <c r="G78" s="96">
        <f t="shared" si="4"/>
        <v>8</v>
      </c>
      <c r="H78" s="97" t="str">
        <f t="shared" si="14"/>
        <v/>
      </c>
      <c r="I78" s="96">
        <f t="shared" si="5"/>
        <v>8</v>
      </c>
      <c r="J78" s="97" t="str">
        <f t="shared" si="15"/>
        <v/>
      </c>
      <c r="K78" s="96">
        <f t="shared" si="6"/>
        <v>8</v>
      </c>
      <c r="L78" s="97" t="str">
        <f t="shared" si="16"/>
        <v/>
      </c>
      <c r="M78" s="96">
        <f t="shared" si="7"/>
        <v>4</v>
      </c>
      <c r="N78" s="97" t="str">
        <f t="shared" si="17"/>
        <v/>
      </c>
      <c r="O78" s="92">
        <f t="shared" si="8"/>
        <v>0</v>
      </c>
      <c r="P78" s="101" t="str">
        <f t="shared" si="18"/>
        <v/>
      </c>
      <c r="Q78" s="91" t="str">
        <f t="shared" si="9"/>
        <v/>
      </c>
      <c r="R78" s="92" t="str">
        <f t="shared" si="10"/>
        <v/>
      </c>
      <c r="S78" s="12">
        <v>69.0</v>
      </c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ht="15.75" customHeight="1">
      <c r="A79" s="91">
        <f t="shared" si="1"/>
        <v>8</v>
      </c>
      <c r="B79" s="97" t="str">
        <f t="shared" si="11"/>
        <v/>
      </c>
      <c r="C79" s="91">
        <f t="shared" si="2"/>
        <v>7</v>
      </c>
      <c r="D79" s="97" t="str">
        <f t="shared" si="12"/>
        <v/>
      </c>
      <c r="E79" s="96">
        <f t="shared" si="3"/>
        <v>8</v>
      </c>
      <c r="F79" s="97" t="str">
        <f t="shared" si="13"/>
        <v/>
      </c>
      <c r="G79" s="96">
        <f t="shared" si="4"/>
        <v>3</v>
      </c>
      <c r="H79" s="97" t="str">
        <f t="shared" si="14"/>
        <v/>
      </c>
      <c r="I79" s="96">
        <f t="shared" si="5"/>
        <v>3</v>
      </c>
      <c r="J79" s="97" t="str">
        <f t="shared" si="15"/>
        <v/>
      </c>
      <c r="K79" s="96">
        <f t="shared" si="6"/>
        <v>4</v>
      </c>
      <c r="L79" s="97" t="str">
        <f t="shared" si="16"/>
        <v/>
      </c>
      <c r="M79" s="96">
        <f t="shared" si="7"/>
        <v>2</v>
      </c>
      <c r="N79" s="97" t="str">
        <f t="shared" si="17"/>
        <v/>
      </c>
      <c r="O79" s="92">
        <f t="shared" si="8"/>
        <v>0</v>
      </c>
      <c r="P79" s="101" t="str">
        <f t="shared" si="18"/>
        <v/>
      </c>
      <c r="Q79" s="91" t="str">
        <f t="shared" si="9"/>
        <v/>
      </c>
      <c r="R79" s="92" t="str">
        <f t="shared" si="10"/>
        <v/>
      </c>
      <c r="S79" s="12">
        <v>70.0</v>
      </c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ht="15.75" customHeight="1">
      <c r="A80" s="91">
        <f t="shared" si="1"/>
        <v>2</v>
      </c>
      <c r="B80" s="97" t="str">
        <f t="shared" si="11"/>
        <v/>
      </c>
      <c r="C80" s="91">
        <f t="shared" si="2"/>
        <v>6</v>
      </c>
      <c r="D80" s="97" t="str">
        <f t="shared" si="12"/>
        <v/>
      </c>
      <c r="E80" s="96">
        <f t="shared" si="3"/>
        <v>3</v>
      </c>
      <c r="F80" s="97" t="str">
        <f t="shared" si="13"/>
        <v/>
      </c>
      <c r="G80" s="96">
        <f t="shared" si="4"/>
        <v>4</v>
      </c>
      <c r="H80" s="97" t="str">
        <f t="shared" si="14"/>
        <v/>
      </c>
      <c r="I80" s="96">
        <f t="shared" si="5"/>
        <v>7</v>
      </c>
      <c r="J80" s="97" t="str">
        <f t="shared" si="15"/>
        <v/>
      </c>
      <c r="K80" s="96">
        <f t="shared" si="6"/>
        <v>4</v>
      </c>
      <c r="L80" s="97" t="str">
        <f t="shared" si="16"/>
        <v/>
      </c>
      <c r="M80" s="96">
        <f t="shared" si="7"/>
        <v>8</v>
      </c>
      <c r="N80" s="97" t="str">
        <f t="shared" si="17"/>
        <v/>
      </c>
      <c r="O80" s="92">
        <f t="shared" si="8"/>
        <v>0</v>
      </c>
      <c r="P80" s="101" t="str">
        <f t="shared" si="18"/>
        <v/>
      </c>
      <c r="Q80" s="91" t="str">
        <f t="shared" si="9"/>
        <v/>
      </c>
      <c r="R80" s="92" t="str">
        <f t="shared" si="10"/>
        <v/>
      </c>
      <c r="S80" s="12">
        <v>71.0</v>
      </c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ht="15.75" customHeight="1">
      <c r="A81" s="91">
        <f t="shared" si="1"/>
        <v>8</v>
      </c>
      <c r="B81" s="97" t="str">
        <f t="shared" si="11"/>
        <v/>
      </c>
      <c r="C81" s="91">
        <f t="shared" si="2"/>
        <v>5</v>
      </c>
      <c r="D81" s="97" t="str">
        <f t="shared" si="12"/>
        <v/>
      </c>
      <c r="E81" s="96">
        <f t="shared" si="3"/>
        <v>6</v>
      </c>
      <c r="F81" s="97" t="str">
        <f t="shared" si="13"/>
        <v/>
      </c>
      <c r="G81" s="96">
        <f t="shared" si="4"/>
        <v>7</v>
      </c>
      <c r="H81" s="97" t="str">
        <f t="shared" si="14"/>
        <v/>
      </c>
      <c r="I81" s="96">
        <f t="shared" si="5"/>
        <v>6</v>
      </c>
      <c r="J81" s="97" t="str">
        <f t="shared" si="15"/>
        <v/>
      </c>
      <c r="K81" s="96">
        <f t="shared" si="6"/>
        <v>4</v>
      </c>
      <c r="L81" s="97" t="str">
        <f t="shared" si="16"/>
        <v/>
      </c>
      <c r="M81" s="96">
        <f t="shared" si="7"/>
        <v>8</v>
      </c>
      <c r="N81" s="97" t="str">
        <f t="shared" si="17"/>
        <v/>
      </c>
      <c r="O81" s="92">
        <f t="shared" si="8"/>
        <v>0</v>
      </c>
      <c r="P81" s="101" t="str">
        <f t="shared" si="18"/>
        <v/>
      </c>
      <c r="Q81" s="91" t="str">
        <f t="shared" si="9"/>
        <v/>
      </c>
      <c r="R81" s="92" t="str">
        <f t="shared" si="10"/>
        <v/>
      </c>
      <c r="S81" s="12">
        <v>72.0</v>
      </c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99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99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99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99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99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99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99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99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99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99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99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99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99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99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99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99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99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99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99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99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99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99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99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99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99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99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99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99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99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99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99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99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99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99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99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99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99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99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99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99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99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99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99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99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99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99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99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99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99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99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99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99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99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99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99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99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99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99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99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99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99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99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99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99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99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99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99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99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99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99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99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99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99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99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99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99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99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99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99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99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99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99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99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99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99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99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99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99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99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99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99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99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99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99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99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99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99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99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99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99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99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99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99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99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99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99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99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99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99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99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99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99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99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99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99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99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99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99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99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99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99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99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99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99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99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99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99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99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99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99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99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99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99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99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99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99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99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99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99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99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99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99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99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99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99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99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99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99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99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99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99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99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99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99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99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99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99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99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99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99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99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99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99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99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99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99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99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99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99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99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99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99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99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99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99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99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99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99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99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99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99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99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99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99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99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99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99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99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99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99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99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99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99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99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99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99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99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99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99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99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A1:D1"/>
    <mergeCell ref="A2:D2"/>
    <mergeCell ref="F2:J2"/>
    <mergeCell ref="A3:D3"/>
    <mergeCell ref="F3:J3"/>
    <mergeCell ref="A4:D4"/>
    <mergeCell ref="F4:J4"/>
    <mergeCell ref="K8:L8"/>
    <mergeCell ref="M8:N8"/>
    <mergeCell ref="O8:O9"/>
    <mergeCell ref="P8:P9"/>
    <mergeCell ref="Q8:Q9"/>
    <mergeCell ref="A6:D6"/>
    <mergeCell ref="F6:J6"/>
    <mergeCell ref="A8:B8"/>
    <mergeCell ref="C8:D8"/>
    <mergeCell ref="E8:F8"/>
    <mergeCell ref="G8:H8"/>
    <mergeCell ref="I8:J8"/>
  </mergeCells>
  <conditionalFormatting sqref="P10:P81">
    <cfRule type="expression" dxfId="0" priority="1">
      <formula>P10&lt;0.2</formula>
    </cfRule>
  </conditionalFormatting>
  <conditionalFormatting sqref="Q10:Q81">
    <cfRule type="expression" dxfId="1" priority="2">
      <formula>AND(P10&gt;=0.6,P10&lt;0.8)</formula>
    </cfRule>
  </conditionalFormatting>
  <conditionalFormatting sqref="Q10:Q81">
    <cfRule type="expression" dxfId="2" priority="3">
      <formula>AND(P10&gt;=0.5,P10&lt;0.6)</formula>
    </cfRule>
  </conditionalFormatting>
  <conditionalFormatting sqref="Q10:Q81">
    <cfRule type="expression" dxfId="3" priority="4">
      <formula>AND(P10&gt;=0.2,P10&lt;0.4)</formula>
    </cfRule>
  </conditionalFormatting>
  <conditionalFormatting sqref="P10:P81">
    <cfRule type="expression" dxfId="3" priority="5">
      <formula>AND(P10&gt;=0.2,P10&lt;0.4)</formula>
    </cfRule>
  </conditionalFormatting>
  <conditionalFormatting sqref="P10:P81">
    <cfRule type="expression" dxfId="2" priority="6">
      <formula>AND(P10&gt;=0.4,P10&lt;0.6)</formula>
    </cfRule>
  </conditionalFormatting>
  <conditionalFormatting sqref="P10:P81">
    <cfRule type="expression" dxfId="1" priority="7">
      <formula>AND(P10&gt;=0.6,P10&lt;0.8)</formula>
    </cfRule>
  </conditionalFormatting>
  <conditionalFormatting sqref="P10:P81">
    <cfRule type="expression" dxfId="4" priority="8">
      <formula>AND(P10&gt;=0.8,P10&lt;0.99)</formula>
    </cfRule>
  </conditionalFormatting>
  <conditionalFormatting sqref="P10:P81">
    <cfRule type="expression" dxfId="5" priority="9">
      <formula>AND(P10&gt;=0.99,NOT(P10=""))</formula>
    </cfRule>
  </conditionalFormatting>
  <conditionalFormatting sqref="Q10:Q81">
    <cfRule type="expression" dxfId="5" priority="10">
      <formula>AND(P10&gt;=0.99,NOT(P10=""))</formula>
    </cfRule>
  </conditionalFormatting>
  <conditionalFormatting sqref="Q10:Q81">
    <cfRule type="expression" dxfId="6" priority="11">
      <formula>P10&lt;0.2</formula>
    </cfRule>
  </conditionalFormatting>
  <conditionalFormatting sqref="Q10:Q81">
    <cfRule type="expression" dxfId="4" priority="12">
      <formula>AND(P10&gt;=0.8,P10&lt;0.99)</formula>
    </cfRule>
  </conditionalFormatting>
  <conditionalFormatting sqref="R10:R81">
    <cfRule type="expression" dxfId="6" priority="13">
      <formula>P10&lt;0.2</formula>
    </cfRule>
  </conditionalFormatting>
  <conditionalFormatting sqref="R10:R81">
    <cfRule type="expression" dxfId="3" priority="14">
      <formula>AND(P10&gt;=0.2,P10&lt;0.4)</formula>
    </cfRule>
  </conditionalFormatting>
  <conditionalFormatting sqref="R10:R81">
    <cfRule type="expression" dxfId="7" priority="15">
      <formula>AND(P10&gt;=0.4,P10&lt;0.6)</formula>
    </cfRule>
  </conditionalFormatting>
  <conditionalFormatting sqref="R10:R81">
    <cfRule type="expression" dxfId="1" priority="16">
      <formula>AND(P10&gt;=0.6,P10&lt;0.8)</formula>
    </cfRule>
  </conditionalFormatting>
  <conditionalFormatting sqref="R10:R81">
    <cfRule type="expression" dxfId="8" priority="17">
      <formula>AND(P10&gt;=0.8,P10&lt;0.99)</formula>
    </cfRule>
  </conditionalFormatting>
  <conditionalFormatting sqref="R10:R81">
    <cfRule type="expression" dxfId="5" priority="18">
      <formula>AND(P10&gt;=0.99,NOT(P10=""))</formula>
    </cfRule>
  </conditionalFormatting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.5"/>
    <col customWidth="1" min="3" max="3" width="1.0"/>
    <col customWidth="1" min="4" max="4" width="14.13"/>
    <col customWidth="1" min="5" max="5" width="2.5"/>
    <col customWidth="1" min="6" max="6" width="1.0"/>
    <col customWidth="1" min="7" max="7" width="14.13"/>
    <col customWidth="1" min="8" max="8" width="2.5"/>
    <col customWidth="1" min="9" max="9" width="1.0"/>
    <col customWidth="1" min="10" max="10" width="14.13"/>
    <col customWidth="1" min="11" max="11" width="2.5"/>
    <col customWidth="1" min="12" max="12" width="1.0"/>
    <col customWidth="1" min="13" max="13" width="14.13"/>
    <col customWidth="1" min="14" max="14" width="2.5"/>
    <col customWidth="1" min="15" max="15" width="1.0"/>
    <col customWidth="1" min="16" max="16" width="14.13"/>
    <col customWidth="1" min="17" max="17" width="2.5"/>
    <col customWidth="1" min="18" max="18" width="1.0"/>
    <col customWidth="1" min="19" max="19" width="14.13"/>
    <col customWidth="1" min="20" max="20" width="2.5"/>
    <col customWidth="1" min="21" max="21" width="1.0"/>
    <col customWidth="1" min="22" max="22" width="14.13"/>
    <col customWidth="1" min="23" max="23" width="2.5"/>
    <col customWidth="1" min="24" max="24" width="2.63"/>
  </cols>
  <sheetData>
    <row r="1" ht="15.75" customHeight="1">
      <c r="A1" s="14" t="s">
        <v>18</v>
      </c>
      <c r="C1" s="15"/>
      <c r="D1" s="14" t="s">
        <v>26</v>
      </c>
      <c r="F1" s="16"/>
      <c r="G1" s="17" t="s">
        <v>27</v>
      </c>
      <c r="L1" s="18"/>
      <c r="M1" s="17" t="s">
        <v>28</v>
      </c>
      <c r="R1" s="16"/>
      <c r="S1" s="17" t="s">
        <v>29</v>
      </c>
    </row>
    <row r="2" ht="15.75" customHeight="1">
      <c r="F2" s="19"/>
      <c r="G2" s="17" t="s">
        <v>30</v>
      </c>
      <c r="I2" s="18"/>
      <c r="J2" s="17" t="s">
        <v>21</v>
      </c>
      <c r="L2" s="20"/>
      <c r="M2" s="17" t="s">
        <v>22</v>
      </c>
      <c r="O2" s="18"/>
      <c r="P2" s="17" t="s">
        <v>23</v>
      </c>
      <c r="R2" s="19"/>
      <c r="S2" s="17" t="s">
        <v>31</v>
      </c>
      <c r="U2" s="19"/>
      <c r="V2" s="13">
        <v>10.0</v>
      </c>
      <c r="Y2" s="54" t="s">
        <v>91</v>
      </c>
    </row>
    <row r="3" ht="11.25" customHeight="1">
      <c r="A3" s="22" t="s">
        <v>7</v>
      </c>
      <c r="B3" s="23"/>
      <c r="D3" s="22" t="s">
        <v>6</v>
      </c>
      <c r="E3" s="23"/>
      <c r="F3" s="24"/>
      <c r="G3" s="22" t="s">
        <v>7</v>
      </c>
      <c r="H3" s="23"/>
      <c r="I3" s="20"/>
      <c r="J3" s="22" t="s">
        <v>10</v>
      </c>
      <c r="K3" s="23"/>
      <c r="L3" s="25"/>
      <c r="M3" s="22" t="s">
        <v>11</v>
      </c>
      <c r="N3" s="23"/>
      <c r="O3" s="20"/>
      <c r="P3" s="22" t="s">
        <v>12</v>
      </c>
      <c r="Q3" s="23"/>
      <c r="R3" s="24"/>
      <c r="S3" s="22" t="s">
        <v>15</v>
      </c>
      <c r="T3" s="23"/>
      <c r="U3" s="19"/>
      <c r="V3" s="22" t="s">
        <v>17</v>
      </c>
      <c r="W3" s="23"/>
    </row>
    <row r="4" ht="11.25" customHeight="1">
      <c r="A4" s="27" t="s">
        <v>37</v>
      </c>
      <c r="B4" s="28">
        <v>11.0</v>
      </c>
      <c r="D4" s="29" t="s">
        <v>38</v>
      </c>
      <c r="E4" s="28">
        <v>1.0</v>
      </c>
      <c r="F4" s="30"/>
      <c r="G4" s="29" t="s">
        <v>38</v>
      </c>
      <c r="H4" s="28">
        <v>1.0</v>
      </c>
      <c r="I4" s="20"/>
      <c r="J4" s="29" t="s">
        <v>38</v>
      </c>
      <c r="K4" s="28">
        <v>4.0</v>
      </c>
      <c r="L4" s="31"/>
      <c r="M4" s="29" t="s">
        <v>38</v>
      </c>
      <c r="N4" s="28">
        <v>4.0</v>
      </c>
      <c r="O4" s="20"/>
      <c r="P4" s="29" t="s">
        <v>38</v>
      </c>
      <c r="Q4" s="28">
        <v>10.0</v>
      </c>
      <c r="R4" s="30"/>
      <c r="S4" s="29" t="s">
        <v>38</v>
      </c>
      <c r="T4" s="28">
        <v>1.0</v>
      </c>
      <c r="U4" s="19"/>
      <c r="V4" s="29" t="s">
        <v>38</v>
      </c>
      <c r="W4" s="28">
        <v>3.0</v>
      </c>
    </row>
    <row r="5" ht="11.25" customHeight="1">
      <c r="A5" s="29"/>
      <c r="B5" s="28"/>
      <c r="D5" s="27" t="s">
        <v>39</v>
      </c>
      <c r="E5" s="28">
        <v>2.0</v>
      </c>
      <c r="F5" s="30"/>
      <c r="G5" s="29" t="s">
        <v>40</v>
      </c>
      <c r="H5" s="28">
        <v>2.0</v>
      </c>
      <c r="I5" s="20"/>
      <c r="J5" s="29" t="s">
        <v>40</v>
      </c>
      <c r="K5" s="28">
        <v>6.0</v>
      </c>
      <c r="L5" s="31"/>
      <c r="M5" s="29" t="s">
        <v>40</v>
      </c>
      <c r="N5" s="28">
        <v>6.0</v>
      </c>
      <c r="O5" s="20"/>
      <c r="P5" s="29" t="s">
        <v>40</v>
      </c>
      <c r="Q5" s="28">
        <v>5.0</v>
      </c>
      <c r="R5" s="30"/>
      <c r="S5" s="29" t="s">
        <v>40</v>
      </c>
      <c r="T5" s="28">
        <v>1.0</v>
      </c>
      <c r="U5" s="19"/>
      <c r="V5" s="29" t="s">
        <v>40</v>
      </c>
      <c r="W5" s="28">
        <v>4.0</v>
      </c>
    </row>
    <row r="6" ht="11.25" customHeight="1">
      <c r="A6" s="27"/>
      <c r="B6" s="28"/>
      <c r="D6" s="29"/>
      <c r="E6" s="28"/>
      <c r="F6" s="30"/>
      <c r="G6" s="27" t="s">
        <v>41</v>
      </c>
      <c r="H6" s="28">
        <v>3.0</v>
      </c>
      <c r="I6" s="20"/>
      <c r="J6" s="29" t="s">
        <v>30</v>
      </c>
      <c r="K6" s="28">
        <v>45.0</v>
      </c>
      <c r="L6" s="31"/>
      <c r="M6" s="29" t="s">
        <v>30</v>
      </c>
      <c r="N6" s="28">
        <v>7.0</v>
      </c>
      <c r="O6" s="20"/>
      <c r="P6" s="29" t="s">
        <v>30</v>
      </c>
      <c r="Q6" s="28">
        <v>7.0</v>
      </c>
      <c r="R6" s="30"/>
      <c r="S6" s="29" t="s">
        <v>30</v>
      </c>
      <c r="T6" s="28">
        <v>3.0</v>
      </c>
      <c r="U6" s="19"/>
      <c r="V6" s="29" t="s">
        <v>30</v>
      </c>
      <c r="W6" s="28">
        <v>5.0</v>
      </c>
    </row>
    <row r="7" ht="12.0" customHeight="1">
      <c r="A7" s="29"/>
      <c r="B7" s="28"/>
      <c r="D7" s="27"/>
      <c r="E7" s="28"/>
      <c r="F7" s="30"/>
      <c r="G7" s="29"/>
      <c r="H7" s="28"/>
      <c r="I7" s="20"/>
      <c r="J7" s="27" t="s">
        <v>42</v>
      </c>
      <c r="K7" s="28">
        <v>12.0</v>
      </c>
      <c r="L7" s="31"/>
      <c r="M7" s="29" t="s">
        <v>21</v>
      </c>
      <c r="N7" s="28">
        <v>12.0</v>
      </c>
      <c r="O7" s="20"/>
      <c r="P7" s="29" t="s">
        <v>21</v>
      </c>
      <c r="Q7" s="28">
        <v>14.0</v>
      </c>
      <c r="R7" s="30"/>
      <c r="S7" s="29" t="s">
        <v>21</v>
      </c>
      <c r="T7" s="28">
        <v>10.0</v>
      </c>
      <c r="U7" s="19"/>
      <c r="V7" s="29" t="s">
        <v>21</v>
      </c>
      <c r="W7" s="28">
        <v>12.0</v>
      </c>
    </row>
    <row r="8" ht="14.25" customHeight="1">
      <c r="A8" s="29"/>
      <c r="B8" s="28"/>
      <c r="D8" s="29"/>
      <c r="E8" s="28"/>
      <c r="F8" s="30"/>
      <c r="G8" s="29"/>
      <c r="H8" s="28"/>
      <c r="I8" s="20"/>
      <c r="J8" s="29"/>
      <c r="K8" s="28"/>
      <c r="L8" s="31"/>
      <c r="M8" s="29" t="s">
        <v>43</v>
      </c>
      <c r="N8" s="28">
        <v>1.0</v>
      </c>
      <c r="O8" s="20"/>
      <c r="P8" s="29" t="s">
        <v>22</v>
      </c>
      <c r="Q8" s="28">
        <v>1.0</v>
      </c>
      <c r="R8" s="30"/>
      <c r="S8" s="29" t="s">
        <v>22</v>
      </c>
      <c r="T8" s="28">
        <v>1.0</v>
      </c>
      <c r="U8" s="19"/>
      <c r="V8" s="29" t="s">
        <v>22</v>
      </c>
      <c r="W8" s="28">
        <v>2.0</v>
      </c>
      <c r="Y8" s="102"/>
      <c r="Z8" s="103"/>
      <c r="AA8" s="102"/>
      <c r="AB8" s="102"/>
      <c r="AC8" s="102"/>
      <c r="AD8" s="102"/>
      <c r="AE8" s="102"/>
      <c r="AF8" s="102"/>
    </row>
    <row r="9" ht="11.25" customHeight="1">
      <c r="A9" s="27"/>
      <c r="B9" s="28"/>
      <c r="D9" s="27"/>
      <c r="E9" s="28"/>
      <c r="F9" s="30"/>
      <c r="G9" s="36" t="s">
        <v>44</v>
      </c>
      <c r="H9" s="37"/>
      <c r="I9" s="20"/>
      <c r="J9" s="27"/>
      <c r="K9" s="28"/>
      <c r="L9" s="31"/>
      <c r="M9" s="27"/>
      <c r="N9" s="28"/>
      <c r="O9" s="20"/>
      <c r="P9" s="27" t="s">
        <v>45</v>
      </c>
      <c r="Q9" s="28">
        <v>2.0</v>
      </c>
      <c r="R9" s="30"/>
      <c r="S9" s="29" t="s">
        <v>23</v>
      </c>
      <c r="T9" s="28">
        <v>2.0</v>
      </c>
      <c r="U9" s="19"/>
      <c r="V9" s="29" t="s">
        <v>23</v>
      </c>
      <c r="W9" s="28">
        <v>1.0</v>
      </c>
      <c r="Y9" s="102"/>
      <c r="Z9" s="102"/>
      <c r="AA9" s="102" t="s">
        <v>92</v>
      </c>
      <c r="AB9" s="102"/>
      <c r="AC9" s="102"/>
      <c r="AD9" s="102"/>
      <c r="AE9" s="102"/>
      <c r="AF9" s="102"/>
    </row>
    <row r="10" ht="11.25" customHeight="1">
      <c r="A10" s="27"/>
      <c r="B10" s="28"/>
      <c r="D10" s="27"/>
      <c r="E10" s="28"/>
      <c r="F10" s="38"/>
      <c r="G10" s="39"/>
      <c r="H10" s="40"/>
      <c r="I10" s="20"/>
      <c r="J10" s="27"/>
      <c r="K10" s="28"/>
      <c r="L10" s="41"/>
      <c r="M10" s="27"/>
      <c r="N10" s="28"/>
      <c r="O10" s="20"/>
      <c r="P10" s="27"/>
      <c r="Q10" s="28"/>
      <c r="R10" s="38"/>
      <c r="S10" s="27" t="s">
        <v>46</v>
      </c>
      <c r="T10" s="28">
        <v>1.0</v>
      </c>
      <c r="U10" s="19"/>
      <c r="V10" s="29" t="s">
        <v>24</v>
      </c>
      <c r="W10" s="28">
        <v>1.0</v>
      </c>
      <c r="Y10" s="102"/>
      <c r="Z10" s="102"/>
      <c r="AA10" s="102"/>
      <c r="AB10" s="102"/>
      <c r="AC10" s="102"/>
      <c r="AD10" s="102"/>
      <c r="AE10" s="102"/>
      <c r="AF10" s="102"/>
    </row>
    <row r="11" ht="11.25" customHeight="1">
      <c r="A11" s="43"/>
      <c r="B11" s="44"/>
      <c r="D11" s="43"/>
      <c r="E11" s="44"/>
      <c r="F11" s="38"/>
      <c r="G11" s="45"/>
      <c r="H11" s="46"/>
      <c r="I11" s="20"/>
      <c r="J11" s="43"/>
      <c r="K11" s="44"/>
      <c r="L11" s="41"/>
      <c r="M11" s="43"/>
      <c r="N11" s="44"/>
      <c r="O11" s="20"/>
      <c r="P11" s="43"/>
      <c r="Q11" s="44"/>
      <c r="R11" s="38"/>
      <c r="S11" s="43"/>
      <c r="T11" s="44"/>
      <c r="U11" s="19"/>
      <c r="V11" s="43" t="s">
        <v>47</v>
      </c>
      <c r="W11" s="44">
        <v>12.0</v>
      </c>
      <c r="Y11" s="102"/>
      <c r="Z11" s="102"/>
      <c r="AA11" s="102"/>
      <c r="AB11" s="102"/>
      <c r="AC11" s="102"/>
      <c r="AD11" s="102"/>
      <c r="AE11" s="102"/>
      <c r="AF11" s="102"/>
    </row>
    <row r="12" ht="6.0" customHeight="1">
      <c r="A12" s="47"/>
      <c r="B12" s="47"/>
      <c r="D12" s="47"/>
      <c r="E12" s="47"/>
      <c r="F12" s="30"/>
      <c r="G12" s="47"/>
      <c r="H12" s="47"/>
      <c r="I12" s="20"/>
      <c r="J12" s="47"/>
      <c r="K12" s="47"/>
      <c r="L12" s="31"/>
      <c r="M12" s="47"/>
      <c r="N12" s="47"/>
      <c r="O12" s="20"/>
      <c r="P12" s="47"/>
      <c r="Q12" s="47"/>
      <c r="R12" s="30"/>
      <c r="S12" s="47"/>
      <c r="T12" s="47"/>
      <c r="U12" s="19"/>
      <c r="V12" s="47"/>
      <c r="W12" s="48"/>
      <c r="Y12" s="102"/>
      <c r="Z12" s="102"/>
      <c r="AA12" s="102"/>
      <c r="AB12" s="102"/>
      <c r="AC12" s="102"/>
      <c r="AD12" s="102"/>
      <c r="AE12" s="102"/>
      <c r="AF12" s="102"/>
    </row>
    <row r="13" ht="11.25" customHeight="1">
      <c r="A13" s="22" t="s">
        <v>2</v>
      </c>
      <c r="B13" s="23"/>
      <c r="D13" s="22" t="s">
        <v>5</v>
      </c>
      <c r="E13" s="23"/>
      <c r="F13" s="24"/>
      <c r="I13" s="20"/>
      <c r="J13" s="22" t="s">
        <v>9</v>
      </c>
      <c r="K13" s="23"/>
      <c r="L13" s="25"/>
      <c r="O13" s="20"/>
      <c r="R13" s="19"/>
      <c r="U13" s="19"/>
      <c r="V13" s="22" t="s">
        <v>16</v>
      </c>
      <c r="W13" s="23"/>
      <c r="Y13" s="57" t="s">
        <v>93</v>
      </c>
    </row>
    <row r="14" ht="11.25" customHeight="1">
      <c r="A14" s="27" t="s">
        <v>37</v>
      </c>
      <c r="B14" s="28">
        <v>5.0</v>
      </c>
      <c r="D14" s="29" t="s">
        <v>38</v>
      </c>
      <c r="E14" s="28">
        <v>2.0</v>
      </c>
      <c r="F14" s="30"/>
      <c r="I14" s="20"/>
      <c r="J14" s="29" t="s">
        <v>38</v>
      </c>
      <c r="K14" s="28">
        <v>1.0</v>
      </c>
      <c r="L14" s="31"/>
      <c r="O14" s="20"/>
      <c r="R14" s="19"/>
      <c r="U14" s="19"/>
      <c r="V14" s="29" t="s">
        <v>38</v>
      </c>
      <c r="W14" s="28">
        <v>4.0</v>
      </c>
    </row>
    <row r="15" ht="11.25" customHeight="1">
      <c r="A15" s="29"/>
      <c r="B15" s="28"/>
      <c r="D15" s="27" t="s">
        <v>39</v>
      </c>
      <c r="E15" s="28">
        <v>5.0</v>
      </c>
      <c r="F15" s="30"/>
      <c r="I15" s="20"/>
      <c r="J15" s="29" t="s">
        <v>40</v>
      </c>
      <c r="K15" s="28">
        <v>1.0</v>
      </c>
      <c r="L15" s="31"/>
      <c r="O15" s="20"/>
      <c r="R15" s="19"/>
      <c r="U15" s="19"/>
      <c r="V15" s="29" t="s">
        <v>40</v>
      </c>
      <c r="W15" s="28">
        <v>5.0</v>
      </c>
    </row>
    <row r="16" ht="11.25" customHeight="1">
      <c r="A16" s="27"/>
      <c r="B16" s="28"/>
      <c r="D16" s="29"/>
      <c r="E16" s="28"/>
      <c r="F16" s="30"/>
      <c r="I16" s="20"/>
      <c r="J16" s="29" t="s">
        <v>30</v>
      </c>
      <c r="K16" s="28">
        <v>3.0</v>
      </c>
      <c r="L16" s="31"/>
      <c r="O16" s="20"/>
      <c r="R16" s="19"/>
      <c r="U16" s="19"/>
      <c r="V16" s="29" t="s">
        <v>30</v>
      </c>
      <c r="W16" s="28">
        <v>4.0</v>
      </c>
    </row>
    <row r="17" ht="11.25" customHeight="1">
      <c r="A17" s="29"/>
      <c r="B17" s="28"/>
      <c r="D17" s="27"/>
      <c r="E17" s="28"/>
      <c r="F17" s="30"/>
      <c r="I17" s="20"/>
      <c r="J17" s="27" t="s">
        <v>42</v>
      </c>
      <c r="K17" s="28">
        <v>13.0</v>
      </c>
      <c r="L17" s="31"/>
      <c r="O17" s="20"/>
      <c r="R17" s="19"/>
      <c r="U17" s="19"/>
      <c r="V17" s="29" t="s">
        <v>21</v>
      </c>
      <c r="W17" s="28">
        <v>10.0</v>
      </c>
    </row>
    <row r="18" ht="11.25" customHeight="1">
      <c r="A18" s="29"/>
      <c r="B18" s="28"/>
      <c r="D18" s="29"/>
      <c r="E18" s="28"/>
      <c r="F18" s="30"/>
      <c r="I18" s="20"/>
      <c r="J18" s="29"/>
      <c r="K18" s="28"/>
      <c r="L18" s="31"/>
      <c r="O18" s="20"/>
      <c r="R18" s="19"/>
      <c r="U18" s="19"/>
      <c r="V18" s="29" t="s">
        <v>22</v>
      </c>
      <c r="W18" s="28">
        <v>1.0</v>
      </c>
    </row>
    <row r="19" ht="15.0" customHeight="1">
      <c r="A19" s="27"/>
      <c r="B19" s="28"/>
      <c r="D19" s="27"/>
      <c r="E19" s="28"/>
      <c r="F19" s="30"/>
      <c r="I19" s="20"/>
      <c r="J19" s="27"/>
      <c r="K19" s="28"/>
      <c r="L19" s="31"/>
      <c r="O19" s="20"/>
      <c r="R19" s="19"/>
      <c r="U19" s="19"/>
      <c r="V19" s="29" t="s">
        <v>23</v>
      </c>
      <c r="W19" s="28">
        <v>2.0</v>
      </c>
      <c r="Y19" s="102"/>
      <c r="Z19" s="102"/>
      <c r="AA19" s="102"/>
      <c r="AB19" s="102"/>
      <c r="AC19" s="102"/>
      <c r="AD19" s="102"/>
      <c r="AE19" s="102"/>
      <c r="AF19" s="102"/>
    </row>
    <row r="20" ht="11.25" customHeight="1">
      <c r="A20" s="27"/>
      <c r="B20" s="28"/>
      <c r="D20" s="27"/>
      <c r="E20" s="28"/>
      <c r="F20" s="38"/>
      <c r="I20" s="20"/>
      <c r="J20" s="27"/>
      <c r="K20" s="28"/>
      <c r="L20" s="41"/>
      <c r="O20" s="20"/>
      <c r="R20" s="19"/>
      <c r="U20" s="19"/>
      <c r="V20" s="29" t="s">
        <v>24</v>
      </c>
      <c r="W20" s="28">
        <v>1.0</v>
      </c>
      <c r="Y20" s="102"/>
      <c r="Z20" s="102" t="s">
        <v>94</v>
      </c>
      <c r="AA20" s="102"/>
      <c r="AB20" s="102"/>
      <c r="AC20" s="102"/>
      <c r="AD20" s="102"/>
      <c r="AE20" s="102"/>
      <c r="AF20" s="102"/>
    </row>
    <row r="21" ht="11.25" customHeight="1">
      <c r="A21" s="43"/>
      <c r="B21" s="44"/>
      <c r="D21" s="43"/>
      <c r="E21" s="44"/>
      <c r="F21" s="38"/>
      <c r="I21" s="20"/>
      <c r="J21" s="43"/>
      <c r="K21" s="44"/>
      <c r="L21" s="41"/>
      <c r="O21" s="20"/>
      <c r="R21" s="19"/>
      <c r="U21" s="19"/>
      <c r="V21" s="43" t="s">
        <v>47</v>
      </c>
      <c r="W21" s="44">
        <v>8.0</v>
      </c>
      <c r="Y21" s="102"/>
      <c r="Z21" s="102"/>
      <c r="AA21" s="102"/>
      <c r="AB21" s="102"/>
      <c r="AC21" s="102"/>
      <c r="AD21" s="102"/>
      <c r="AE21" s="102"/>
      <c r="AF21" s="102"/>
    </row>
    <row r="22" ht="6.0" customHeight="1">
      <c r="F22" s="19"/>
      <c r="I22" s="20"/>
      <c r="L22" s="20"/>
      <c r="O22" s="20"/>
      <c r="R22" s="19"/>
      <c r="U22" s="19"/>
      <c r="V22" s="42"/>
      <c r="W22" s="42"/>
      <c r="Y22" s="102"/>
      <c r="Z22" s="102"/>
      <c r="AA22" s="102"/>
      <c r="AB22" s="102"/>
      <c r="AC22" s="102"/>
      <c r="AD22" s="102"/>
      <c r="AE22" s="102"/>
      <c r="AF22" s="102"/>
    </row>
    <row r="23" ht="11.25" customHeight="1">
      <c r="A23" s="22" t="s">
        <v>1</v>
      </c>
      <c r="B23" s="23"/>
      <c r="D23" s="22" t="s">
        <v>4</v>
      </c>
      <c r="E23" s="23"/>
      <c r="F23" s="19"/>
      <c r="I23" s="20"/>
      <c r="J23" s="22" t="s">
        <v>8</v>
      </c>
      <c r="K23" s="23"/>
      <c r="L23" s="20"/>
      <c r="O23" s="20"/>
      <c r="R23" s="19"/>
      <c r="U23" s="19"/>
      <c r="V23" s="22" t="s">
        <v>15</v>
      </c>
      <c r="W23" s="23"/>
      <c r="Y23" s="54"/>
      <c r="Z23" s="54"/>
      <c r="AA23" s="54"/>
      <c r="AB23" s="54"/>
      <c r="AC23" s="54"/>
      <c r="AD23" s="54"/>
      <c r="AE23" s="54"/>
      <c r="AF23" s="54"/>
    </row>
    <row r="24" ht="11.25" customHeight="1">
      <c r="A24" s="27" t="s">
        <v>37</v>
      </c>
      <c r="B24" s="28">
        <v>35.0</v>
      </c>
      <c r="D24" s="29" t="s">
        <v>38</v>
      </c>
      <c r="E24" s="28">
        <v>3.0</v>
      </c>
      <c r="F24" s="19"/>
      <c r="I24" s="20"/>
      <c r="J24" s="29" t="s">
        <v>38</v>
      </c>
      <c r="K24" s="28">
        <v>6.0</v>
      </c>
      <c r="L24" s="20"/>
      <c r="O24" s="20"/>
      <c r="R24" s="19"/>
      <c r="U24" s="19"/>
      <c r="V24" s="29" t="s">
        <v>38</v>
      </c>
      <c r="W24" s="28">
        <v>5.0</v>
      </c>
      <c r="Y24" s="54"/>
      <c r="Z24" s="54"/>
      <c r="AA24" s="54"/>
      <c r="AB24" s="54"/>
      <c r="AC24" s="54"/>
      <c r="AD24" s="54"/>
      <c r="AE24" s="54"/>
      <c r="AF24" s="54"/>
    </row>
    <row r="25" ht="11.25" customHeight="1">
      <c r="A25" s="29"/>
      <c r="B25" s="28"/>
      <c r="D25" s="27" t="s">
        <v>39</v>
      </c>
      <c r="E25" s="28">
        <v>1.0</v>
      </c>
      <c r="F25" s="19"/>
      <c r="I25" s="20"/>
      <c r="J25" s="29" t="s">
        <v>40</v>
      </c>
      <c r="K25" s="28">
        <v>5.0</v>
      </c>
      <c r="L25" s="20"/>
      <c r="O25" s="20"/>
      <c r="R25" s="19"/>
      <c r="U25" s="19"/>
      <c r="V25" s="29" t="s">
        <v>40</v>
      </c>
      <c r="W25" s="28">
        <v>9.0</v>
      </c>
      <c r="Y25" s="54"/>
      <c r="Z25" s="54"/>
      <c r="AA25" s="54"/>
      <c r="AB25" s="54"/>
      <c r="AC25" s="54"/>
      <c r="AD25" s="54"/>
      <c r="AE25" s="54"/>
      <c r="AF25" s="54"/>
    </row>
    <row r="26" ht="11.25" customHeight="1">
      <c r="A26" s="27"/>
      <c r="B26" s="28"/>
      <c r="D26" s="29"/>
      <c r="E26" s="28"/>
      <c r="F26" s="19"/>
      <c r="I26" s="20"/>
      <c r="J26" s="29" t="s">
        <v>30</v>
      </c>
      <c r="K26" s="28">
        <v>4.0</v>
      </c>
      <c r="L26" s="20"/>
      <c r="O26" s="20"/>
      <c r="R26" s="19"/>
      <c r="U26" s="19"/>
      <c r="V26" s="29" t="s">
        <v>30</v>
      </c>
      <c r="W26" s="28">
        <v>3.0</v>
      </c>
      <c r="Y26" s="54"/>
      <c r="Z26" s="54"/>
      <c r="AA26" s="54"/>
      <c r="AB26" s="54"/>
      <c r="AC26" s="54"/>
      <c r="AD26" s="54"/>
      <c r="AE26" s="54"/>
      <c r="AF26" s="54"/>
    </row>
    <row r="27" ht="11.25" customHeight="1">
      <c r="A27" s="29"/>
      <c r="B27" s="28"/>
      <c r="D27" s="27"/>
      <c r="E27" s="28"/>
      <c r="F27" s="19"/>
      <c r="I27" s="20"/>
      <c r="J27" s="27" t="s">
        <v>42</v>
      </c>
      <c r="K27" s="28">
        <v>3.0</v>
      </c>
      <c r="L27" s="20"/>
      <c r="O27" s="20"/>
      <c r="R27" s="19"/>
      <c r="U27" s="19"/>
      <c r="V27" s="29" t="s">
        <v>21</v>
      </c>
      <c r="W27" s="28">
        <v>18.0</v>
      </c>
    </row>
    <row r="28" ht="11.25" customHeight="1">
      <c r="A28" s="29"/>
      <c r="B28" s="28"/>
      <c r="D28" s="29"/>
      <c r="E28" s="28"/>
      <c r="F28" s="19"/>
      <c r="I28" s="20"/>
      <c r="J28" s="29"/>
      <c r="K28" s="28"/>
      <c r="L28" s="20"/>
      <c r="O28" s="20"/>
      <c r="R28" s="19"/>
      <c r="U28" s="19"/>
      <c r="V28" s="29" t="s">
        <v>22</v>
      </c>
      <c r="W28" s="28">
        <v>2.0</v>
      </c>
    </row>
    <row r="29" ht="11.25" customHeight="1">
      <c r="A29" s="27"/>
      <c r="B29" s="28"/>
      <c r="D29" s="27"/>
      <c r="E29" s="28"/>
      <c r="F29" s="19"/>
      <c r="I29" s="20"/>
      <c r="J29" s="27"/>
      <c r="K29" s="28"/>
      <c r="L29" s="20"/>
      <c r="O29" s="20"/>
      <c r="R29" s="19"/>
      <c r="U29" s="19"/>
      <c r="V29" s="29" t="s">
        <v>23</v>
      </c>
      <c r="W29" s="28">
        <v>1.0</v>
      </c>
    </row>
    <row r="30" ht="11.25" customHeight="1">
      <c r="A30" s="27"/>
      <c r="B30" s="28"/>
      <c r="D30" s="27"/>
      <c r="E30" s="28"/>
      <c r="F30" s="19"/>
      <c r="I30" s="20"/>
      <c r="J30" s="27"/>
      <c r="K30" s="28"/>
      <c r="L30" s="20"/>
      <c r="O30" s="20"/>
      <c r="R30" s="19"/>
      <c r="U30" s="19"/>
      <c r="V30" s="29" t="s">
        <v>24</v>
      </c>
      <c r="W30" s="28">
        <v>1.0</v>
      </c>
    </row>
    <row r="31" ht="11.25" customHeight="1">
      <c r="A31" s="43"/>
      <c r="B31" s="44"/>
      <c r="D31" s="43"/>
      <c r="E31" s="44"/>
      <c r="F31" s="19"/>
      <c r="I31" s="20"/>
      <c r="J31" s="43"/>
      <c r="K31" s="44"/>
      <c r="L31" s="20"/>
      <c r="O31" s="20"/>
      <c r="R31" s="19"/>
      <c r="U31" s="19"/>
      <c r="V31" s="43" t="s">
        <v>47</v>
      </c>
      <c r="W31" s="44">
        <v>4.0</v>
      </c>
    </row>
    <row r="32" ht="6.0" customHeight="1">
      <c r="F32" s="19"/>
      <c r="I32" s="20"/>
      <c r="L32" s="20"/>
      <c r="O32" s="20"/>
      <c r="R32" s="19"/>
      <c r="U32" s="19"/>
    </row>
    <row r="33" ht="11.25" customHeight="1">
      <c r="F33" s="19"/>
      <c r="I33" s="20"/>
      <c r="L33" s="20"/>
      <c r="O33" s="20"/>
      <c r="R33" s="19"/>
      <c r="U33" s="19"/>
      <c r="V33" s="22" t="s">
        <v>14</v>
      </c>
      <c r="W33" s="23"/>
    </row>
    <row r="34" ht="11.25" customHeight="1">
      <c r="F34" s="19"/>
      <c r="I34" s="20"/>
      <c r="L34" s="20"/>
      <c r="O34" s="20"/>
      <c r="R34" s="19"/>
      <c r="U34" s="19"/>
      <c r="V34" s="29" t="s">
        <v>38</v>
      </c>
      <c r="W34" s="28">
        <v>5.0</v>
      </c>
    </row>
    <row r="35" ht="11.25" customHeight="1">
      <c r="F35" s="19"/>
      <c r="I35" s="20"/>
      <c r="L35" s="20"/>
      <c r="O35" s="20"/>
      <c r="R35" s="19"/>
      <c r="U35" s="19"/>
      <c r="V35" s="29" t="s">
        <v>40</v>
      </c>
      <c r="W35" s="28">
        <v>4.0</v>
      </c>
    </row>
    <row r="36" ht="11.25" customHeight="1">
      <c r="F36" s="19"/>
      <c r="I36" s="20"/>
      <c r="L36" s="20"/>
      <c r="O36" s="20"/>
      <c r="R36" s="19"/>
      <c r="U36" s="19"/>
      <c r="V36" s="29" t="s">
        <v>30</v>
      </c>
      <c r="W36" s="28">
        <v>4.0</v>
      </c>
    </row>
    <row r="37" ht="11.25" customHeight="1">
      <c r="F37" s="19"/>
      <c r="I37" s="20"/>
      <c r="L37" s="20"/>
      <c r="O37" s="20"/>
      <c r="R37" s="19"/>
      <c r="U37" s="19"/>
      <c r="V37" s="29" t="s">
        <v>21</v>
      </c>
      <c r="W37" s="28">
        <v>13.0</v>
      </c>
    </row>
    <row r="38" ht="11.25" customHeight="1">
      <c r="F38" s="19"/>
      <c r="I38" s="20"/>
      <c r="L38" s="20"/>
      <c r="O38" s="20"/>
      <c r="R38" s="19"/>
      <c r="U38" s="19"/>
      <c r="V38" s="29" t="s">
        <v>22</v>
      </c>
      <c r="W38" s="28">
        <v>1.0</v>
      </c>
    </row>
    <row r="39" ht="11.25" customHeight="1">
      <c r="F39" s="19"/>
      <c r="I39" s="20"/>
      <c r="L39" s="20"/>
      <c r="O39" s="20"/>
      <c r="R39" s="19"/>
      <c r="U39" s="19"/>
      <c r="V39" s="29" t="s">
        <v>23</v>
      </c>
      <c r="W39" s="28">
        <v>1.0</v>
      </c>
    </row>
    <row r="40" ht="11.25" customHeight="1">
      <c r="F40" s="19"/>
      <c r="I40" s="20"/>
      <c r="L40" s="20"/>
      <c r="O40" s="20"/>
      <c r="R40" s="19"/>
      <c r="U40" s="19"/>
      <c r="V40" s="29" t="s">
        <v>24</v>
      </c>
      <c r="W40" s="28">
        <v>1.0</v>
      </c>
    </row>
    <row r="41" ht="11.25" customHeight="1">
      <c r="F41" s="19"/>
      <c r="I41" s="20"/>
      <c r="L41" s="20"/>
      <c r="O41" s="20"/>
      <c r="R41" s="19"/>
      <c r="U41" s="19"/>
      <c r="V41" s="43" t="s">
        <v>47</v>
      </c>
      <c r="W41" s="44">
        <v>3.0</v>
      </c>
    </row>
    <row r="42" ht="11.25" customHeight="1">
      <c r="F42" s="19"/>
      <c r="I42" s="20"/>
      <c r="L42" s="20"/>
      <c r="O42" s="20"/>
      <c r="R42" s="19"/>
      <c r="U42" s="19"/>
    </row>
    <row r="43" ht="11.25" customHeight="1">
      <c r="F43" s="19"/>
      <c r="I43" s="20"/>
      <c r="L43" s="20"/>
      <c r="O43" s="20"/>
      <c r="R43" s="19"/>
      <c r="U43" s="19"/>
    </row>
    <row r="44" ht="11.25" customHeight="1">
      <c r="F44" s="19"/>
      <c r="I44" s="20"/>
      <c r="L44" s="20"/>
      <c r="O44" s="20"/>
      <c r="R44" s="19"/>
      <c r="U44" s="19"/>
    </row>
    <row r="45" ht="11.25" customHeight="1">
      <c r="F45" s="19"/>
      <c r="I45" s="20"/>
      <c r="L45" s="20"/>
      <c r="O45" s="20"/>
      <c r="R45" s="19"/>
      <c r="U45" s="19"/>
    </row>
    <row r="46" ht="15.75" customHeight="1">
      <c r="F46" s="19"/>
      <c r="I46" s="20"/>
      <c r="L46" s="20"/>
      <c r="O46" s="20"/>
      <c r="R46" s="19"/>
      <c r="U46" s="19"/>
    </row>
    <row r="47" ht="15.75" customHeight="1">
      <c r="F47" s="19"/>
      <c r="I47" s="20"/>
      <c r="L47" s="20"/>
      <c r="O47" s="20"/>
      <c r="R47" s="19"/>
      <c r="U47" s="19"/>
    </row>
    <row r="48" ht="15.75" customHeight="1">
      <c r="F48" s="19"/>
      <c r="I48" s="20"/>
      <c r="L48" s="20"/>
      <c r="O48" s="20"/>
      <c r="R48" s="19"/>
      <c r="U48" s="19"/>
    </row>
    <row r="49" ht="15.75" customHeight="1">
      <c r="F49" s="19"/>
      <c r="I49" s="20"/>
      <c r="L49" s="20"/>
      <c r="O49" s="20"/>
      <c r="R49" s="19"/>
      <c r="U49" s="19"/>
    </row>
    <row r="50" ht="15.75" customHeight="1">
      <c r="F50" s="19"/>
      <c r="I50" s="20"/>
      <c r="L50" s="20"/>
      <c r="O50" s="20"/>
      <c r="R50" s="19"/>
      <c r="U50" s="19"/>
    </row>
    <row r="51" ht="15.75" customHeight="1">
      <c r="F51" s="19"/>
      <c r="I51" s="20"/>
      <c r="L51" s="20"/>
      <c r="O51" s="20"/>
      <c r="R51" s="19"/>
      <c r="U51" s="19"/>
    </row>
    <row r="52" ht="15.75" customHeight="1">
      <c r="F52" s="19"/>
      <c r="I52" s="20"/>
      <c r="L52" s="20"/>
      <c r="O52" s="20"/>
      <c r="R52" s="19"/>
      <c r="U52" s="19"/>
    </row>
    <row r="53" ht="15.75" customHeight="1">
      <c r="F53" s="19"/>
      <c r="I53" s="20"/>
      <c r="L53" s="20"/>
      <c r="O53" s="20"/>
      <c r="R53" s="19"/>
      <c r="U53" s="19"/>
    </row>
    <row r="54" ht="15.75" customHeight="1">
      <c r="F54" s="19"/>
      <c r="I54" s="20"/>
      <c r="L54" s="20"/>
      <c r="O54" s="20"/>
      <c r="R54" s="19"/>
      <c r="U54" s="19"/>
    </row>
    <row r="55" ht="15.75" customHeight="1">
      <c r="F55" s="19"/>
      <c r="I55" s="20"/>
      <c r="L55" s="20"/>
      <c r="O55" s="20"/>
      <c r="R55" s="19"/>
      <c r="U55" s="19"/>
    </row>
    <row r="56" ht="15.75" customHeight="1">
      <c r="F56" s="19"/>
      <c r="I56" s="20"/>
      <c r="L56" s="20"/>
      <c r="O56" s="20"/>
      <c r="R56" s="19"/>
      <c r="U56" s="19"/>
    </row>
    <row r="57" ht="15.75" customHeight="1">
      <c r="F57" s="19"/>
      <c r="I57" s="20"/>
      <c r="L57" s="20"/>
      <c r="O57" s="20"/>
      <c r="R57" s="19"/>
      <c r="U57" s="19"/>
    </row>
    <row r="58" ht="15.75" customHeight="1">
      <c r="F58" s="19"/>
      <c r="I58" s="20"/>
      <c r="L58" s="20"/>
      <c r="O58" s="20"/>
      <c r="R58" s="19"/>
      <c r="U58" s="19"/>
    </row>
    <row r="59" ht="15.75" customHeight="1">
      <c r="F59" s="19"/>
      <c r="I59" s="20"/>
      <c r="L59" s="20"/>
      <c r="O59" s="20"/>
      <c r="R59" s="19"/>
      <c r="U59" s="19"/>
    </row>
    <row r="60" ht="15.75" customHeight="1">
      <c r="F60" s="19"/>
      <c r="I60" s="20"/>
      <c r="L60" s="20"/>
      <c r="O60" s="20"/>
      <c r="R60" s="19"/>
      <c r="U60" s="19"/>
    </row>
    <row r="61" ht="15.75" customHeight="1">
      <c r="F61" s="19"/>
      <c r="I61" s="20"/>
      <c r="L61" s="20"/>
      <c r="O61" s="20"/>
      <c r="R61" s="19"/>
      <c r="U61" s="19"/>
    </row>
    <row r="62" ht="15.75" customHeight="1">
      <c r="F62" s="19"/>
      <c r="I62" s="20"/>
      <c r="L62" s="20"/>
      <c r="O62" s="20"/>
      <c r="R62" s="19"/>
      <c r="U62" s="19"/>
    </row>
    <row r="63" ht="15.75" customHeight="1">
      <c r="F63" s="19"/>
      <c r="I63" s="20"/>
      <c r="L63" s="20"/>
      <c r="O63" s="20"/>
      <c r="R63" s="19"/>
      <c r="U63" s="19"/>
    </row>
    <row r="64" ht="15.75" customHeight="1">
      <c r="F64" s="19"/>
      <c r="I64" s="20"/>
      <c r="L64" s="20"/>
      <c r="O64" s="20"/>
      <c r="R64" s="19"/>
      <c r="U64" s="19"/>
    </row>
    <row r="65" ht="15.75" customHeight="1">
      <c r="F65" s="19"/>
      <c r="I65" s="20"/>
      <c r="L65" s="20"/>
      <c r="O65" s="20"/>
      <c r="R65" s="19"/>
      <c r="U65" s="19"/>
    </row>
    <row r="66" ht="15.75" customHeight="1">
      <c r="F66" s="19"/>
      <c r="I66" s="20"/>
      <c r="L66" s="20"/>
      <c r="O66" s="20"/>
      <c r="R66" s="19"/>
      <c r="U66" s="19"/>
    </row>
    <row r="67" ht="15.75" customHeight="1">
      <c r="F67" s="19"/>
      <c r="I67" s="20"/>
      <c r="L67" s="20"/>
      <c r="O67" s="20"/>
      <c r="R67" s="19"/>
      <c r="U67" s="19"/>
    </row>
    <row r="68" ht="15.75" customHeight="1">
      <c r="F68" s="19"/>
      <c r="I68" s="20"/>
      <c r="L68" s="20"/>
      <c r="O68" s="20"/>
      <c r="R68" s="19"/>
      <c r="U68" s="19"/>
    </row>
    <row r="69" ht="15.75" customHeight="1">
      <c r="F69" s="19"/>
      <c r="I69" s="20"/>
      <c r="L69" s="20"/>
      <c r="O69" s="20"/>
      <c r="R69" s="19"/>
      <c r="U69" s="19"/>
    </row>
    <row r="70" ht="15.75" customHeight="1">
      <c r="F70" s="19"/>
      <c r="I70" s="20"/>
      <c r="L70" s="20"/>
      <c r="O70" s="20"/>
      <c r="R70" s="19"/>
      <c r="U70" s="19"/>
    </row>
    <row r="71" ht="15.75" customHeight="1">
      <c r="F71" s="19"/>
      <c r="I71" s="20"/>
      <c r="L71" s="20"/>
      <c r="O71" s="20"/>
      <c r="R71" s="19"/>
      <c r="U71" s="19"/>
    </row>
    <row r="72" ht="15.75" customHeight="1">
      <c r="F72" s="19"/>
      <c r="I72" s="20"/>
      <c r="L72" s="20"/>
      <c r="O72" s="20"/>
      <c r="R72" s="19"/>
      <c r="U72" s="19"/>
    </row>
    <row r="73" ht="15.75" customHeight="1">
      <c r="F73" s="19"/>
      <c r="I73" s="20"/>
      <c r="L73" s="20"/>
      <c r="O73" s="20"/>
      <c r="R73" s="19"/>
      <c r="U73" s="19"/>
    </row>
    <row r="74" ht="15.75" customHeight="1">
      <c r="F74" s="19"/>
      <c r="I74" s="20"/>
      <c r="L74" s="20"/>
      <c r="O74" s="20"/>
      <c r="R74" s="19"/>
      <c r="U74" s="19"/>
    </row>
    <row r="75" ht="15.75" customHeight="1">
      <c r="F75" s="19"/>
      <c r="I75" s="20"/>
      <c r="L75" s="20"/>
      <c r="O75" s="20"/>
      <c r="R75" s="19"/>
      <c r="U75" s="19"/>
    </row>
    <row r="76" ht="15.75" customHeight="1">
      <c r="F76" s="19"/>
      <c r="I76" s="20"/>
      <c r="L76" s="20"/>
      <c r="O76" s="20"/>
      <c r="R76" s="19"/>
      <c r="U76" s="19"/>
    </row>
    <row r="77" ht="15.75" customHeight="1">
      <c r="F77" s="19"/>
      <c r="I77" s="20"/>
      <c r="L77" s="20"/>
      <c r="O77" s="20"/>
      <c r="R77" s="19"/>
      <c r="U77" s="19"/>
    </row>
    <row r="78" ht="15.75" customHeight="1">
      <c r="F78" s="19"/>
      <c r="I78" s="20"/>
      <c r="L78" s="20"/>
      <c r="O78" s="20"/>
      <c r="R78" s="19"/>
      <c r="U78" s="19"/>
    </row>
    <row r="79" ht="15.75" customHeight="1">
      <c r="F79" s="19"/>
      <c r="I79" s="20"/>
      <c r="L79" s="20"/>
      <c r="O79" s="20"/>
      <c r="R79" s="19"/>
      <c r="U79" s="19"/>
    </row>
    <row r="80" ht="15.75" customHeight="1">
      <c r="F80" s="19"/>
      <c r="I80" s="20"/>
      <c r="L80" s="20"/>
      <c r="O80" s="20"/>
      <c r="R80" s="19"/>
      <c r="U80" s="19"/>
    </row>
    <row r="81" ht="15.75" customHeight="1">
      <c r="F81" s="19"/>
      <c r="I81" s="20"/>
      <c r="L81" s="20"/>
      <c r="O81" s="20"/>
      <c r="R81" s="19"/>
      <c r="U81" s="19"/>
    </row>
    <row r="82" ht="15.75" customHeight="1">
      <c r="F82" s="19"/>
      <c r="I82" s="20"/>
      <c r="L82" s="20"/>
      <c r="O82" s="20"/>
      <c r="R82" s="19"/>
      <c r="U82" s="19"/>
    </row>
    <row r="83" ht="15.75" customHeight="1">
      <c r="F83" s="19"/>
      <c r="I83" s="20"/>
      <c r="L83" s="20"/>
      <c r="O83" s="20"/>
      <c r="R83" s="19"/>
      <c r="U83" s="19"/>
    </row>
    <row r="84" ht="15.75" customHeight="1">
      <c r="F84" s="19"/>
      <c r="I84" s="20"/>
      <c r="L84" s="20"/>
      <c r="O84" s="20"/>
      <c r="R84" s="19"/>
      <c r="U84" s="19"/>
    </row>
    <row r="85" ht="15.75" customHeight="1">
      <c r="F85" s="19"/>
      <c r="I85" s="20"/>
      <c r="L85" s="20"/>
      <c r="O85" s="20"/>
      <c r="R85" s="19"/>
      <c r="U85" s="19"/>
    </row>
    <row r="86" ht="15.75" customHeight="1">
      <c r="F86" s="19"/>
      <c r="I86" s="20"/>
      <c r="L86" s="20"/>
      <c r="O86" s="20"/>
      <c r="R86" s="19"/>
      <c r="U86" s="19"/>
    </row>
    <row r="87" ht="15.75" customHeight="1">
      <c r="F87" s="19"/>
      <c r="I87" s="20"/>
      <c r="L87" s="20"/>
      <c r="O87" s="20"/>
      <c r="R87" s="19"/>
      <c r="U87" s="19"/>
    </row>
    <row r="88" ht="15.75" customHeight="1">
      <c r="F88" s="19"/>
      <c r="I88" s="20"/>
      <c r="L88" s="20"/>
      <c r="O88" s="20"/>
      <c r="R88" s="19"/>
      <c r="U88" s="19"/>
    </row>
    <row r="89" ht="15.75" customHeight="1">
      <c r="F89" s="19"/>
      <c r="I89" s="20"/>
      <c r="L89" s="20"/>
      <c r="O89" s="20"/>
      <c r="R89" s="19"/>
      <c r="U89" s="19"/>
    </row>
    <row r="90" ht="15.75" customHeight="1">
      <c r="F90" s="19"/>
      <c r="I90" s="20"/>
      <c r="L90" s="20"/>
      <c r="O90" s="20"/>
      <c r="R90" s="19"/>
      <c r="U90" s="19"/>
    </row>
    <row r="91" ht="15.75" customHeight="1">
      <c r="F91" s="19"/>
      <c r="I91" s="20"/>
      <c r="L91" s="20"/>
      <c r="O91" s="20"/>
      <c r="R91" s="19"/>
      <c r="U91" s="19"/>
    </row>
    <row r="92" ht="15.75" customHeight="1">
      <c r="F92" s="19"/>
      <c r="I92" s="20"/>
      <c r="L92" s="20"/>
      <c r="O92" s="20"/>
      <c r="R92" s="19"/>
      <c r="U92" s="19"/>
    </row>
    <row r="93" ht="15.75" customHeight="1">
      <c r="F93" s="19"/>
      <c r="I93" s="20"/>
      <c r="L93" s="20"/>
      <c r="O93" s="20"/>
      <c r="R93" s="19"/>
      <c r="U93" s="19"/>
    </row>
    <row r="94" ht="15.75" customHeight="1">
      <c r="F94" s="19"/>
      <c r="I94" s="20"/>
      <c r="L94" s="20"/>
      <c r="O94" s="20"/>
      <c r="R94" s="19"/>
      <c r="U94" s="19"/>
    </row>
    <row r="95" ht="15.75" customHeight="1">
      <c r="F95" s="19"/>
      <c r="I95" s="20"/>
      <c r="L95" s="20"/>
      <c r="O95" s="20"/>
      <c r="R95" s="19"/>
      <c r="U95" s="19"/>
    </row>
    <row r="96" ht="15.75" customHeight="1">
      <c r="F96" s="19"/>
      <c r="I96" s="20"/>
      <c r="L96" s="20"/>
      <c r="O96" s="20"/>
      <c r="R96" s="19"/>
      <c r="U96" s="19"/>
    </row>
    <row r="97" ht="15.75" customHeight="1">
      <c r="F97" s="19"/>
      <c r="I97" s="20"/>
      <c r="L97" s="20"/>
      <c r="O97" s="20"/>
      <c r="R97" s="19"/>
      <c r="U97" s="19"/>
    </row>
    <row r="98" ht="15.75" customHeight="1">
      <c r="F98" s="19"/>
      <c r="I98" s="20"/>
      <c r="L98" s="20"/>
      <c r="O98" s="20"/>
      <c r="R98" s="19"/>
      <c r="U98" s="19"/>
    </row>
    <row r="99" ht="15.75" customHeight="1">
      <c r="F99" s="19"/>
      <c r="I99" s="20"/>
      <c r="L99" s="20"/>
      <c r="O99" s="20"/>
      <c r="R99" s="19"/>
      <c r="U99" s="19"/>
    </row>
    <row r="100" ht="15.75" customHeight="1">
      <c r="F100" s="19"/>
      <c r="I100" s="20"/>
      <c r="L100" s="20"/>
      <c r="O100" s="20"/>
      <c r="R100" s="19"/>
      <c r="U100" s="19"/>
    </row>
    <row r="101" ht="15.75" customHeight="1">
      <c r="F101" s="19"/>
      <c r="I101" s="20"/>
      <c r="L101" s="20"/>
      <c r="O101" s="20"/>
      <c r="R101" s="19"/>
      <c r="U101" s="19"/>
    </row>
    <row r="102" ht="15.75" customHeight="1">
      <c r="F102" s="19"/>
      <c r="I102" s="20"/>
      <c r="L102" s="20"/>
      <c r="O102" s="20"/>
      <c r="R102" s="19"/>
      <c r="U102" s="19"/>
    </row>
    <row r="103" ht="15.75" customHeight="1">
      <c r="F103" s="19"/>
      <c r="I103" s="20"/>
      <c r="L103" s="20"/>
      <c r="O103" s="20"/>
      <c r="R103" s="19"/>
      <c r="U103" s="19"/>
    </row>
    <row r="104" ht="15.75" customHeight="1">
      <c r="F104" s="19"/>
      <c r="I104" s="20"/>
      <c r="L104" s="20"/>
      <c r="O104" s="20"/>
      <c r="R104" s="19"/>
      <c r="U104" s="19"/>
    </row>
    <row r="105" ht="15.75" customHeight="1">
      <c r="F105" s="19"/>
      <c r="I105" s="20"/>
      <c r="L105" s="20"/>
      <c r="O105" s="20"/>
      <c r="R105" s="19"/>
      <c r="U105" s="19"/>
    </row>
    <row r="106" ht="15.75" customHeight="1">
      <c r="F106" s="19"/>
      <c r="I106" s="20"/>
      <c r="L106" s="20"/>
      <c r="O106" s="20"/>
      <c r="R106" s="19"/>
      <c r="U106" s="19"/>
    </row>
    <row r="107" ht="15.75" customHeight="1">
      <c r="F107" s="19"/>
      <c r="I107" s="20"/>
      <c r="L107" s="20"/>
      <c r="O107" s="20"/>
      <c r="R107" s="19"/>
      <c r="U107" s="19"/>
    </row>
    <row r="108" ht="15.75" customHeight="1">
      <c r="F108" s="19"/>
      <c r="I108" s="20"/>
      <c r="L108" s="20"/>
      <c r="O108" s="20"/>
      <c r="R108" s="19"/>
      <c r="U108" s="19"/>
    </row>
    <row r="109" ht="15.75" customHeight="1">
      <c r="F109" s="19"/>
      <c r="I109" s="20"/>
      <c r="L109" s="20"/>
      <c r="O109" s="20"/>
      <c r="R109" s="19"/>
      <c r="U109" s="19"/>
    </row>
    <row r="110" ht="15.75" customHeight="1">
      <c r="F110" s="19"/>
      <c r="I110" s="20"/>
      <c r="L110" s="20"/>
      <c r="O110" s="20"/>
      <c r="R110" s="19"/>
      <c r="U110" s="19"/>
    </row>
    <row r="111" ht="15.75" customHeight="1">
      <c r="F111" s="19"/>
      <c r="I111" s="20"/>
      <c r="L111" s="20"/>
      <c r="O111" s="20"/>
      <c r="R111" s="19"/>
      <c r="U111" s="19"/>
    </row>
    <row r="112" ht="15.75" customHeight="1">
      <c r="F112" s="19"/>
      <c r="I112" s="20"/>
      <c r="L112" s="20"/>
      <c r="O112" s="20"/>
      <c r="R112" s="19"/>
      <c r="U112" s="19"/>
    </row>
    <row r="113" ht="15.75" customHeight="1">
      <c r="F113" s="19"/>
      <c r="I113" s="20"/>
      <c r="L113" s="20"/>
      <c r="O113" s="20"/>
      <c r="R113" s="19"/>
      <c r="U113" s="19"/>
    </row>
    <row r="114" ht="15.75" customHeight="1">
      <c r="F114" s="19"/>
      <c r="I114" s="20"/>
      <c r="L114" s="20"/>
      <c r="O114" s="20"/>
      <c r="R114" s="19"/>
      <c r="U114" s="19"/>
    </row>
    <row r="115" ht="15.75" customHeight="1">
      <c r="F115" s="19"/>
      <c r="I115" s="20"/>
      <c r="L115" s="20"/>
      <c r="O115" s="20"/>
      <c r="R115" s="19"/>
      <c r="U115" s="19"/>
    </row>
    <row r="116" ht="15.75" customHeight="1">
      <c r="F116" s="19"/>
      <c r="I116" s="20"/>
      <c r="L116" s="20"/>
      <c r="O116" s="20"/>
      <c r="R116" s="19"/>
      <c r="U116" s="19"/>
    </row>
    <row r="117" ht="15.75" customHeight="1">
      <c r="F117" s="19"/>
      <c r="I117" s="20"/>
      <c r="L117" s="20"/>
      <c r="O117" s="20"/>
      <c r="R117" s="19"/>
      <c r="U117" s="19"/>
    </row>
    <row r="118" ht="15.75" customHeight="1">
      <c r="F118" s="19"/>
      <c r="I118" s="20"/>
      <c r="L118" s="20"/>
      <c r="O118" s="20"/>
      <c r="R118" s="19"/>
      <c r="U118" s="19"/>
    </row>
    <row r="119" ht="15.75" customHeight="1">
      <c r="F119" s="19"/>
      <c r="I119" s="20"/>
      <c r="L119" s="20"/>
      <c r="O119" s="20"/>
      <c r="R119" s="19"/>
      <c r="U119" s="19"/>
    </row>
    <row r="120" ht="15.75" customHeight="1">
      <c r="F120" s="19"/>
      <c r="I120" s="20"/>
      <c r="L120" s="20"/>
      <c r="O120" s="20"/>
      <c r="R120" s="19"/>
      <c r="U120" s="19"/>
    </row>
    <row r="121" ht="15.75" customHeight="1">
      <c r="F121" s="19"/>
      <c r="I121" s="20"/>
      <c r="L121" s="20"/>
      <c r="O121" s="20"/>
      <c r="R121" s="19"/>
      <c r="U121" s="19"/>
    </row>
    <row r="122" ht="15.75" customHeight="1">
      <c r="F122" s="19"/>
      <c r="I122" s="20"/>
      <c r="L122" s="20"/>
      <c r="O122" s="20"/>
      <c r="R122" s="19"/>
      <c r="U122" s="19"/>
    </row>
    <row r="123" ht="15.75" customHeight="1">
      <c r="F123" s="19"/>
      <c r="I123" s="20"/>
      <c r="L123" s="20"/>
      <c r="O123" s="20"/>
      <c r="R123" s="19"/>
      <c r="U123" s="19"/>
    </row>
    <row r="124" ht="15.75" customHeight="1">
      <c r="F124" s="19"/>
      <c r="I124" s="20"/>
      <c r="L124" s="20"/>
      <c r="O124" s="20"/>
      <c r="R124" s="19"/>
      <c r="U124" s="19"/>
    </row>
    <row r="125" ht="15.75" customHeight="1">
      <c r="F125" s="19"/>
      <c r="I125" s="20"/>
      <c r="L125" s="20"/>
      <c r="O125" s="20"/>
      <c r="R125" s="19"/>
      <c r="U125" s="19"/>
    </row>
    <row r="126" ht="15.75" customHeight="1">
      <c r="F126" s="19"/>
      <c r="I126" s="20"/>
      <c r="L126" s="20"/>
      <c r="O126" s="20"/>
      <c r="R126" s="19"/>
      <c r="U126" s="19"/>
    </row>
    <row r="127" ht="15.75" customHeight="1">
      <c r="F127" s="19"/>
      <c r="I127" s="20"/>
      <c r="L127" s="20"/>
      <c r="O127" s="20"/>
      <c r="R127" s="19"/>
      <c r="U127" s="19"/>
    </row>
    <row r="128" ht="15.75" customHeight="1">
      <c r="F128" s="19"/>
      <c r="I128" s="20"/>
      <c r="L128" s="20"/>
      <c r="O128" s="20"/>
      <c r="R128" s="19"/>
      <c r="U128" s="19"/>
    </row>
    <row r="129" ht="15.75" customHeight="1">
      <c r="F129" s="19"/>
      <c r="I129" s="20"/>
      <c r="L129" s="20"/>
      <c r="O129" s="20"/>
      <c r="R129" s="19"/>
      <c r="U129" s="19"/>
    </row>
    <row r="130" ht="15.75" customHeight="1">
      <c r="F130" s="19"/>
      <c r="I130" s="20"/>
      <c r="L130" s="20"/>
      <c r="O130" s="20"/>
      <c r="R130" s="19"/>
      <c r="U130" s="19"/>
    </row>
    <row r="131" ht="15.75" customHeight="1">
      <c r="F131" s="19"/>
      <c r="I131" s="20"/>
      <c r="L131" s="20"/>
      <c r="O131" s="20"/>
      <c r="R131" s="19"/>
      <c r="U131" s="19"/>
    </row>
    <row r="132" ht="15.75" customHeight="1">
      <c r="F132" s="19"/>
      <c r="I132" s="20"/>
      <c r="L132" s="20"/>
      <c r="O132" s="20"/>
      <c r="R132" s="19"/>
      <c r="U132" s="19"/>
    </row>
    <row r="133" ht="15.75" customHeight="1">
      <c r="F133" s="19"/>
      <c r="I133" s="20"/>
      <c r="L133" s="20"/>
      <c r="O133" s="20"/>
      <c r="R133" s="19"/>
      <c r="U133" s="19"/>
    </row>
    <row r="134" ht="15.75" customHeight="1">
      <c r="F134" s="19"/>
      <c r="I134" s="20"/>
      <c r="L134" s="20"/>
      <c r="O134" s="20"/>
      <c r="R134" s="19"/>
      <c r="U134" s="19"/>
    </row>
    <row r="135" ht="15.75" customHeight="1">
      <c r="F135" s="19"/>
      <c r="I135" s="20"/>
      <c r="L135" s="20"/>
      <c r="O135" s="20"/>
      <c r="R135" s="19"/>
      <c r="U135" s="19"/>
    </row>
    <row r="136" ht="15.75" customHeight="1">
      <c r="F136" s="19"/>
      <c r="I136" s="20"/>
      <c r="L136" s="20"/>
      <c r="O136" s="20"/>
      <c r="R136" s="19"/>
      <c r="U136" s="19"/>
    </row>
    <row r="137" ht="15.75" customHeight="1">
      <c r="F137" s="19"/>
      <c r="I137" s="20"/>
      <c r="L137" s="20"/>
      <c r="O137" s="20"/>
      <c r="R137" s="19"/>
      <c r="U137" s="19"/>
    </row>
    <row r="138" ht="15.75" customHeight="1">
      <c r="F138" s="19"/>
      <c r="I138" s="20"/>
      <c r="L138" s="20"/>
      <c r="O138" s="20"/>
      <c r="R138" s="19"/>
      <c r="U138" s="19"/>
    </row>
    <row r="139" ht="15.75" customHeight="1">
      <c r="F139" s="19"/>
      <c r="I139" s="20"/>
      <c r="L139" s="20"/>
      <c r="O139" s="20"/>
      <c r="R139" s="19"/>
      <c r="U139" s="19"/>
    </row>
    <row r="140" ht="15.75" customHeight="1">
      <c r="F140" s="19"/>
      <c r="I140" s="20"/>
      <c r="L140" s="20"/>
      <c r="O140" s="20"/>
      <c r="R140" s="19"/>
      <c r="U140" s="19"/>
    </row>
    <row r="141" ht="15.75" customHeight="1">
      <c r="F141" s="19"/>
      <c r="I141" s="20"/>
      <c r="L141" s="20"/>
      <c r="O141" s="20"/>
      <c r="R141" s="19"/>
      <c r="U141" s="19"/>
    </row>
    <row r="142" ht="15.75" customHeight="1">
      <c r="F142" s="19"/>
      <c r="I142" s="20"/>
      <c r="L142" s="20"/>
      <c r="O142" s="20"/>
      <c r="R142" s="19"/>
      <c r="U142" s="19"/>
    </row>
    <row r="143" ht="15.75" customHeight="1">
      <c r="F143" s="19"/>
      <c r="I143" s="20"/>
      <c r="L143" s="20"/>
      <c r="O143" s="20"/>
      <c r="R143" s="19"/>
      <c r="U143" s="19"/>
    </row>
    <row r="144" ht="15.75" customHeight="1">
      <c r="F144" s="19"/>
      <c r="I144" s="20"/>
      <c r="L144" s="20"/>
      <c r="O144" s="20"/>
      <c r="R144" s="19"/>
      <c r="U144" s="19"/>
    </row>
    <row r="145" ht="15.75" customHeight="1">
      <c r="F145" s="19"/>
      <c r="I145" s="20"/>
      <c r="L145" s="20"/>
      <c r="O145" s="20"/>
      <c r="R145" s="19"/>
      <c r="U145" s="19"/>
    </row>
    <row r="146" ht="15.75" customHeight="1">
      <c r="F146" s="19"/>
      <c r="I146" s="20"/>
      <c r="L146" s="20"/>
      <c r="O146" s="20"/>
      <c r="R146" s="19"/>
      <c r="U146" s="19"/>
    </row>
    <row r="147" ht="15.75" customHeight="1">
      <c r="F147" s="19"/>
      <c r="I147" s="20"/>
      <c r="L147" s="20"/>
      <c r="O147" s="20"/>
      <c r="R147" s="19"/>
      <c r="U147" s="19"/>
    </row>
    <row r="148" ht="15.75" customHeight="1">
      <c r="F148" s="19"/>
      <c r="I148" s="20"/>
      <c r="L148" s="20"/>
      <c r="O148" s="20"/>
      <c r="R148" s="19"/>
      <c r="U148" s="19"/>
    </row>
    <row r="149" ht="15.75" customHeight="1">
      <c r="F149" s="19"/>
      <c r="I149" s="20"/>
      <c r="L149" s="20"/>
      <c r="O149" s="20"/>
      <c r="R149" s="19"/>
      <c r="U149" s="19"/>
    </row>
    <row r="150" ht="15.75" customHeight="1">
      <c r="F150" s="19"/>
      <c r="I150" s="20"/>
      <c r="L150" s="20"/>
      <c r="O150" s="20"/>
      <c r="R150" s="19"/>
      <c r="U150" s="19"/>
    </row>
    <row r="151" ht="15.75" customHeight="1">
      <c r="F151" s="19"/>
      <c r="I151" s="20"/>
      <c r="L151" s="20"/>
      <c r="O151" s="20"/>
      <c r="R151" s="19"/>
      <c r="U151" s="19"/>
    </row>
    <row r="152" ht="15.75" customHeight="1">
      <c r="F152" s="19"/>
      <c r="I152" s="20"/>
      <c r="L152" s="20"/>
      <c r="O152" s="20"/>
      <c r="R152" s="19"/>
      <c r="U152" s="19"/>
    </row>
    <row r="153" ht="15.75" customHeight="1">
      <c r="F153" s="19"/>
      <c r="I153" s="20"/>
      <c r="L153" s="20"/>
      <c r="O153" s="20"/>
      <c r="R153" s="19"/>
      <c r="U153" s="19"/>
    </row>
    <row r="154" ht="15.75" customHeight="1">
      <c r="F154" s="19"/>
      <c r="I154" s="20"/>
      <c r="L154" s="20"/>
      <c r="O154" s="20"/>
      <c r="R154" s="19"/>
      <c r="U154" s="19"/>
    </row>
    <row r="155" ht="15.75" customHeight="1">
      <c r="F155" s="19"/>
      <c r="I155" s="20"/>
      <c r="L155" s="20"/>
      <c r="O155" s="20"/>
      <c r="R155" s="19"/>
      <c r="U155" s="19"/>
    </row>
    <row r="156" ht="15.75" customHeight="1">
      <c r="F156" s="19"/>
      <c r="I156" s="20"/>
      <c r="L156" s="20"/>
      <c r="O156" s="20"/>
      <c r="R156" s="19"/>
      <c r="U156" s="19"/>
    </row>
    <row r="157" ht="15.75" customHeight="1">
      <c r="F157" s="19"/>
      <c r="I157" s="20"/>
      <c r="L157" s="20"/>
      <c r="O157" s="20"/>
      <c r="R157" s="19"/>
      <c r="U157" s="19"/>
    </row>
    <row r="158" ht="15.75" customHeight="1">
      <c r="F158" s="19"/>
      <c r="I158" s="20"/>
      <c r="L158" s="20"/>
      <c r="O158" s="20"/>
      <c r="R158" s="19"/>
      <c r="U158" s="19"/>
    </row>
    <row r="159" ht="15.75" customHeight="1">
      <c r="F159" s="19"/>
      <c r="I159" s="20"/>
      <c r="L159" s="20"/>
      <c r="O159" s="20"/>
      <c r="R159" s="19"/>
      <c r="U159" s="19"/>
    </row>
    <row r="160" ht="15.75" customHeight="1">
      <c r="F160" s="19"/>
      <c r="I160" s="20"/>
      <c r="L160" s="20"/>
      <c r="O160" s="20"/>
      <c r="R160" s="19"/>
      <c r="U160" s="19"/>
    </row>
    <row r="161" ht="15.75" customHeight="1">
      <c r="F161" s="19"/>
      <c r="I161" s="20"/>
      <c r="L161" s="20"/>
      <c r="O161" s="20"/>
      <c r="R161" s="19"/>
      <c r="U161" s="19"/>
    </row>
    <row r="162" ht="15.75" customHeight="1">
      <c r="F162" s="19"/>
      <c r="I162" s="20"/>
      <c r="L162" s="20"/>
      <c r="O162" s="20"/>
      <c r="R162" s="19"/>
      <c r="U162" s="19"/>
    </row>
    <row r="163" ht="15.75" customHeight="1">
      <c r="F163" s="19"/>
      <c r="I163" s="20"/>
      <c r="L163" s="20"/>
      <c r="O163" s="20"/>
      <c r="R163" s="19"/>
      <c r="U163" s="19"/>
    </row>
    <row r="164" ht="15.75" customHeight="1">
      <c r="F164" s="19"/>
      <c r="I164" s="20"/>
      <c r="L164" s="20"/>
      <c r="O164" s="20"/>
      <c r="R164" s="19"/>
      <c r="U164" s="19"/>
    </row>
    <row r="165" ht="15.75" customHeight="1">
      <c r="F165" s="19"/>
      <c r="I165" s="20"/>
      <c r="L165" s="20"/>
      <c r="O165" s="20"/>
      <c r="R165" s="19"/>
      <c r="U165" s="19"/>
    </row>
    <row r="166" ht="15.75" customHeight="1">
      <c r="F166" s="19"/>
      <c r="I166" s="20"/>
      <c r="L166" s="20"/>
      <c r="O166" s="20"/>
      <c r="R166" s="19"/>
      <c r="U166" s="19"/>
    </row>
    <row r="167" ht="15.75" customHeight="1">
      <c r="F167" s="19"/>
      <c r="I167" s="20"/>
      <c r="L167" s="20"/>
      <c r="O167" s="20"/>
      <c r="R167" s="19"/>
      <c r="U167" s="19"/>
    </row>
    <row r="168" ht="15.75" customHeight="1">
      <c r="F168" s="19"/>
      <c r="I168" s="20"/>
      <c r="L168" s="20"/>
      <c r="O168" s="20"/>
      <c r="R168" s="19"/>
      <c r="U168" s="19"/>
    </row>
    <row r="169" ht="15.75" customHeight="1">
      <c r="F169" s="19"/>
      <c r="I169" s="20"/>
      <c r="L169" s="20"/>
      <c r="O169" s="20"/>
      <c r="R169" s="19"/>
      <c r="U169" s="19"/>
    </row>
    <row r="170" ht="15.75" customHeight="1">
      <c r="F170" s="19"/>
      <c r="I170" s="20"/>
      <c r="L170" s="20"/>
      <c r="O170" s="20"/>
      <c r="R170" s="19"/>
      <c r="U170" s="19"/>
    </row>
    <row r="171" ht="15.75" customHeight="1">
      <c r="F171" s="19"/>
      <c r="I171" s="20"/>
      <c r="L171" s="20"/>
      <c r="O171" s="20"/>
      <c r="R171" s="19"/>
      <c r="U171" s="19"/>
    </row>
    <row r="172" ht="15.75" customHeight="1">
      <c r="F172" s="19"/>
      <c r="I172" s="20"/>
      <c r="L172" s="20"/>
      <c r="O172" s="20"/>
      <c r="R172" s="19"/>
      <c r="U172" s="19"/>
    </row>
    <row r="173" ht="15.75" customHeight="1">
      <c r="F173" s="19"/>
      <c r="I173" s="20"/>
      <c r="L173" s="20"/>
      <c r="O173" s="20"/>
      <c r="R173" s="19"/>
      <c r="U173" s="19"/>
    </row>
    <row r="174" ht="15.75" customHeight="1">
      <c r="F174" s="19"/>
      <c r="I174" s="20"/>
      <c r="L174" s="20"/>
      <c r="O174" s="20"/>
      <c r="R174" s="19"/>
      <c r="U174" s="19"/>
    </row>
    <row r="175" ht="15.75" customHeight="1">
      <c r="F175" s="19"/>
      <c r="I175" s="20"/>
      <c r="L175" s="20"/>
      <c r="O175" s="20"/>
      <c r="R175" s="19"/>
      <c r="U175" s="19"/>
    </row>
    <row r="176" ht="15.75" customHeight="1">
      <c r="F176" s="19"/>
      <c r="I176" s="20"/>
      <c r="L176" s="20"/>
      <c r="O176" s="20"/>
      <c r="R176" s="19"/>
      <c r="U176" s="19"/>
    </row>
    <row r="177" ht="15.75" customHeight="1">
      <c r="F177" s="19"/>
      <c r="I177" s="20"/>
      <c r="L177" s="20"/>
      <c r="O177" s="20"/>
      <c r="R177" s="19"/>
      <c r="U177" s="19"/>
    </row>
    <row r="178" ht="15.75" customHeight="1">
      <c r="F178" s="19"/>
      <c r="I178" s="20"/>
      <c r="L178" s="20"/>
      <c r="O178" s="20"/>
      <c r="R178" s="19"/>
      <c r="U178" s="19"/>
    </row>
    <row r="179" ht="15.75" customHeight="1">
      <c r="F179" s="19"/>
      <c r="I179" s="20"/>
      <c r="L179" s="20"/>
      <c r="O179" s="20"/>
      <c r="R179" s="19"/>
      <c r="U179" s="19"/>
    </row>
    <row r="180" ht="15.75" customHeight="1">
      <c r="F180" s="19"/>
      <c r="I180" s="20"/>
      <c r="L180" s="20"/>
      <c r="O180" s="20"/>
      <c r="R180" s="19"/>
      <c r="U180" s="19"/>
    </row>
    <row r="181" ht="15.75" customHeight="1">
      <c r="F181" s="19"/>
      <c r="I181" s="20"/>
      <c r="L181" s="20"/>
      <c r="O181" s="20"/>
      <c r="R181" s="19"/>
      <c r="U181" s="19"/>
    </row>
    <row r="182" ht="15.75" customHeight="1">
      <c r="F182" s="19"/>
      <c r="I182" s="20"/>
      <c r="L182" s="20"/>
      <c r="O182" s="20"/>
      <c r="R182" s="19"/>
      <c r="U182" s="19"/>
    </row>
    <row r="183" ht="15.75" customHeight="1">
      <c r="F183" s="19"/>
      <c r="I183" s="20"/>
      <c r="L183" s="20"/>
      <c r="O183" s="20"/>
      <c r="R183" s="19"/>
      <c r="U183" s="19"/>
    </row>
    <row r="184" ht="15.75" customHeight="1">
      <c r="F184" s="19"/>
      <c r="I184" s="20"/>
      <c r="L184" s="20"/>
      <c r="O184" s="20"/>
      <c r="R184" s="19"/>
      <c r="U184" s="19"/>
    </row>
    <row r="185" ht="15.75" customHeight="1">
      <c r="F185" s="19"/>
      <c r="I185" s="20"/>
      <c r="L185" s="20"/>
      <c r="O185" s="20"/>
      <c r="R185" s="19"/>
      <c r="U185" s="19"/>
    </row>
    <row r="186" ht="15.75" customHeight="1">
      <c r="F186" s="19"/>
      <c r="I186" s="20"/>
      <c r="L186" s="20"/>
      <c r="O186" s="20"/>
      <c r="R186" s="19"/>
      <c r="U186" s="19"/>
    </row>
    <row r="187" ht="15.75" customHeight="1">
      <c r="F187" s="19"/>
      <c r="I187" s="20"/>
      <c r="L187" s="20"/>
      <c r="O187" s="20"/>
      <c r="R187" s="19"/>
      <c r="U187" s="19"/>
    </row>
    <row r="188" ht="15.75" customHeight="1">
      <c r="F188" s="19"/>
      <c r="I188" s="20"/>
      <c r="L188" s="20"/>
      <c r="O188" s="20"/>
      <c r="R188" s="19"/>
      <c r="U188" s="19"/>
    </row>
    <row r="189" ht="15.75" customHeight="1">
      <c r="F189" s="19"/>
      <c r="I189" s="20"/>
      <c r="L189" s="20"/>
      <c r="O189" s="20"/>
      <c r="R189" s="19"/>
      <c r="U189" s="19"/>
    </row>
    <row r="190" ht="15.75" customHeight="1">
      <c r="F190" s="19"/>
      <c r="I190" s="20"/>
      <c r="L190" s="20"/>
      <c r="O190" s="20"/>
      <c r="R190" s="19"/>
      <c r="U190" s="19"/>
    </row>
    <row r="191" ht="15.75" customHeight="1">
      <c r="F191" s="19"/>
      <c r="I191" s="20"/>
      <c r="L191" s="20"/>
      <c r="O191" s="20"/>
      <c r="R191" s="19"/>
      <c r="U191" s="19"/>
    </row>
    <row r="192" ht="15.75" customHeight="1">
      <c r="F192" s="19"/>
      <c r="I192" s="20"/>
      <c r="L192" s="20"/>
      <c r="O192" s="20"/>
      <c r="R192" s="19"/>
      <c r="U192" s="19"/>
    </row>
    <row r="193" ht="15.75" customHeight="1">
      <c r="F193" s="19"/>
      <c r="I193" s="20"/>
      <c r="L193" s="20"/>
      <c r="O193" s="20"/>
      <c r="R193" s="19"/>
      <c r="U193" s="19"/>
    </row>
    <row r="194" ht="15.75" customHeight="1">
      <c r="F194" s="19"/>
      <c r="I194" s="20"/>
      <c r="L194" s="20"/>
      <c r="O194" s="20"/>
      <c r="R194" s="19"/>
      <c r="U194" s="19"/>
    </row>
    <row r="195" ht="15.75" customHeight="1">
      <c r="F195" s="19"/>
      <c r="I195" s="20"/>
      <c r="L195" s="20"/>
      <c r="O195" s="20"/>
      <c r="R195" s="19"/>
      <c r="U195" s="19"/>
    </row>
    <row r="196" ht="15.75" customHeight="1">
      <c r="F196" s="19"/>
      <c r="I196" s="20"/>
      <c r="L196" s="20"/>
      <c r="O196" s="20"/>
      <c r="R196" s="19"/>
      <c r="U196" s="19"/>
    </row>
    <row r="197" ht="15.75" customHeight="1">
      <c r="F197" s="19"/>
      <c r="I197" s="20"/>
      <c r="L197" s="20"/>
      <c r="O197" s="20"/>
      <c r="R197" s="19"/>
      <c r="U197" s="19"/>
    </row>
    <row r="198" ht="15.75" customHeight="1">
      <c r="F198" s="19"/>
      <c r="I198" s="20"/>
      <c r="L198" s="20"/>
      <c r="O198" s="20"/>
      <c r="R198" s="19"/>
      <c r="U198" s="19"/>
    </row>
    <row r="199" ht="15.75" customHeight="1">
      <c r="F199" s="19"/>
      <c r="I199" s="20"/>
      <c r="L199" s="20"/>
      <c r="O199" s="20"/>
      <c r="R199" s="19"/>
      <c r="U199" s="19"/>
    </row>
    <row r="200" ht="15.75" customHeight="1">
      <c r="F200" s="19"/>
      <c r="I200" s="20"/>
      <c r="L200" s="20"/>
      <c r="O200" s="20"/>
      <c r="R200" s="19"/>
      <c r="U200" s="19"/>
    </row>
    <row r="201" ht="15.75" customHeight="1">
      <c r="F201" s="19"/>
      <c r="I201" s="20"/>
      <c r="L201" s="20"/>
      <c r="O201" s="20"/>
      <c r="R201" s="19"/>
      <c r="U201" s="19"/>
    </row>
    <row r="202" ht="15.75" customHeight="1">
      <c r="F202" s="19"/>
      <c r="I202" s="20"/>
      <c r="L202" s="20"/>
      <c r="O202" s="20"/>
      <c r="R202" s="19"/>
      <c r="U202" s="19"/>
    </row>
    <row r="203" ht="15.75" customHeight="1">
      <c r="F203" s="19"/>
      <c r="I203" s="20"/>
      <c r="L203" s="20"/>
      <c r="O203" s="20"/>
      <c r="R203" s="19"/>
      <c r="U203" s="19"/>
    </row>
    <row r="204" ht="15.75" customHeight="1">
      <c r="F204" s="19"/>
      <c r="I204" s="20"/>
      <c r="L204" s="20"/>
      <c r="O204" s="20"/>
      <c r="R204" s="19"/>
      <c r="U204" s="19"/>
    </row>
    <row r="205" ht="15.75" customHeight="1">
      <c r="F205" s="19"/>
      <c r="I205" s="20"/>
      <c r="L205" s="20"/>
      <c r="O205" s="20"/>
      <c r="R205" s="19"/>
      <c r="U205" s="19"/>
    </row>
    <row r="206" ht="15.75" customHeight="1">
      <c r="F206" s="19"/>
      <c r="I206" s="20"/>
      <c r="L206" s="20"/>
      <c r="O206" s="20"/>
      <c r="R206" s="19"/>
      <c r="U206" s="19"/>
    </row>
    <row r="207" ht="15.75" customHeight="1">
      <c r="F207" s="19"/>
      <c r="I207" s="20"/>
      <c r="L207" s="20"/>
      <c r="O207" s="20"/>
      <c r="R207" s="19"/>
      <c r="U207" s="19"/>
    </row>
    <row r="208" ht="15.75" customHeight="1">
      <c r="F208" s="19"/>
      <c r="I208" s="20"/>
      <c r="L208" s="20"/>
      <c r="O208" s="20"/>
      <c r="R208" s="19"/>
      <c r="U208" s="19"/>
    </row>
    <row r="209" ht="15.75" customHeight="1">
      <c r="F209" s="19"/>
      <c r="I209" s="20"/>
      <c r="L209" s="20"/>
      <c r="O209" s="20"/>
      <c r="R209" s="19"/>
      <c r="U209" s="19"/>
    </row>
    <row r="210" ht="15.75" customHeight="1">
      <c r="F210" s="19"/>
      <c r="I210" s="20"/>
      <c r="L210" s="20"/>
      <c r="O210" s="20"/>
      <c r="R210" s="19"/>
      <c r="U210" s="19"/>
    </row>
    <row r="211" ht="15.75" customHeight="1">
      <c r="F211" s="19"/>
      <c r="I211" s="20"/>
      <c r="L211" s="20"/>
      <c r="O211" s="20"/>
      <c r="R211" s="19"/>
      <c r="U211" s="19"/>
    </row>
    <row r="212" ht="15.75" customHeight="1">
      <c r="F212" s="19"/>
      <c r="I212" s="20"/>
      <c r="L212" s="20"/>
      <c r="O212" s="20"/>
      <c r="R212" s="19"/>
      <c r="U212" s="19"/>
    </row>
    <row r="213" ht="15.75" customHeight="1">
      <c r="F213" s="19"/>
      <c r="I213" s="20"/>
      <c r="L213" s="20"/>
      <c r="O213" s="20"/>
      <c r="R213" s="19"/>
      <c r="U213" s="19"/>
    </row>
    <row r="214" ht="15.75" customHeight="1">
      <c r="F214" s="19"/>
      <c r="I214" s="20"/>
      <c r="L214" s="20"/>
      <c r="O214" s="20"/>
      <c r="R214" s="19"/>
      <c r="U214" s="19"/>
    </row>
    <row r="215" ht="15.75" customHeight="1">
      <c r="F215" s="19"/>
      <c r="I215" s="20"/>
      <c r="L215" s="20"/>
      <c r="O215" s="20"/>
      <c r="R215" s="19"/>
      <c r="U215" s="19"/>
    </row>
    <row r="216" ht="15.75" customHeight="1">
      <c r="F216" s="19"/>
      <c r="I216" s="20"/>
      <c r="L216" s="20"/>
      <c r="O216" s="20"/>
      <c r="R216" s="19"/>
      <c r="U216" s="19"/>
    </row>
    <row r="217" ht="15.75" customHeight="1">
      <c r="F217" s="19"/>
      <c r="I217" s="20"/>
      <c r="L217" s="20"/>
      <c r="O217" s="20"/>
      <c r="R217" s="19"/>
      <c r="U217" s="19"/>
    </row>
    <row r="218" ht="15.75" customHeight="1">
      <c r="F218" s="19"/>
      <c r="I218" s="20"/>
      <c r="L218" s="20"/>
      <c r="O218" s="20"/>
      <c r="R218" s="19"/>
      <c r="U218" s="19"/>
    </row>
    <row r="219" ht="15.75" customHeight="1">
      <c r="F219" s="19"/>
      <c r="I219" s="20"/>
      <c r="L219" s="20"/>
      <c r="O219" s="20"/>
      <c r="R219" s="19"/>
      <c r="U219" s="19"/>
    </row>
    <row r="220" ht="15.75" customHeight="1">
      <c r="F220" s="19"/>
      <c r="I220" s="20"/>
      <c r="L220" s="20"/>
      <c r="O220" s="20"/>
      <c r="R220" s="19"/>
      <c r="U220" s="19"/>
    </row>
    <row r="221" ht="15.75" customHeight="1">
      <c r="F221" s="19"/>
      <c r="I221" s="20"/>
      <c r="L221" s="20"/>
      <c r="O221" s="20"/>
      <c r="R221" s="19"/>
      <c r="U221" s="19"/>
    </row>
    <row r="222" ht="15.75" customHeight="1">
      <c r="F222" s="19"/>
      <c r="I222" s="20"/>
      <c r="L222" s="20"/>
      <c r="O222" s="20"/>
      <c r="R222" s="19"/>
      <c r="U222" s="19"/>
    </row>
    <row r="223" ht="15.75" customHeight="1">
      <c r="F223" s="19"/>
      <c r="I223" s="20"/>
      <c r="L223" s="20"/>
      <c r="O223" s="20"/>
      <c r="R223" s="19"/>
      <c r="U223" s="19"/>
    </row>
    <row r="224" ht="15.75" customHeight="1">
      <c r="F224" s="19"/>
      <c r="I224" s="20"/>
      <c r="L224" s="20"/>
      <c r="O224" s="20"/>
      <c r="R224" s="19"/>
      <c r="U224" s="19"/>
    </row>
    <row r="225" ht="15.75" customHeight="1">
      <c r="F225" s="19"/>
      <c r="I225" s="20"/>
      <c r="L225" s="20"/>
      <c r="O225" s="20"/>
      <c r="R225" s="19"/>
      <c r="U225" s="19"/>
    </row>
    <row r="226" ht="15.75" customHeight="1">
      <c r="F226" s="19"/>
      <c r="I226" s="20"/>
      <c r="L226" s="20"/>
      <c r="O226" s="20"/>
      <c r="R226" s="19"/>
      <c r="U226" s="19"/>
    </row>
    <row r="227" ht="15.75" customHeight="1">
      <c r="F227" s="19"/>
      <c r="I227" s="20"/>
      <c r="L227" s="20"/>
      <c r="O227" s="20"/>
      <c r="R227" s="19"/>
      <c r="U227" s="19"/>
    </row>
    <row r="228" ht="15.75" customHeight="1">
      <c r="F228" s="19"/>
      <c r="I228" s="20"/>
      <c r="L228" s="20"/>
      <c r="O228" s="20"/>
      <c r="R228" s="19"/>
      <c r="U228" s="19"/>
    </row>
    <row r="229" ht="15.75" customHeight="1">
      <c r="F229" s="19"/>
      <c r="I229" s="20"/>
      <c r="L229" s="20"/>
      <c r="O229" s="20"/>
      <c r="R229" s="19"/>
      <c r="U229" s="19"/>
    </row>
    <row r="230" ht="15.75" customHeight="1">
      <c r="F230" s="19"/>
      <c r="I230" s="20"/>
      <c r="L230" s="20"/>
      <c r="O230" s="20"/>
      <c r="R230" s="19"/>
      <c r="U230" s="19"/>
    </row>
    <row r="231" ht="15.75" customHeight="1">
      <c r="F231" s="19"/>
      <c r="I231" s="20"/>
      <c r="L231" s="20"/>
      <c r="O231" s="20"/>
      <c r="R231" s="19"/>
      <c r="U231" s="19"/>
    </row>
    <row r="232" ht="15.75" customHeight="1">
      <c r="F232" s="19"/>
      <c r="I232" s="20"/>
      <c r="L232" s="20"/>
      <c r="O232" s="20"/>
      <c r="R232" s="19"/>
      <c r="U232" s="19"/>
    </row>
    <row r="233" ht="15.75" customHeight="1">
      <c r="F233" s="19"/>
      <c r="I233" s="20"/>
      <c r="L233" s="20"/>
      <c r="O233" s="20"/>
      <c r="R233" s="19"/>
      <c r="U233" s="19"/>
    </row>
    <row r="234" ht="15.75" customHeight="1">
      <c r="F234" s="19"/>
      <c r="I234" s="20"/>
      <c r="L234" s="20"/>
      <c r="O234" s="20"/>
      <c r="R234" s="19"/>
      <c r="U234" s="19"/>
    </row>
    <row r="235" ht="15.75" customHeight="1">
      <c r="F235" s="19"/>
      <c r="I235" s="20"/>
      <c r="L235" s="20"/>
      <c r="O235" s="20"/>
      <c r="R235" s="19"/>
      <c r="U235" s="19"/>
    </row>
    <row r="236" ht="15.75" customHeight="1">
      <c r="F236" s="19"/>
      <c r="I236" s="20"/>
      <c r="L236" s="20"/>
      <c r="O236" s="20"/>
      <c r="R236" s="19"/>
      <c r="U236" s="19"/>
    </row>
    <row r="237" ht="15.75" customHeight="1">
      <c r="F237" s="19"/>
      <c r="I237" s="20"/>
      <c r="L237" s="20"/>
      <c r="O237" s="20"/>
      <c r="R237" s="19"/>
      <c r="U237" s="19"/>
    </row>
    <row r="238" ht="15.75" customHeight="1">
      <c r="F238" s="19"/>
      <c r="I238" s="20"/>
      <c r="L238" s="20"/>
      <c r="O238" s="20"/>
      <c r="R238" s="19"/>
      <c r="U238" s="19"/>
    </row>
    <row r="239" ht="15.75" customHeight="1">
      <c r="F239" s="19"/>
      <c r="I239" s="20"/>
      <c r="L239" s="20"/>
      <c r="O239" s="20"/>
      <c r="R239" s="19"/>
      <c r="U239" s="19"/>
    </row>
    <row r="240" ht="15.75" customHeight="1">
      <c r="F240" s="19"/>
      <c r="I240" s="20"/>
      <c r="L240" s="20"/>
      <c r="O240" s="20"/>
      <c r="R240" s="19"/>
      <c r="U240" s="19"/>
    </row>
    <row r="241" ht="15.75" customHeight="1">
      <c r="F241" s="19"/>
      <c r="I241" s="20"/>
      <c r="L241" s="20"/>
      <c r="O241" s="20"/>
      <c r="R241" s="19"/>
      <c r="U241" s="19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J2:K2"/>
    <mergeCell ref="M2:N2"/>
    <mergeCell ref="P2:Q2"/>
    <mergeCell ref="S2:T2"/>
    <mergeCell ref="Y2:AF7"/>
    <mergeCell ref="Y13:AF18"/>
    <mergeCell ref="A1:B2"/>
    <mergeCell ref="C1:C241"/>
    <mergeCell ref="D1:E2"/>
    <mergeCell ref="G1:K1"/>
    <mergeCell ref="M1:Q1"/>
    <mergeCell ref="S1:V1"/>
    <mergeCell ref="G2:H2"/>
    <mergeCell ref="G9:H1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.5"/>
    <col customWidth="1" min="3" max="3" width="1.0"/>
    <col customWidth="1" min="4" max="4" width="14.13"/>
    <col customWidth="1" min="5" max="5" width="2.5"/>
    <col customWidth="1" min="6" max="6" width="1.0"/>
    <col customWidth="1" min="7" max="7" width="14.13"/>
    <col customWidth="1" min="8" max="8" width="2.5"/>
    <col customWidth="1" min="9" max="9" width="1.0"/>
    <col customWidth="1" min="10" max="10" width="14.13"/>
    <col customWidth="1" min="11" max="11" width="2.5"/>
    <col customWidth="1" min="12" max="12" width="1.0"/>
    <col customWidth="1" min="13" max="13" width="14.13"/>
    <col customWidth="1" min="14" max="14" width="2.5"/>
    <col customWidth="1" min="15" max="15" width="1.0"/>
    <col customWidth="1" min="16" max="16" width="14.13"/>
    <col customWidth="1" min="17" max="17" width="2.5"/>
    <col customWidth="1" min="18" max="18" width="1.0"/>
    <col customWidth="1" min="19" max="19" width="14.13"/>
    <col customWidth="1" min="20" max="20" width="2.5"/>
    <col customWidth="1" min="21" max="21" width="1.0"/>
    <col customWidth="1" min="22" max="22" width="14.13"/>
    <col customWidth="1" min="23" max="23" width="2.5"/>
    <col customWidth="1" min="24" max="24" width="2.63"/>
  </cols>
  <sheetData>
    <row r="1" ht="15.75" customHeight="1">
      <c r="A1" s="14" t="s">
        <v>18</v>
      </c>
      <c r="C1" s="15"/>
      <c r="D1" s="14" t="s">
        <v>26</v>
      </c>
      <c r="F1" s="16"/>
      <c r="G1" s="17" t="s">
        <v>27</v>
      </c>
      <c r="L1" s="18"/>
      <c r="M1" s="17" t="s">
        <v>28</v>
      </c>
      <c r="R1" s="16"/>
      <c r="S1" s="17" t="s">
        <v>29</v>
      </c>
    </row>
    <row r="2" ht="15.75" customHeight="1">
      <c r="F2" s="19"/>
      <c r="G2" s="17" t="s">
        <v>30</v>
      </c>
      <c r="I2" s="18"/>
      <c r="J2" s="17" t="s">
        <v>21</v>
      </c>
      <c r="L2" s="20"/>
      <c r="M2" s="104" t="s">
        <v>22</v>
      </c>
      <c r="O2" s="105"/>
      <c r="P2" s="104" t="s">
        <v>23</v>
      </c>
      <c r="R2" s="106"/>
      <c r="S2" s="104" t="s">
        <v>31</v>
      </c>
      <c r="U2" s="106"/>
      <c r="V2" s="107" t="s">
        <v>32</v>
      </c>
      <c r="W2" s="107"/>
      <c r="X2" s="107"/>
      <c r="Y2" s="21" t="s">
        <v>95</v>
      </c>
      <c r="AF2" s="102"/>
    </row>
    <row r="3" ht="11.25" customHeight="1">
      <c r="A3" s="22" t="s">
        <v>7</v>
      </c>
      <c r="B3" s="23"/>
      <c r="D3" s="22" t="s">
        <v>6</v>
      </c>
      <c r="E3" s="23"/>
      <c r="F3" s="24"/>
      <c r="G3" s="22" t="s">
        <v>7</v>
      </c>
      <c r="H3" s="23"/>
      <c r="I3" s="20"/>
      <c r="J3" s="22" t="s">
        <v>10</v>
      </c>
      <c r="K3" s="23"/>
      <c r="L3" s="25"/>
      <c r="M3" s="108" t="s">
        <v>11</v>
      </c>
      <c r="N3" s="109"/>
      <c r="O3" s="110"/>
      <c r="P3" s="108" t="s">
        <v>12</v>
      </c>
      <c r="Q3" s="109"/>
      <c r="R3" s="111"/>
      <c r="S3" s="108" t="s">
        <v>15</v>
      </c>
      <c r="T3" s="109"/>
      <c r="U3" s="106"/>
      <c r="V3" s="108" t="s">
        <v>17</v>
      </c>
      <c r="W3" s="109"/>
      <c r="X3" s="107"/>
      <c r="AF3" s="102"/>
    </row>
    <row r="4" ht="11.25" customHeight="1">
      <c r="A4" s="27" t="s">
        <v>37</v>
      </c>
      <c r="B4" s="28">
        <v>11.0</v>
      </c>
      <c r="D4" s="29" t="s">
        <v>38</v>
      </c>
      <c r="E4" s="28">
        <v>1.0</v>
      </c>
      <c r="F4" s="30"/>
      <c r="G4" s="29" t="s">
        <v>38</v>
      </c>
      <c r="H4" s="28">
        <v>1.0</v>
      </c>
      <c r="I4" s="20"/>
      <c r="J4" s="29" t="s">
        <v>38</v>
      </c>
      <c r="K4" s="28">
        <v>4.0</v>
      </c>
      <c r="L4" s="31"/>
      <c r="M4" s="29" t="s">
        <v>38</v>
      </c>
      <c r="N4" s="112">
        <v>4.0</v>
      </c>
      <c r="O4" s="110"/>
      <c r="P4" s="29" t="s">
        <v>38</v>
      </c>
      <c r="Q4" s="112">
        <v>10.0</v>
      </c>
      <c r="R4" s="30"/>
      <c r="S4" s="29" t="s">
        <v>38</v>
      </c>
      <c r="T4" s="112">
        <v>1.0</v>
      </c>
      <c r="U4" s="106"/>
      <c r="V4" s="29" t="s">
        <v>38</v>
      </c>
      <c r="W4" s="112">
        <v>3.0</v>
      </c>
      <c r="X4" s="107"/>
      <c r="AF4" s="102"/>
    </row>
    <row r="5" ht="11.25" customHeight="1">
      <c r="A5" s="29"/>
      <c r="B5" s="28"/>
      <c r="D5" s="27" t="s">
        <v>39</v>
      </c>
      <c r="E5" s="28">
        <v>2.0</v>
      </c>
      <c r="F5" s="30"/>
      <c r="G5" s="29" t="s">
        <v>40</v>
      </c>
      <c r="H5" s="28">
        <v>2.0</v>
      </c>
      <c r="I5" s="20"/>
      <c r="J5" s="29" t="s">
        <v>40</v>
      </c>
      <c r="K5" s="28">
        <v>6.0</v>
      </c>
      <c r="L5" s="31"/>
      <c r="M5" s="29" t="s">
        <v>40</v>
      </c>
      <c r="N5" s="112">
        <v>6.0</v>
      </c>
      <c r="O5" s="110"/>
      <c r="P5" s="29" t="s">
        <v>40</v>
      </c>
      <c r="Q5" s="112">
        <v>5.0</v>
      </c>
      <c r="R5" s="30"/>
      <c r="S5" s="29" t="s">
        <v>40</v>
      </c>
      <c r="T5" s="112">
        <v>1.0</v>
      </c>
      <c r="U5" s="106"/>
      <c r="V5" s="29" t="s">
        <v>40</v>
      </c>
      <c r="W5" s="112">
        <v>4.0</v>
      </c>
      <c r="X5" s="107"/>
      <c r="AF5" s="102"/>
    </row>
    <row r="6" ht="11.25" customHeight="1">
      <c r="A6" s="27"/>
      <c r="B6" s="28"/>
      <c r="D6" s="29"/>
      <c r="E6" s="28"/>
      <c r="F6" s="30"/>
      <c r="G6" s="27" t="s">
        <v>41</v>
      </c>
      <c r="H6" s="28">
        <v>3.0</v>
      </c>
      <c r="I6" s="20"/>
      <c r="J6" s="29" t="s">
        <v>30</v>
      </c>
      <c r="K6" s="28">
        <v>45.0</v>
      </c>
      <c r="L6" s="31"/>
      <c r="M6" s="29" t="s">
        <v>30</v>
      </c>
      <c r="N6" s="112">
        <v>7.0</v>
      </c>
      <c r="O6" s="110"/>
      <c r="P6" s="29" t="s">
        <v>30</v>
      </c>
      <c r="Q6" s="112">
        <v>7.0</v>
      </c>
      <c r="R6" s="30"/>
      <c r="S6" s="29" t="s">
        <v>30</v>
      </c>
      <c r="T6" s="112">
        <v>3.0</v>
      </c>
      <c r="U6" s="106"/>
      <c r="V6" s="29" t="s">
        <v>30</v>
      </c>
      <c r="W6" s="112">
        <v>5.0</v>
      </c>
      <c r="X6" s="107"/>
      <c r="AF6" s="102"/>
    </row>
    <row r="7" ht="11.25" customHeight="1">
      <c r="A7" s="29"/>
      <c r="B7" s="28"/>
      <c r="D7" s="27"/>
      <c r="E7" s="28"/>
      <c r="F7" s="30"/>
      <c r="G7" s="29"/>
      <c r="H7" s="28"/>
      <c r="I7" s="20"/>
      <c r="J7" s="27" t="s">
        <v>42</v>
      </c>
      <c r="K7" s="28">
        <v>12.0</v>
      </c>
      <c r="L7" s="31"/>
      <c r="M7" s="29" t="s">
        <v>21</v>
      </c>
      <c r="N7" s="112">
        <v>12.0</v>
      </c>
      <c r="O7" s="110"/>
      <c r="P7" s="29" t="s">
        <v>21</v>
      </c>
      <c r="Q7" s="112">
        <v>14.0</v>
      </c>
      <c r="R7" s="30"/>
      <c r="S7" s="29" t="s">
        <v>21</v>
      </c>
      <c r="T7" s="112">
        <v>10.0</v>
      </c>
      <c r="U7" s="106"/>
      <c r="V7" s="29" t="s">
        <v>21</v>
      </c>
      <c r="W7" s="112">
        <v>12.0</v>
      </c>
      <c r="X7" s="107"/>
      <c r="Y7" s="113"/>
      <c r="Z7" s="113"/>
      <c r="AA7" s="113"/>
      <c r="AB7" s="113"/>
      <c r="AC7" s="113"/>
      <c r="AD7" s="113"/>
      <c r="AE7" s="113"/>
      <c r="AF7" s="102"/>
    </row>
    <row r="8" ht="14.25" customHeight="1">
      <c r="A8" s="29"/>
      <c r="B8" s="28"/>
      <c r="D8" s="29"/>
      <c r="E8" s="28"/>
      <c r="F8" s="30"/>
      <c r="G8" s="29"/>
      <c r="H8" s="28"/>
      <c r="I8" s="20"/>
      <c r="J8" s="29"/>
      <c r="K8" s="28"/>
      <c r="L8" s="31"/>
      <c r="M8" s="29" t="s">
        <v>43</v>
      </c>
      <c r="N8" s="112">
        <v>1.0</v>
      </c>
      <c r="O8" s="110"/>
      <c r="P8" s="29" t="s">
        <v>22</v>
      </c>
      <c r="Q8" s="112">
        <v>1.0</v>
      </c>
      <c r="R8" s="30"/>
      <c r="S8" s="29" t="s">
        <v>22</v>
      </c>
      <c r="T8" s="112">
        <v>1.0</v>
      </c>
      <c r="U8" s="106"/>
      <c r="V8" s="29" t="s">
        <v>22</v>
      </c>
      <c r="W8" s="112">
        <v>2.0</v>
      </c>
      <c r="X8" s="107"/>
      <c r="Y8" s="113" t="s">
        <v>96</v>
      </c>
      <c r="AE8" s="113"/>
      <c r="AF8" s="102"/>
    </row>
    <row r="9" ht="14.25" customHeight="1">
      <c r="A9" s="27"/>
      <c r="B9" s="28"/>
      <c r="D9" s="27"/>
      <c r="E9" s="28"/>
      <c r="F9" s="30"/>
      <c r="G9" s="36" t="s">
        <v>44</v>
      </c>
      <c r="H9" s="37"/>
      <c r="I9" s="20"/>
      <c r="J9" s="27"/>
      <c r="K9" s="28"/>
      <c r="L9" s="31"/>
      <c r="M9" s="27"/>
      <c r="N9" s="112"/>
      <c r="O9" s="110"/>
      <c r="P9" s="27" t="s">
        <v>45</v>
      </c>
      <c r="Q9" s="112">
        <v>2.0</v>
      </c>
      <c r="R9" s="30"/>
      <c r="S9" s="29" t="s">
        <v>23</v>
      </c>
      <c r="T9" s="112">
        <v>2.0</v>
      </c>
      <c r="U9" s="106"/>
      <c r="V9" s="29" t="s">
        <v>23</v>
      </c>
      <c r="W9" s="112">
        <v>1.0</v>
      </c>
      <c r="X9" s="107"/>
      <c r="AE9" s="113"/>
      <c r="AF9" s="102"/>
    </row>
    <row r="10" ht="14.25" customHeight="1">
      <c r="A10" s="27"/>
      <c r="B10" s="28"/>
      <c r="D10" s="27"/>
      <c r="E10" s="28"/>
      <c r="F10" s="38"/>
      <c r="G10" s="39"/>
      <c r="H10" s="40"/>
      <c r="I10" s="20"/>
      <c r="J10" s="27"/>
      <c r="K10" s="28"/>
      <c r="L10" s="41"/>
      <c r="M10" s="27"/>
      <c r="N10" s="112"/>
      <c r="O10" s="110"/>
      <c r="P10" s="27"/>
      <c r="Q10" s="112"/>
      <c r="R10" s="38"/>
      <c r="S10" s="27" t="s">
        <v>46</v>
      </c>
      <c r="T10" s="112">
        <v>1.0</v>
      </c>
      <c r="U10" s="106"/>
      <c r="V10" s="29" t="s">
        <v>24</v>
      </c>
      <c r="W10" s="112">
        <v>1.0</v>
      </c>
      <c r="X10" s="107"/>
      <c r="AE10" s="113"/>
      <c r="AF10" s="102"/>
    </row>
    <row r="11" ht="15.75" customHeight="1">
      <c r="A11" s="43"/>
      <c r="B11" s="44"/>
      <c r="D11" s="43"/>
      <c r="E11" s="44"/>
      <c r="F11" s="38"/>
      <c r="G11" s="45"/>
      <c r="H11" s="46"/>
      <c r="I11" s="20"/>
      <c r="J11" s="43"/>
      <c r="K11" s="44"/>
      <c r="L11" s="41"/>
      <c r="M11" s="43"/>
      <c r="N11" s="114"/>
      <c r="O11" s="110"/>
      <c r="P11" s="43"/>
      <c r="Q11" s="114"/>
      <c r="R11" s="38"/>
      <c r="S11" s="43"/>
      <c r="T11" s="114"/>
      <c r="U11" s="106"/>
      <c r="V11" s="43" t="s">
        <v>47</v>
      </c>
      <c r="W11" s="114">
        <v>12.0</v>
      </c>
      <c r="X11" s="107"/>
      <c r="Y11" s="113" t="s">
        <v>97</v>
      </c>
      <c r="AE11" s="113"/>
      <c r="AF11" s="102"/>
    </row>
    <row r="12" ht="6.0" customHeight="1">
      <c r="A12" s="47"/>
      <c r="B12" s="47"/>
      <c r="D12" s="47"/>
      <c r="E12" s="47"/>
      <c r="F12" s="30"/>
      <c r="G12" s="47"/>
      <c r="H12" s="47"/>
      <c r="I12" s="20"/>
      <c r="J12" s="47"/>
      <c r="K12" s="47"/>
      <c r="L12" s="31"/>
      <c r="M12" s="47"/>
      <c r="N12" s="47"/>
      <c r="O12" s="110"/>
      <c r="P12" s="47"/>
      <c r="Q12" s="47"/>
      <c r="R12" s="30"/>
      <c r="S12" s="47"/>
      <c r="T12" s="47"/>
      <c r="U12" s="106"/>
      <c r="V12" s="47"/>
      <c r="W12" s="47"/>
      <c r="X12" s="107"/>
      <c r="AE12" s="113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</row>
    <row r="13" ht="11.25" customHeight="1">
      <c r="A13" s="22" t="s">
        <v>2</v>
      </c>
      <c r="B13" s="23"/>
      <c r="D13" s="22" t="s">
        <v>5</v>
      </c>
      <c r="E13" s="23"/>
      <c r="F13" s="24"/>
      <c r="I13" s="20"/>
      <c r="J13" s="22" t="s">
        <v>9</v>
      </c>
      <c r="K13" s="23"/>
      <c r="L13" s="25"/>
      <c r="M13" s="107"/>
      <c r="N13" s="107"/>
      <c r="O13" s="110"/>
      <c r="P13" s="107"/>
      <c r="Q13" s="107"/>
      <c r="R13" s="106"/>
      <c r="S13" s="107"/>
      <c r="T13" s="107"/>
      <c r="U13" s="106"/>
      <c r="V13" s="108" t="s">
        <v>16</v>
      </c>
      <c r="W13" s="109"/>
      <c r="X13" s="107"/>
      <c r="AE13" s="113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</row>
    <row r="14" ht="15.75" customHeight="1">
      <c r="A14" s="27" t="s">
        <v>37</v>
      </c>
      <c r="B14" s="28">
        <v>5.0</v>
      </c>
      <c r="D14" s="29" t="s">
        <v>38</v>
      </c>
      <c r="E14" s="28">
        <v>2.0</v>
      </c>
      <c r="F14" s="30"/>
      <c r="I14" s="20"/>
      <c r="J14" s="29" t="s">
        <v>38</v>
      </c>
      <c r="K14" s="28">
        <v>1.0</v>
      </c>
      <c r="L14" s="31"/>
      <c r="M14" s="107"/>
      <c r="N14" s="107"/>
      <c r="O14" s="110"/>
      <c r="P14" s="107"/>
      <c r="Q14" s="107"/>
      <c r="R14" s="106"/>
      <c r="S14" s="107"/>
      <c r="T14" s="107"/>
      <c r="U14" s="106"/>
      <c r="V14" s="29" t="s">
        <v>38</v>
      </c>
      <c r="W14" s="112">
        <v>4.0</v>
      </c>
      <c r="X14" s="107"/>
      <c r="AE14" s="113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</row>
    <row r="15" ht="11.25" customHeight="1">
      <c r="A15" s="29"/>
      <c r="B15" s="28"/>
      <c r="D15" s="27" t="s">
        <v>39</v>
      </c>
      <c r="E15" s="28">
        <v>5.0</v>
      </c>
      <c r="F15" s="30"/>
      <c r="I15" s="20"/>
      <c r="J15" s="29" t="s">
        <v>40</v>
      </c>
      <c r="K15" s="28">
        <v>1.0</v>
      </c>
      <c r="L15" s="31"/>
      <c r="M15" s="107"/>
      <c r="N15" s="107"/>
      <c r="O15" s="110"/>
      <c r="P15" s="107"/>
      <c r="Q15" s="107"/>
      <c r="R15" s="106"/>
      <c r="S15" s="107"/>
      <c r="T15" s="107"/>
      <c r="U15" s="106"/>
      <c r="V15" s="29" t="s">
        <v>40</v>
      </c>
      <c r="W15" s="112">
        <v>5.0</v>
      </c>
      <c r="X15" s="107"/>
      <c r="Y15" s="113"/>
      <c r="Z15" s="113"/>
      <c r="AA15" s="113"/>
      <c r="AB15" s="113"/>
      <c r="AC15" s="113"/>
      <c r="AD15" s="113"/>
      <c r="AE15" s="113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</row>
    <row r="16" ht="11.25" customHeight="1">
      <c r="A16" s="27"/>
      <c r="B16" s="28"/>
      <c r="D16" s="29"/>
      <c r="E16" s="28"/>
      <c r="F16" s="30"/>
      <c r="I16" s="20"/>
      <c r="J16" s="29" t="s">
        <v>30</v>
      </c>
      <c r="K16" s="28">
        <v>3.0</v>
      </c>
      <c r="L16" s="31"/>
      <c r="M16" s="107"/>
      <c r="N16" s="107"/>
      <c r="O16" s="110"/>
      <c r="P16" s="107"/>
      <c r="Q16" s="107"/>
      <c r="R16" s="106"/>
      <c r="S16" s="107"/>
      <c r="T16" s="107"/>
      <c r="U16" s="106"/>
      <c r="V16" s="29" t="s">
        <v>30</v>
      </c>
      <c r="W16" s="112">
        <v>4.0</v>
      </c>
      <c r="X16" s="107"/>
      <c r="Y16" s="113"/>
      <c r="Z16" s="113"/>
      <c r="AA16" s="113"/>
      <c r="AB16" s="113"/>
      <c r="AC16" s="113"/>
      <c r="AD16" s="113"/>
      <c r="AE16" s="113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</row>
    <row r="17" ht="11.25" customHeight="1">
      <c r="A17" s="29"/>
      <c r="B17" s="28"/>
      <c r="D17" s="27"/>
      <c r="E17" s="28"/>
      <c r="F17" s="30"/>
      <c r="I17" s="20"/>
      <c r="J17" s="27" t="s">
        <v>42</v>
      </c>
      <c r="K17" s="28">
        <v>13.0</v>
      </c>
      <c r="L17" s="31"/>
      <c r="M17" s="107"/>
      <c r="N17" s="107"/>
      <c r="O17" s="110"/>
      <c r="P17" s="107"/>
      <c r="Q17" s="107"/>
      <c r="R17" s="106"/>
      <c r="S17" s="107"/>
      <c r="T17" s="107"/>
      <c r="U17" s="106"/>
      <c r="V17" s="29" t="s">
        <v>21</v>
      </c>
      <c r="W17" s="112">
        <v>10.0</v>
      </c>
      <c r="X17" s="107"/>
      <c r="Y17" s="113">
        <f>sum(W7:W8,W17:W18,W27:W28,W37:W38)/4</f>
        <v>14.75</v>
      </c>
      <c r="Z17" s="113"/>
      <c r="AA17" s="113"/>
      <c r="AB17" s="113"/>
      <c r="AC17" s="113"/>
      <c r="AD17" s="113"/>
      <c r="AE17" s="113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</row>
    <row r="18" ht="11.25" customHeight="1">
      <c r="A18" s="29"/>
      <c r="B18" s="28"/>
      <c r="D18" s="29"/>
      <c r="E18" s="28"/>
      <c r="F18" s="30"/>
      <c r="I18" s="20"/>
      <c r="J18" s="29"/>
      <c r="K18" s="28"/>
      <c r="L18" s="31"/>
      <c r="M18" s="107"/>
      <c r="N18" s="107"/>
      <c r="O18" s="110"/>
      <c r="P18" s="107"/>
      <c r="Q18" s="107"/>
      <c r="R18" s="106"/>
      <c r="S18" s="107"/>
      <c r="T18" s="107"/>
      <c r="U18" s="106"/>
      <c r="V18" s="29" t="s">
        <v>22</v>
      </c>
      <c r="W18" s="112">
        <v>1.0</v>
      </c>
      <c r="X18" s="107"/>
      <c r="Y18" s="113">
        <v>15.0</v>
      </c>
      <c r="Z18" s="113"/>
      <c r="AA18" s="113"/>
      <c r="AB18" s="113"/>
      <c r="AC18" s="113"/>
      <c r="AD18" s="113"/>
      <c r="AE18" s="113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</row>
    <row r="19" ht="11.25" customHeight="1">
      <c r="A19" s="27"/>
      <c r="B19" s="28"/>
      <c r="D19" s="27"/>
      <c r="E19" s="28"/>
      <c r="F19" s="30"/>
      <c r="I19" s="20"/>
      <c r="J19" s="27"/>
      <c r="K19" s="28"/>
      <c r="L19" s="31"/>
      <c r="M19" s="107"/>
      <c r="N19" s="107"/>
      <c r="O19" s="110"/>
      <c r="P19" s="107"/>
      <c r="Q19" s="107"/>
      <c r="R19" s="106"/>
      <c r="S19" s="107"/>
      <c r="T19" s="107"/>
      <c r="U19" s="106"/>
      <c r="V19" s="29" t="s">
        <v>23</v>
      </c>
      <c r="W19" s="112">
        <v>2.0</v>
      </c>
      <c r="X19" s="107"/>
      <c r="Y19" s="113"/>
      <c r="Z19" s="113"/>
      <c r="AA19" s="113"/>
      <c r="AB19" s="113"/>
      <c r="AC19" s="113"/>
      <c r="AD19" s="113"/>
      <c r="AE19" s="113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</row>
    <row r="20" ht="11.25" customHeight="1">
      <c r="A20" s="27"/>
      <c r="B20" s="28"/>
      <c r="D20" s="27"/>
      <c r="E20" s="28"/>
      <c r="F20" s="38"/>
      <c r="I20" s="20"/>
      <c r="J20" s="27"/>
      <c r="K20" s="28"/>
      <c r="L20" s="41"/>
      <c r="M20" s="107"/>
      <c r="N20" s="107"/>
      <c r="O20" s="110"/>
      <c r="P20" s="107"/>
      <c r="Q20" s="107"/>
      <c r="R20" s="106"/>
      <c r="S20" s="107"/>
      <c r="T20" s="107"/>
      <c r="U20" s="106"/>
      <c r="V20" s="29" t="s">
        <v>24</v>
      </c>
      <c r="W20" s="112">
        <v>1.0</v>
      </c>
      <c r="X20" s="107"/>
      <c r="Y20" s="113"/>
      <c r="Z20" s="113"/>
      <c r="AA20" s="113"/>
      <c r="AB20" s="113"/>
      <c r="AC20" s="113"/>
      <c r="AD20" s="113"/>
      <c r="AE20" s="113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</row>
    <row r="21" ht="11.25" customHeight="1">
      <c r="A21" s="43"/>
      <c r="B21" s="44"/>
      <c r="D21" s="43"/>
      <c r="E21" s="44"/>
      <c r="F21" s="38"/>
      <c r="I21" s="20"/>
      <c r="J21" s="43"/>
      <c r="K21" s="44"/>
      <c r="L21" s="41"/>
      <c r="M21" s="107"/>
      <c r="N21" s="107"/>
      <c r="O21" s="110"/>
      <c r="P21" s="107"/>
      <c r="Q21" s="107"/>
      <c r="R21" s="106"/>
      <c r="S21" s="107"/>
      <c r="T21" s="107"/>
      <c r="U21" s="106"/>
      <c r="V21" s="43" t="s">
        <v>47</v>
      </c>
      <c r="W21" s="114">
        <v>8.0</v>
      </c>
      <c r="X21" s="107"/>
      <c r="Y21" s="113"/>
      <c r="Z21" s="113"/>
      <c r="AA21" s="113"/>
      <c r="AB21" s="113"/>
      <c r="AC21" s="113"/>
      <c r="AD21" s="113"/>
      <c r="AE21" s="113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</row>
    <row r="22" ht="6.0" customHeight="1">
      <c r="F22" s="19"/>
      <c r="I22" s="20"/>
      <c r="L22" s="20"/>
      <c r="M22" s="107"/>
      <c r="N22" s="107"/>
      <c r="O22" s="110"/>
      <c r="P22" s="107"/>
      <c r="Q22" s="107"/>
      <c r="R22" s="106"/>
      <c r="S22" s="107"/>
      <c r="T22" s="107"/>
      <c r="U22" s="106"/>
      <c r="V22" s="115"/>
      <c r="W22" s="115"/>
      <c r="X22" s="107"/>
      <c r="Y22" s="113"/>
      <c r="Z22" s="113"/>
      <c r="AA22" s="113"/>
      <c r="AB22" s="113"/>
      <c r="AC22" s="113"/>
      <c r="AD22" s="113"/>
      <c r="AE22" s="113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</row>
    <row r="23" ht="11.25" customHeight="1">
      <c r="A23" s="22" t="s">
        <v>1</v>
      </c>
      <c r="B23" s="23"/>
      <c r="D23" s="22" t="s">
        <v>4</v>
      </c>
      <c r="E23" s="23"/>
      <c r="F23" s="19"/>
      <c r="I23" s="20"/>
      <c r="J23" s="22" t="s">
        <v>8</v>
      </c>
      <c r="K23" s="23"/>
      <c r="L23" s="20"/>
      <c r="M23" s="107"/>
      <c r="N23" s="107"/>
      <c r="O23" s="110"/>
      <c r="P23" s="107"/>
      <c r="Q23" s="107"/>
      <c r="R23" s="106"/>
      <c r="S23" s="107"/>
      <c r="T23" s="107"/>
      <c r="U23" s="106"/>
      <c r="V23" s="108" t="s">
        <v>15</v>
      </c>
      <c r="W23" s="109"/>
      <c r="X23" s="107"/>
      <c r="Y23" s="113"/>
      <c r="Z23" s="113"/>
      <c r="AA23" s="113"/>
      <c r="AB23" s="113"/>
      <c r="AC23" s="113"/>
      <c r="AD23" s="113"/>
      <c r="AE23" s="113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</row>
    <row r="24" ht="11.25" customHeight="1">
      <c r="A24" s="27" t="s">
        <v>37</v>
      </c>
      <c r="B24" s="28">
        <v>35.0</v>
      </c>
      <c r="D24" s="29" t="s">
        <v>38</v>
      </c>
      <c r="E24" s="28">
        <v>3.0</v>
      </c>
      <c r="F24" s="19"/>
      <c r="I24" s="20"/>
      <c r="J24" s="29" t="s">
        <v>38</v>
      </c>
      <c r="K24" s="28">
        <v>6.0</v>
      </c>
      <c r="L24" s="20"/>
      <c r="M24" s="107"/>
      <c r="N24" s="107"/>
      <c r="O24" s="110"/>
      <c r="P24" s="107"/>
      <c r="Q24" s="107"/>
      <c r="R24" s="106"/>
      <c r="S24" s="107"/>
      <c r="T24" s="107"/>
      <c r="U24" s="106"/>
      <c r="V24" s="29" t="s">
        <v>38</v>
      </c>
      <c r="W24" s="112">
        <v>5.0</v>
      </c>
      <c r="X24" s="107"/>
      <c r="Y24" s="113"/>
      <c r="Z24" s="113"/>
      <c r="AA24" s="113"/>
      <c r="AB24" s="113"/>
      <c r="AC24" s="113"/>
      <c r="AD24" s="113"/>
      <c r="AE24" s="113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</row>
    <row r="25" ht="11.25" customHeight="1">
      <c r="A25" s="29"/>
      <c r="B25" s="28"/>
      <c r="D25" s="27" t="s">
        <v>39</v>
      </c>
      <c r="E25" s="28">
        <v>1.0</v>
      </c>
      <c r="F25" s="19"/>
      <c r="I25" s="20"/>
      <c r="J25" s="29" t="s">
        <v>40</v>
      </c>
      <c r="K25" s="28">
        <v>5.0</v>
      </c>
      <c r="L25" s="20"/>
      <c r="M25" s="107"/>
      <c r="N25" s="107"/>
      <c r="O25" s="110"/>
      <c r="P25" s="107"/>
      <c r="Q25" s="107"/>
      <c r="R25" s="106"/>
      <c r="S25" s="107"/>
      <c r="T25" s="107"/>
      <c r="U25" s="106"/>
      <c r="V25" s="29" t="s">
        <v>40</v>
      </c>
      <c r="W25" s="112">
        <v>9.0</v>
      </c>
      <c r="X25" s="107"/>
      <c r="Y25" s="113"/>
      <c r="Z25" s="113"/>
      <c r="AA25" s="113"/>
      <c r="AB25" s="113"/>
      <c r="AC25" s="113"/>
      <c r="AD25" s="113"/>
      <c r="AE25" s="113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</row>
    <row r="26" ht="11.25" customHeight="1">
      <c r="A26" s="27"/>
      <c r="B26" s="28"/>
      <c r="D26" s="29"/>
      <c r="E26" s="28"/>
      <c r="F26" s="19"/>
      <c r="I26" s="20"/>
      <c r="J26" s="29" t="s">
        <v>30</v>
      </c>
      <c r="K26" s="28">
        <v>4.0</v>
      </c>
      <c r="L26" s="20"/>
      <c r="M26" s="107"/>
      <c r="N26" s="107"/>
      <c r="O26" s="110"/>
      <c r="P26" s="107"/>
      <c r="Q26" s="107"/>
      <c r="R26" s="106"/>
      <c r="S26" s="107"/>
      <c r="T26" s="107"/>
      <c r="U26" s="106"/>
      <c r="V26" s="29" t="s">
        <v>30</v>
      </c>
      <c r="W26" s="112">
        <v>3.0</v>
      </c>
      <c r="X26" s="107"/>
      <c r="Y26" s="113"/>
      <c r="Z26" s="113"/>
      <c r="AA26" s="113"/>
      <c r="AB26" s="113"/>
      <c r="AC26" s="113"/>
      <c r="AD26" s="113"/>
      <c r="AE26" s="113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</row>
    <row r="27" ht="11.25" customHeight="1">
      <c r="A27" s="29"/>
      <c r="B27" s="28"/>
      <c r="D27" s="27"/>
      <c r="E27" s="28"/>
      <c r="F27" s="19"/>
      <c r="I27" s="20"/>
      <c r="J27" s="27" t="s">
        <v>42</v>
      </c>
      <c r="K27" s="28">
        <v>3.0</v>
      </c>
      <c r="L27" s="20"/>
      <c r="M27" s="107"/>
      <c r="N27" s="107"/>
      <c r="O27" s="110"/>
      <c r="P27" s="107"/>
      <c r="Q27" s="107"/>
      <c r="R27" s="106"/>
      <c r="S27" s="107"/>
      <c r="T27" s="107"/>
      <c r="U27" s="106"/>
      <c r="V27" s="29" t="s">
        <v>21</v>
      </c>
      <c r="W27" s="112">
        <v>18.0</v>
      </c>
      <c r="X27" s="107"/>
      <c r="Y27" s="107"/>
      <c r="Z27" s="107"/>
      <c r="AA27" s="107"/>
      <c r="AB27" s="107"/>
      <c r="AC27" s="107"/>
      <c r="AD27" s="107"/>
      <c r="AE27" s="107"/>
    </row>
    <row r="28" ht="11.25" customHeight="1">
      <c r="A28" s="29"/>
      <c r="B28" s="28"/>
      <c r="D28" s="29"/>
      <c r="E28" s="28"/>
      <c r="F28" s="19"/>
      <c r="I28" s="20"/>
      <c r="J28" s="29"/>
      <c r="K28" s="28"/>
      <c r="L28" s="20"/>
      <c r="M28" s="107"/>
      <c r="N28" s="107"/>
      <c r="O28" s="110"/>
      <c r="P28" s="107"/>
      <c r="Q28" s="107"/>
      <c r="R28" s="106"/>
      <c r="S28" s="107"/>
      <c r="T28" s="107"/>
      <c r="U28" s="106"/>
      <c r="V28" s="29" t="s">
        <v>22</v>
      </c>
      <c r="W28" s="112">
        <v>2.0</v>
      </c>
      <c r="X28" s="107"/>
      <c r="Y28" s="107"/>
      <c r="Z28" s="107"/>
      <c r="AA28" s="107"/>
      <c r="AB28" s="107"/>
      <c r="AC28" s="107"/>
      <c r="AD28" s="107"/>
      <c r="AE28" s="107"/>
    </row>
    <row r="29" ht="11.25" customHeight="1">
      <c r="A29" s="27"/>
      <c r="B29" s="28"/>
      <c r="D29" s="27"/>
      <c r="E29" s="28"/>
      <c r="F29" s="19"/>
      <c r="I29" s="20"/>
      <c r="J29" s="27"/>
      <c r="K29" s="28"/>
      <c r="L29" s="20"/>
      <c r="M29" s="107"/>
      <c r="N29" s="107"/>
      <c r="O29" s="110"/>
      <c r="P29" s="107"/>
      <c r="Q29" s="107"/>
      <c r="R29" s="106"/>
      <c r="S29" s="107"/>
      <c r="T29" s="107"/>
      <c r="U29" s="106"/>
      <c r="V29" s="29" t="s">
        <v>23</v>
      </c>
      <c r="W29" s="112">
        <v>1.0</v>
      </c>
      <c r="X29" s="107"/>
      <c r="Y29" s="113"/>
      <c r="Z29" s="107"/>
      <c r="AA29" s="107"/>
      <c r="AB29" s="107"/>
      <c r="AC29" s="107"/>
      <c r="AD29" s="107"/>
      <c r="AE29" s="107"/>
    </row>
    <row r="30" ht="11.25" customHeight="1">
      <c r="A30" s="27"/>
      <c r="B30" s="28"/>
      <c r="D30" s="27"/>
      <c r="E30" s="28"/>
      <c r="F30" s="19"/>
      <c r="I30" s="20"/>
      <c r="J30" s="27"/>
      <c r="K30" s="28"/>
      <c r="L30" s="20"/>
      <c r="M30" s="107"/>
      <c r="N30" s="107"/>
      <c r="O30" s="110"/>
      <c r="P30" s="107"/>
      <c r="Q30" s="107"/>
      <c r="R30" s="106"/>
      <c r="S30" s="107"/>
      <c r="T30" s="107"/>
      <c r="U30" s="106"/>
      <c r="V30" s="29" t="s">
        <v>24</v>
      </c>
      <c r="W30" s="112">
        <v>1.0</v>
      </c>
      <c r="X30" s="107"/>
      <c r="Y30" s="113"/>
      <c r="Z30" s="107"/>
      <c r="AA30" s="107"/>
      <c r="AB30" s="107"/>
      <c r="AC30" s="107"/>
      <c r="AD30" s="107"/>
      <c r="AE30" s="107"/>
    </row>
    <row r="31" ht="11.25" customHeight="1">
      <c r="A31" s="43"/>
      <c r="B31" s="44"/>
      <c r="D31" s="43"/>
      <c r="E31" s="44"/>
      <c r="F31" s="19"/>
      <c r="I31" s="20"/>
      <c r="J31" s="43"/>
      <c r="K31" s="44"/>
      <c r="L31" s="20"/>
      <c r="M31" s="107"/>
      <c r="N31" s="107"/>
      <c r="O31" s="110"/>
      <c r="P31" s="107"/>
      <c r="Q31" s="107"/>
      <c r="R31" s="106"/>
      <c r="S31" s="107"/>
      <c r="T31" s="107"/>
      <c r="U31" s="106"/>
      <c r="V31" s="43" t="s">
        <v>47</v>
      </c>
      <c r="W31" s="114">
        <v>4.0</v>
      </c>
      <c r="X31" s="107"/>
      <c r="Y31" s="107"/>
      <c r="Z31" s="107"/>
      <c r="AA31" s="107"/>
      <c r="AB31" s="107"/>
      <c r="AC31" s="107"/>
      <c r="AD31" s="107"/>
      <c r="AE31" s="107"/>
    </row>
    <row r="32" ht="6.0" customHeight="1">
      <c r="F32" s="19"/>
      <c r="I32" s="20"/>
      <c r="L32" s="20"/>
      <c r="M32" s="107"/>
      <c r="N32" s="107"/>
      <c r="O32" s="110"/>
      <c r="P32" s="107"/>
      <c r="Q32" s="107"/>
      <c r="R32" s="106"/>
      <c r="S32" s="107"/>
      <c r="T32" s="107"/>
      <c r="U32" s="106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</row>
    <row r="33" ht="11.25" customHeight="1">
      <c r="F33" s="19"/>
      <c r="I33" s="20"/>
      <c r="L33" s="20"/>
      <c r="M33" s="107"/>
      <c r="N33" s="107"/>
      <c r="O33" s="110"/>
      <c r="P33" s="107"/>
      <c r="Q33" s="107"/>
      <c r="R33" s="106"/>
      <c r="S33" s="107"/>
      <c r="T33" s="107"/>
      <c r="U33" s="106"/>
      <c r="V33" s="108" t="s">
        <v>14</v>
      </c>
      <c r="W33" s="109"/>
      <c r="X33" s="107"/>
      <c r="Y33" s="107"/>
      <c r="Z33" s="107"/>
      <c r="AA33" s="107"/>
      <c r="AB33" s="107"/>
      <c r="AC33" s="107"/>
      <c r="AD33" s="107"/>
      <c r="AE33" s="107"/>
    </row>
    <row r="34" ht="11.25" customHeight="1">
      <c r="F34" s="19"/>
      <c r="I34" s="20"/>
      <c r="L34" s="20"/>
      <c r="M34" s="107"/>
      <c r="N34" s="107"/>
      <c r="O34" s="110"/>
      <c r="P34" s="107"/>
      <c r="Q34" s="107"/>
      <c r="R34" s="106"/>
      <c r="S34" s="107"/>
      <c r="T34" s="107"/>
      <c r="U34" s="106"/>
      <c r="V34" s="29" t="s">
        <v>38</v>
      </c>
      <c r="W34" s="112">
        <v>5.0</v>
      </c>
      <c r="X34" s="107"/>
      <c r="Y34" s="107"/>
      <c r="Z34" s="107"/>
      <c r="AA34" s="107"/>
      <c r="AB34" s="107"/>
      <c r="AC34" s="107"/>
      <c r="AD34" s="107"/>
      <c r="AE34" s="107"/>
    </row>
    <row r="35" ht="11.25" customHeight="1">
      <c r="F35" s="19"/>
      <c r="I35" s="20"/>
      <c r="L35" s="20"/>
      <c r="M35" s="107"/>
      <c r="N35" s="107"/>
      <c r="O35" s="110"/>
      <c r="P35" s="107"/>
      <c r="Q35" s="107"/>
      <c r="R35" s="106"/>
      <c r="S35" s="107"/>
      <c r="T35" s="107"/>
      <c r="U35" s="106"/>
      <c r="V35" s="29" t="s">
        <v>40</v>
      </c>
      <c r="W35" s="112">
        <v>4.0</v>
      </c>
      <c r="X35" s="107"/>
      <c r="Y35" s="107"/>
      <c r="Z35" s="107"/>
      <c r="AA35" s="107"/>
      <c r="AB35" s="107"/>
      <c r="AC35" s="107"/>
      <c r="AD35" s="107"/>
      <c r="AE35" s="107"/>
    </row>
    <row r="36" ht="11.25" customHeight="1">
      <c r="F36" s="19"/>
      <c r="I36" s="20"/>
      <c r="L36" s="20"/>
      <c r="M36" s="107"/>
      <c r="N36" s="107"/>
      <c r="O36" s="110"/>
      <c r="P36" s="107"/>
      <c r="Q36" s="107"/>
      <c r="R36" s="106"/>
      <c r="S36" s="107"/>
      <c r="T36" s="107"/>
      <c r="U36" s="106"/>
      <c r="V36" s="29" t="s">
        <v>30</v>
      </c>
      <c r="W36" s="112">
        <v>4.0</v>
      </c>
      <c r="X36" s="107"/>
      <c r="Y36" s="107"/>
      <c r="Z36" s="107"/>
      <c r="AA36" s="107"/>
      <c r="AB36" s="107"/>
      <c r="AC36" s="107"/>
      <c r="AD36" s="107"/>
      <c r="AE36" s="107"/>
    </row>
    <row r="37" ht="11.25" customHeight="1">
      <c r="F37" s="19"/>
      <c r="I37" s="20"/>
      <c r="L37" s="20"/>
      <c r="M37" s="107"/>
      <c r="N37" s="107"/>
      <c r="O37" s="110"/>
      <c r="P37" s="107"/>
      <c r="Q37" s="107"/>
      <c r="R37" s="106"/>
      <c r="S37" s="107"/>
      <c r="T37" s="107"/>
      <c r="U37" s="106"/>
      <c r="V37" s="29" t="s">
        <v>21</v>
      </c>
      <c r="W37" s="112">
        <v>13.0</v>
      </c>
      <c r="X37" s="107"/>
      <c r="Y37" s="107"/>
      <c r="Z37" s="107"/>
      <c r="AA37" s="107"/>
      <c r="AB37" s="107"/>
      <c r="AC37" s="107"/>
      <c r="AD37" s="107"/>
      <c r="AE37" s="107"/>
    </row>
    <row r="38" ht="11.25" customHeight="1">
      <c r="F38" s="19"/>
      <c r="I38" s="20"/>
      <c r="L38" s="20"/>
      <c r="M38" s="107"/>
      <c r="N38" s="107"/>
      <c r="O38" s="110"/>
      <c r="P38" s="107"/>
      <c r="Q38" s="107"/>
      <c r="R38" s="106"/>
      <c r="S38" s="107"/>
      <c r="T38" s="107"/>
      <c r="U38" s="106"/>
      <c r="V38" s="29" t="s">
        <v>22</v>
      </c>
      <c r="W38" s="112">
        <v>1.0</v>
      </c>
      <c r="X38" s="107"/>
      <c r="Y38" s="107"/>
      <c r="Z38" s="107"/>
      <c r="AA38" s="107"/>
      <c r="AB38" s="107"/>
      <c r="AC38" s="107"/>
      <c r="AD38" s="107"/>
      <c r="AE38" s="107"/>
    </row>
    <row r="39" ht="11.25" customHeight="1">
      <c r="F39" s="19"/>
      <c r="I39" s="20"/>
      <c r="L39" s="20"/>
      <c r="M39" s="107"/>
      <c r="N39" s="107"/>
      <c r="O39" s="110"/>
      <c r="P39" s="107"/>
      <c r="Q39" s="107"/>
      <c r="R39" s="106"/>
      <c r="S39" s="107"/>
      <c r="T39" s="107"/>
      <c r="U39" s="106"/>
      <c r="V39" s="29" t="s">
        <v>23</v>
      </c>
      <c r="W39" s="112">
        <v>1.0</v>
      </c>
      <c r="X39" s="107"/>
      <c r="Y39" s="113"/>
      <c r="Z39" s="107"/>
      <c r="AA39" s="107"/>
      <c r="AB39" s="107"/>
      <c r="AC39" s="107"/>
      <c r="AD39" s="107"/>
      <c r="AE39" s="107"/>
    </row>
    <row r="40" ht="11.25" customHeight="1">
      <c r="F40" s="19"/>
      <c r="I40" s="20"/>
      <c r="L40" s="20"/>
      <c r="M40" s="107"/>
      <c r="N40" s="107"/>
      <c r="O40" s="110"/>
      <c r="P40" s="107"/>
      <c r="Q40" s="107"/>
      <c r="R40" s="106"/>
      <c r="S40" s="107"/>
      <c r="T40" s="107"/>
      <c r="U40" s="106"/>
      <c r="V40" s="29" t="s">
        <v>24</v>
      </c>
      <c r="W40" s="112">
        <v>1.0</v>
      </c>
      <c r="X40" s="107"/>
      <c r="Y40" s="113"/>
      <c r="Z40" s="107"/>
      <c r="AA40" s="107"/>
      <c r="AB40" s="107"/>
      <c r="AC40" s="107"/>
      <c r="AD40" s="107"/>
      <c r="AE40" s="107"/>
    </row>
    <row r="41" ht="11.25" customHeight="1">
      <c r="F41" s="19"/>
      <c r="I41" s="20"/>
      <c r="L41" s="20"/>
      <c r="M41" s="107"/>
      <c r="N41" s="107"/>
      <c r="O41" s="110"/>
      <c r="P41" s="107"/>
      <c r="Q41" s="107"/>
      <c r="R41" s="106"/>
      <c r="S41" s="107"/>
      <c r="T41" s="107"/>
      <c r="U41" s="106"/>
      <c r="V41" s="43" t="s">
        <v>47</v>
      </c>
      <c r="W41" s="114">
        <v>3.0</v>
      </c>
      <c r="X41" s="107"/>
      <c r="Y41" s="107"/>
      <c r="Z41" s="107"/>
      <c r="AA41" s="107"/>
      <c r="AB41" s="107"/>
      <c r="AC41" s="107"/>
      <c r="AD41" s="107"/>
      <c r="AE41" s="107"/>
    </row>
    <row r="42" ht="11.25" customHeight="1">
      <c r="F42" s="19"/>
      <c r="I42" s="20"/>
      <c r="L42" s="20"/>
      <c r="M42" s="107"/>
      <c r="N42" s="107"/>
      <c r="O42" s="110"/>
      <c r="P42" s="107"/>
      <c r="Q42" s="107"/>
      <c r="R42" s="106"/>
      <c r="S42" s="107"/>
      <c r="T42" s="107"/>
      <c r="U42" s="106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</row>
    <row r="43" ht="11.25" customHeight="1">
      <c r="F43" s="19"/>
      <c r="I43" s="20"/>
      <c r="L43" s="20"/>
      <c r="M43" s="107"/>
      <c r="N43" s="107"/>
      <c r="O43" s="110"/>
      <c r="P43" s="107"/>
      <c r="Q43" s="107"/>
      <c r="R43" s="106"/>
      <c r="S43" s="107"/>
      <c r="T43" s="107"/>
      <c r="U43" s="106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</row>
    <row r="44" ht="11.25" customHeight="1">
      <c r="F44" s="19"/>
      <c r="I44" s="20"/>
      <c r="L44" s="20"/>
      <c r="M44" s="107"/>
      <c r="N44" s="107"/>
      <c r="O44" s="110"/>
      <c r="P44" s="107"/>
      <c r="Q44" s="107"/>
      <c r="R44" s="106"/>
      <c r="S44" s="107"/>
      <c r="T44" s="107"/>
      <c r="U44" s="106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</row>
    <row r="45" ht="11.25" customHeight="1">
      <c r="F45" s="19"/>
      <c r="I45" s="20"/>
      <c r="L45" s="20"/>
      <c r="O45" s="20"/>
      <c r="R45" s="19"/>
      <c r="U45" s="19"/>
    </row>
    <row r="46" ht="15.75" customHeight="1">
      <c r="F46" s="19"/>
      <c r="I46" s="20"/>
      <c r="L46" s="20"/>
      <c r="O46" s="20"/>
      <c r="R46" s="19"/>
      <c r="U46" s="19"/>
    </row>
    <row r="47" ht="15.75" customHeight="1">
      <c r="F47" s="19"/>
      <c r="I47" s="20"/>
      <c r="L47" s="20"/>
      <c r="O47" s="20"/>
      <c r="R47" s="19"/>
      <c r="U47" s="19"/>
    </row>
    <row r="48" ht="15.75" customHeight="1">
      <c r="F48" s="19"/>
      <c r="I48" s="20"/>
      <c r="L48" s="20"/>
      <c r="O48" s="20"/>
      <c r="R48" s="19"/>
      <c r="U48" s="19"/>
    </row>
    <row r="49" ht="15.75" customHeight="1">
      <c r="F49" s="19"/>
      <c r="I49" s="20"/>
      <c r="L49" s="20"/>
      <c r="O49" s="20"/>
      <c r="R49" s="19"/>
      <c r="U49" s="19"/>
    </row>
    <row r="50" ht="15.75" customHeight="1">
      <c r="F50" s="19"/>
      <c r="I50" s="20"/>
      <c r="L50" s="20"/>
      <c r="O50" s="20"/>
      <c r="R50" s="19"/>
      <c r="U50" s="19"/>
    </row>
    <row r="51" ht="15.75" customHeight="1">
      <c r="F51" s="19"/>
      <c r="I51" s="20"/>
      <c r="L51" s="20"/>
      <c r="O51" s="20"/>
      <c r="R51" s="19"/>
      <c r="U51" s="19"/>
    </row>
    <row r="52" ht="15.75" customHeight="1">
      <c r="F52" s="19"/>
      <c r="I52" s="20"/>
      <c r="L52" s="20"/>
      <c r="O52" s="20"/>
      <c r="R52" s="19"/>
      <c r="U52" s="19"/>
    </row>
    <row r="53" ht="15.75" customHeight="1">
      <c r="F53" s="19"/>
      <c r="I53" s="20"/>
      <c r="L53" s="20"/>
      <c r="O53" s="20"/>
      <c r="R53" s="19"/>
      <c r="U53" s="19"/>
    </row>
    <row r="54" ht="15.75" customHeight="1">
      <c r="F54" s="19"/>
      <c r="I54" s="20"/>
      <c r="L54" s="20"/>
      <c r="O54" s="20"/>
      <c r="R54" s="19"/>
      <c r="U54" s="19"/>
    </row>
    <row r="55" ht="15.75" customHeight="1">
      <c r="F55" s="19"/>
      <c r="I55" s="20"/>
      <c r="L55" s="20"/>
      <c r="O55" s="20"/>
      <c r="R55" s="19"/>
      <c r="U55" s="19"/>
    </row>
    <row r="56" ht="15.75" customHeight="1">
      <c r="F56" s="19"/>
      <c r="I56" s="20"/>
      <c r="L56" s="20"/>
      <c r="O56" s="20"/>
      <c r="R56" s="19"/>
      <c r="U56" s="19"/>
    </row>
    <row r="57" ht="15.75" customHeight="1">
      <c r="F57" s="19"/>
      <c r="I57" s="20"/>
      <c r="L57" s="20"/>
      <c r="O57" s="20"/>
      <c r="R57" s="19"/>
      <c r="U57" s="19"/>
    </row>
    <row r="58" ht="15.75" customHeight="1">
      <c r="F58" s="19"/>
      <c r="I58" s="20"/>
      <c r="L58" s="20"/>
      <c r="O58" s="20"/>
      <c r="R58" s="19"/>
      <c r="U58" s="19"/>
    </row>
    <row r="59" ht="15.75" customHeight="1">
      <c r="F59" s="19"/>
      <c r="I59" s="20"/>
      <c r="L59" s="20"/>
      <c r="O59" s="20"/>
      <c r="R59" s="19"/>
      <c r="U59" s="19"/>
    </row>
    <row r="60" ht="15.75" customHeight="1">
      <c r="F60" s="19"/>
      <c r="I60" s="20"/>
      <c r="L60" s="20"/>
      <c r="O60" s="20"/>
      <c r="R60" s="19"/>
      <c r="U60" s="19"/>
    </row>
    <row r="61" ht="15.75" customHeight="1">
      <c r="F61" s="19"/>
      <c r="I61" s="20"/>
      <c r="L61" s="20"/>
      <c r="O61" s="20"/>
      <c r="R61" s="19"/>
      <c r="U61" s="19"/>
    </row>
    <row r="62" ht="15.75" customHeight="1">
      <c r="F62" s="19"/>
      <c r="I62" s="20"/>
      <c r="L62" s="20"/>
      <c r="O62" s="20"/>
      <c r="R62" s="19"/>
      <c r="U62" s="19"/>
    </row>
    <row r="63" ht="15.75" customHeight="1">
      <c r="F63" s="19"/>
      <c r="I63" s="20"/>
      <c r="L63" s="20"/>
      <c r="O63" s="20"/>
      <c r="R63" s="19"/>
      <c r="U63" s="19"/>
    </row>
    <row r="64" ht="15.75" customHeight="1">
      <c r="F64" s="19"/>
      <c r="I64" s="20"/>
      <c r="L64" s="20"/>
      <c r="O64" s="20"/>
      <c r="R64" s="19"/>
      <c r="U64" s="19"/>
    </row>
    <row r="65" ht="15.75" customHeight="1">
      <c r="F65" s="19"/>
      <c r="I65" s="20"/>
      <c r="L65" s="20"/>
      <c r="O65" s="20"/>
      <c r="R65" s="19"/>
      <c r="U65" s="19"/>
    </row>
    <row r="66" ht="15.75" customHeight="1">
      <c r="F66" s="19"/>
      <c r="I66" s="20"/>
      <c r="L66" s="20"/>
      <c r="O66" s="20"/>
      <c r="R66" s="19"/>
      <c r="U66" s="19"/>
    </row>
    <row r="67" ht="15.75" customHeight="1">
      <c r="F67" s="19"/>
      <c r="I67" s="20"/>
      <c r="L67" s="20"/>
      <c r="O67" s="20"/>
      <c r="R67" s="19"/>
      <c r="U67" s="19"/>
    </row>
    <row r="68" ht="15.75" customHeight="1">
      <c r="F68" s="19"/>
      <c r="I68" s="20"/>
      <c r="L68" s="20"/>
      <c r="O68" s="20"/>
      <c r="R68" s="19"/>
      <c r="U68" s="19"/>
    </row>
    <row r="69" ht="15.75" customHeight="1">
      <c r="F69" s="19"/>
      <c r="I69" s="20"/>
      <c r="L69" s="20"/>
      <c r="O69" s="20"/>
      <c r="R69" s="19"/>
      <c r="U69" s="19"/>
    </row>
    <row r="70" ht="15.75" customHeight="1">
      <c r="F70" s="19"/>
      <c r="I70" s="20"/>
      <c r="L70" s="20"/>
      <c r="O70" s="20"/>
      <c r="R70" s="19"/>
      <c r="U70" s="19"/>
    </row>
    <row r="71" ht="15.75" customHeight="1">
      <c r="F71" s="19"/>
      <c r="I71" s="20"/>
      <c r="L71" s="20"/>
      <c r="O71" s="20"/>
      <c r="R71" s="19"/>
      <c r="U71" s="19"/>
    </row>
    <row r="72" ht="15.75" customHeight="1">
      <c r="F72" s="19"/>
      <c r="I72" s="20"/>
      <c r="L72" s="20"/>
      <c r="O72" s="20"/>
      <c r="R72" s="19"/>
      <c r="U72" s="19"/>
    </row>
    <row r="73" ht="15.75" customHeight="1">
      <c r="F73" s="19"/>
      <c r="I73" s="20"/>
      <c r="L73" s="20"/>
      <c r="O73" s="20"/>
      <c r="R73" s="19"/>
      <c r="U73" s="19"/>
    </row>
    <row r="74" ht="15.75" customHeight="1">
      <c r="F74" s="19"/>
      <c r="I74" s="20"/>
      <c r="L74" s="20"/>
      <c r="O74" s="20"/>
      <c r="R74" s="19"/>
      <c r="U74" s="19"/>
    </row>
    <row r="75" ht="15.75" customHeight="1">
      <c r="F75" s="19"/>
      <c r="I75" s="20"/>
      <c r="L75" s="20"/>
      <c r="O75" s="20"/>
      <c r="R75" s="19"/>
      <c r="U75" s="19"/>
    </row>
    <row r="76" ht="15.75" customHeight="1">
      <c r="F76" s="19"/>
      <c r="I76" s="20"/>
      <c r="L76" s="20"/>
      <c r="O76" s="20"/>
      <c r="R76" s="19"/>
      <c r="U76" s="19"/>
    </row>
    <row r="77" ht="15.75" customHeight="1">
      <c r="F77" s="19"/>
      <c r="I77" s="20"/>
      <c r="L77" s="20"/>
      <c r="O77" s="20"/>
      <c r="R77" s="19"/>
      <c r="U77" s="19"/>
    </row>
    <row r="78" ht="15.75" customHeight="1">
      <c r="F78" s="19"/>
      <c r="I78" s="20"/>
      <c r="L78" s="20"/>
      <c r="O78" s="20"/>
      <c r="R78" s="19"/>
      <c r="U78" s="19"/>
    </row>
    <row r="79" ht="15.75" customHeight="1">
      <c r="F79" s="19"/>
      <c r="I79" s="20"/>
      <c r="L79" s="20"/>
      <c r="O79" s="20"/>
      <c r="R79" s="19"/>
      <c r="U79" s="19"/>
    </row>
    <row r="80" ht="15.75" customHeight="1">
      <c r="F80" s="19"/>
      <c r="I80" s="20"/>
      <c r="L80" s="20"/>
      <c r="O80" s="20"/>
      <c r="R80" s="19"/>
      <c r="U80" s="19"/>
    </row>
    <row r="81" ht="15.75" customHeight="1">
      <c r="F81" s="19"/>
      <c r="I81" s="20"/>
      <c r="L81" s="20"/>
      <c r="O81" s="20"/>
      <c r="R81" s="19"/>
      <c r="U81" s="19"/>
    </row>
    <row r="82" ht="15.75" customHeight="1">
      <c r="F82" s="19"/>
      <c r="I82" s="20"/>
      <c r="L82" s="20"/>
      <c r="O82" s="20"/>
      <c r="R82" s="19"/>
      <c r="U82" s="19"/>
    </row>
    <row r="83" ht="15.75" customHeight="1">
      <c r="F83" s="19"/>
      <c r="I83" s="20"/>
      <c r="L83" s="20"/>
      <c r="O83" s="20"/>
      <c r="R83" s="19"/>
      <c r="U83" s="19"/>
    </row>
    <row r="84" ht="15.75" customHeight="1">
      <c r="F84" s="19"/>
      <c r="I84" s="20"/>
      <c r="L84" s="20"/>
      <c r="O84" s="20"/>
      <c r="R84" s="19"/>
      <c r="U84" s="19"/>
    </row>
    <row r="85" ht="15.75" customHeight="1">
      <c r="F85" s="19"/>
      <c r="I85" s="20"/>
      <c r="L85" s="20"/>
      <c r="O85" s="20"/>
      <c r="R85" s="19"/>
      <c r="U85" s="19"/>
    </row>
    <row r="86" ht="15.75" customHeight="1">
      <c r="F86" s="19"/>
      <c r="I86" s="20"/>
      <c r="L86" s="20"/>
      <c r="O86" s="20"/>
      <c r="R86" s="19"/>
      <c r="U86" s="19"/>
    </row>
    <row r="87" ht="15.75" customHeight="1">
      <c r="F87" s="19"/>
      <c r="I87" s="20"/>
      <c r="L87" s="20"/>
      <c r="O87" s="20"/>
      <c r="R87" s="19"/>
      <c r="U87" s="19"/>
    </row>
    <row r="88" ht="15.75" customHeight="1">
      <c r="F88" s="19"/>
      <c r="I88" s="20"/>
      <c r="L88" s="20"/>
      <c r="O88" s="20"/>
      <c r="R88" s="19"/>
      <c r="U88" s="19"/>
    </row>
    <row r="89" ht="15.75" customHeight="1">
      <c r="F89" s="19"/>
      <c r="I89" s="20"/>
      <c r="L89" s="20"/>
      <c r="O89" s="20"/>
      <c r="R89" s="19"/>
      <c r="U89" s="19"/>
    </row>
    <row r="90" ht="15.75" customHeight="1">
      <c r="F90" s="19"/>
      <c r="I90" s="20"/>
      <c r="L90" s="20"/>
      <c r="O90" s="20"/>
      <c r="R90" s="19"/>
      <c r="U90" s="19"/>
    </row>
    <row r="91" ht="15.75" customHeight="1">
      <c r="F91" s="19"/>
      <c r="I91" s="20"/>
      <c r="L91" s="20"/>
      <c r="O91" s="20"/>
      <c r="R91" s="19"/>
      <c r="U91" s="19"/>
    </row>
    <row r="92" ht="15.75" customHeight="1">
      <c r="F92" s="19"/>
      <c r="I92" s="20"/>
      <c r="L92" s="20"/>
      <c r="O92" s="20"/>
      <c r="R92" s="19"/>
      <c r="U92" s="19"/>
    </row>
    <row r="93" ht="15.75" customHeight="1">
      <c r="F93" s="19"/>
      <c r="I93" s="20"/>
      <c r="L93" s="20"/>
      <c r="O93" s="20"/>
      <c r="R93" s="19"/>
      <c r="U93" s="19"/>
    </row>
    <row r="94" ht="15.75" customHeight="1">
      <c r="F94" s="19"/>
      <c r="I94" s="20"/>
      <c r="L94" s="20"/>
      <c r="O94" s="20"/>
      <c r="R94" s="19"/>
      <c r="U94" s="19"/>
    </row>
    <row r="95" ht="15.75" customHeight="1">
      <c r="F95" s="19"/>
      <c r="I95" s="20"/>
      <c r="L95" s="20"/>
      <c r="O95" s="20"/>
      <c r="R95" s="19"/>
      <c r="U95" s="19"/>
    </row>
    <row r="96" ht="15.75" customHeight="1">
      <c r="F96" s="19"/>
      <c r="I96" s="20"/>
      <c r="L96" s="20"/>
      <c r="O96" s="20"/>
      <c r="R96" s="19"/>
      <c r="U96" s="19"/>
    </row>
    <row r="97" ht="15.75" customHeight="1">
      <c r="F97" s="19"/>
      <c r="I97" s="20"/>
      <c r="L97" s="20"/>
      <c r="O97" s="20"/>
      <c r="R97" s="19"/>
      <c r="U97" s="19"/>
    </row>
    <row r="98" ht="15.75" customHeight="1">
      <c r="F98" s="19"/>
      <c r="I98" s="20"/>
      <c r="L98" s="20"/>
      <c r="O98" s="20"/>
      <c r="R98" s="19"/>
      <c r="U98" s="19"/>
    </row>
    <row r="99" ht="15.75" customHeight="1">
      <c r="F99" s="19"/>
      <c r="I99" s="20"/>
      <c r="L99" s="20"/>
      <c r="O99" s="20"/>
      <c r="R99" s="19"/>
      <c r="U99" s="19"/>
    </row>
    <row r="100" ht="15.75" customHeight="1">
      <c r="F100" s="19"/>
      <c r="I100" s="20"/>
      <c r="L100" s="20"/>
      <c r="O100" s="20"/>
      <c r="R100" s="19"/>
      <c r="U100" s="19"/>
    </row>
    <row r="101" ht="15.75" customHeight="1">
      <c r="F101" s="19"/>
      <c r="I101" s="20"/>
      <c r="L101" s="20"/>
      <c r="O101" s="20"/>
      <c r="R101" s="19"/>
      <c r="U101" s="19"/>
    </row>
    <row r="102" ht="15.75" customHeight="1">
      <c r="F102" s="19"/>
      <c r="I102" s="20"/>
      <c r="L102" s="20"/>
      <c r="O102" s="20"/>
      <c r="R102" s="19"/>
      <c r="U102" s="19"/>
    </row>
    <row r="103" ht="15.75" customHeight="1">
      <c r="F103" s="19"/>
      <c r="I103" s="20"/>
      <c r="L103" s="20"/>
      <c r="O103" s="20"/>
      <c r="R103" s="19"/>
      <c r="U103" s="19"/>
    </row>
    <row r="104" ht="15.75" customHeight="1">
      <c r="F104" s="19"/>
      <c r="I104" s="20"/>
      <c r="L104" s="20"/>
      <c r="O104" s="20"/>
      <c r="R104" s="19"/>
      <c r="U104" s="19"/>
    </row>
    <row r="105" ht="15.75" customHeight="1">
      <c r="F105" s="19"/>
      <c r="I105" s="20"/>
      <c r="L105" s="20"/>
      <c r="O105" s="20"/>
      <c r="R105" s="19"/>
      <c r="U105" s="19"/>
    </row>
    <row r="106" ht="15.75" customHeight="1">
      <c r="F106" s="19"/>
      <c r="I106" s="20"/>
      <c r="L106" s="20"/>
      <c r="O106" s="20"/>
      <c r="R106" s="19"/>
      <c r="U106" s="19"/>
    </row>
    <row r="107" ht="15.75" customHeight="1">
      <c r="F107" s="19"/>
      <c r="I107" s="20"/>
      <c r="L107" s="20"/>
      <c r="O107" s="20"/>
      <c r="R107" s="19"/>
      <c r="U107" s="19"/>
    </row>
    <row r="108" ht="15.75" customHeight="1">
      <c r="F108" s="19"/>
      <c r="I108" s="20"/>
      <c r="L108" s="20"/>
      <c r="O108" s="20"/>
      <c r="R108" s="19"/>
      <c r="U108" s="19"/>
    </row>
    <row r="109" ht="15.75" customHeight="1">
      <c r="F109" s="19"/>
      <c r="I109" s="20"/>
      <c r="L109" s="20"/>
      <c r="O109" s="20"/>
      <c r="R109" s="19"/>
      <c r="U109" s="19"/>
    </row>
    <row r="110" ht="15.75" customHeight="1">
      <c r="F110" s="19"/>
      <c r="I110" s="20"/>
      <c r="L110" s="20"/>
      <c r="O110" s="20"/>
      <c r="R110" s="19"/>
      <c r="U110" s="19"/>
    </row>
    <row r="111" ht="15.75" customHeight="1">
      <c r="F111" s="19"/>
      <c r="I111" s="20"/>
      <c r="L111" s="20"/>
      <c r="O111" s="20"/>
      <c r="R111" s="19"/>
      <c r="U111" s="19"/>
    </row>
    <row r="112" ht="15.75" customHeight="1">
      <c r="F112" s="19"/>
      <c r="I112" s="20"/>
      <c r="L112" s="20"/>
      <c r="O112" s="20"/>
      <c r="R112" s="19"/>
      <c r="U112" s="19"/>
    </row>
    <row r="113" ht="15.75" customHeight="1">
      <c r="F113" s="19"/>
      <c r="I113" s="20"/>
      <c r="L113" s="20"/>
      <c r="O113" s="20"/>
      <c r="R113" s="19"/>
      <c r="U113" s="19"/>
    </row>
    <row r="114" ht="15.75" customHeight="1">
      <c r="F114" s="19"/>
      <c r="I114" s="20"/>
      <c r="L114" s="20"/>
      <c r="O114" s="20"/>
      <c r="R114" s="19"/>
      <c r="U114" s="19"/>
    </row>
    <row r="115" ht="15.75" customHeight="1">
      <c r="F115" s="19"/>
      <c r="I115" s="20"/>
      <c r="L115" s="20"/>
      <c r="O115" s="20"/>
      <c r="R115" s="19"/>
      <c r="U115" s="19"/>
    </row>
    <row r="116" ht="15.75" customHeight="1">
      <c r="F116" s="19"/>
      <c r="I116" s="20"/>
      <c r="L116" s="20"/>
      <c r="O116" s="20"/>
      <c r="R116" s="19"/>
      <c r="U116" s="19"/>
    </row>
    <row r="117" ht="15.75" customHeight="1">
      <c r="F117" s="19"/>
      <c r="I117" s="20"/>
      <c r="L117" s="20"/>
      <c r="O117" s="20"/>
      <c r="R117" s="19"/>
      <c r="U117" s="19"/>
    </row>
    <row r="118" ht="15.75" customHeight="1">
      <c r="F118" s="19"/>
      <c r="I118" s="20"/>
      <c r="L118" s="20"/>
      <c r="O118" s="20"/>
      <c r="R118" s="19"/>
      <c r="U118" s="19"/>
    </row>
    <row r="119" ht="15.75" customHeight="1">
      <c r="F119" s="19"/>
      <c r="I119" s="20"/>
      <c r="L119" s="20"/>
      <c r="O119" s="20"/>
      <c r="R119" s="19"/>
      <c r="U119" s="19"/>
    </row>
    <row r="120" ht="15.75" customHeight="1">
      <c r="F120" s="19"/>
      <c r="I120" s="20"/>
      <c r="L120" s="20"/>
      <c r="O120" s="20"/>
      <c r="R120" s="19"/>
      <c r="U120" s="19"/>
    </row>
    <row r="121" ht="15.75" customHeight="1">
      <c r="F121" s="19"/>
      <c r="I121" s="20"/>
      <c r="L121" s="20"/>
      <c r="O121" s="20"/>
      <c r="R121" s="19"/>
      <c r="U121" s="19"/>
    </row>
    <row r="122" ht="15.75" customHeight="1">
      <c r="F122" s="19"/>
      <c r="I122" s="20"/>
      <c r="L122" s="20"/>
      <c r="O122" s="20"/>
      <c r="R122" s="19"/>
      <c r="U122" s="19"/>
    </row>
    <row r="123" ht="15.75" customHeight="1">
      <c r="F123" s="19"/>
      <c r="I123" s="20"/>
      <c r="L123" s="20"/>
      <c r="O123" s="20"/>
      <c r="R123" s="19"/>
      <c r="U123" s="19"/>
    </row>
    <row r="124" ht="15.75" customHeight="1">
      <c r="F124" s="19"/>
      <c r="I124" s="20"/>
      <c r="L124" s="20"/>
      <c r="O124" s="20"/>
      <c r="R124" s="19"/>
      <c r="U124" s="19"/>
    </row>
    <row r="125" ht="15.75" customHeight="1">
      <c r="F125" s="19"/>
      <c r="I125" s="20"/>
      <c r="L125" s="20"/>
      <c r="O125" s="20"/>
      <c r="R125" s="19"/>
      <c r="U125" s="19"/>
    </row>
    <row r="126" ht="15.75" customHeight="1">
      <c r="F126" s="19"/>
      <c r="I126" s="20"/>
      <c r="L126" s="20"/>
      <c r="O126" s="20"/>
      <c r="R126" s="19"/>
      <c r="U126" s="19"/>
    </row>
    <row r="127" ht="15.75" customHeight="1">
      <c r="F127" s="19"/>
      <c r="I127" s="20"/>
      <c r="L127" s="20"/>
      <c r="O127" s="20"/>
      <c r="R127" s="19"/>
      <c r="U127" s="19"/>
    </row>
    <row r="128" ht="15.75" customHeight="1">
      <c r="F128" s="19"/>
      <c r="I128" s="20"/>
      <c r="L128" s="20"/>
      <c r="O128" s="20"/>
      <c r="R128" s="19"/>
      <c r="U128" s="19"/>
    </row>
    <row r="129" ht="15.75" customHeight="1">
      <c r="F129" s="19"/>
      <c r="I129" s="20"/>
      <c r="L129" s="20"/>
      <c r="O129" s="20"/>
      <c r="R129" s="19"/>
      <c r="U129" s="19"/>
    </row>
    <row r="130" ht="15.75" customHeight="1">
      <c r="F130" s="19"/>
      <c r="I130" s="20"/>
      <c r="L130" s="20"/>
      <c r="O130" s="20"/>
      <c r="R130" s="19"/>
      <c r="U130" s="19"/>
    </row>
    <row r="131" ht="15.75" customHeight="1">
      <c r="F131" s="19"/>
      <c r="I131" s="20"/>
      <c r="L131" s="20"/>
      <c r="O131" s="20"/>
      <c r="R131" s="19"/>
      <c r="U131" s="19"/>
    </row>
    <row r="132" ht="15.75" customHeight="1">
      <c r="F132" s="19"/>
      <c r="I132" s="20"/>
      <c r="L132" s="20"/>
      <c r="O132" s="20"/>
      <c r="R132" s="19"/>
      <c r="U132" s="19"/>
    </row>
    <row r="133" ht="15.75" customHeight="1">
      <c r="F133" s="19"/>
      <c r="I133" s="20"/>
      <c r="L133" s="20"/>
      <c r="O133" s="20"/>
      <c r="R133" s="19"/>
      <c r="U133" s="19"/>
    </row>
    <row r="134" ht="15.75" customHeight="1">
      <c r="F134" s="19"/>
      <c r="I134" s="20"/>
      <c r="L134" s="20"/>
      <c r="O134" s="20"/>
      <c r="R134" s="19"/>
      <c r="U134" s="19"/>
    </row>
    <row r="135" ht="15.75" customHeight="1">
      <c r="F135" s="19"/>
      <c r="I135" s="20"/>
      <c r="L135" s="20"/>
      <c r="O135" s="20"/>
      <c r="R135" s="19"/>
      <c r="U135" s="19"/>
    </row>
    <row r="136" ht="15.75" customHeight="1">
      <c r="F136" s="19"/>
      <c r="I136" s="20"/>
      <c r="L136" s="20"/>
      <c r="O136" s="20"/>
      <c r="R136" s="19"/>
      <c r="U136" s="19"/>
    </row>
    <row r="137" ht="15.75" customHeight="1">
      <c r="F137" s="19"/>
      <c r="I137" s="20"/>
      <c r="L137" s="20"/>
      <c r="O137" s="20"/>
      <c r="R137" s="19"/>
      <c r="U137" s="19"/>
    </row>
    <row r="138" ht="15.75" customHeight="1">
      <c r="F138" s="19"/>
      <c r="I138" s="20"/>
      <c r="L138" s="20"/>
      <c r="O138" s="20"/>
      <c r="R138" s="19"/>
      <c r="U138" s="19"/>
    </row>
    <row r="139" ht="15.75" customHeight="1">
      <c r="F139" s="19"/>
      <c r="I139" s="20"/>
      <c r="L139" s="20"/>
      <c r="O139" s="20"/>
      <c r="R139" s="19"/>
      <c r="U139" s="19"/>
    </row>
    <row r="140" ht="15.75" customHeight="1">
      <c r="F140" s="19"/>
      <c r="I140" s="20"/>
      <c r="L140" s="20"/>
      <c r="O140" s="20"/>
      <c r="R140" s="19"/>
      <c r="U140" s="19"/>
    </row>
    <row r="141" ht="15.75" customHeight="1">
      <c r="F141" s="19"/>
      <c r="I141" s="20"/>
      <c r="L141" s="20"/>
      <c r="O141" s="20"/>
      <c r="R141" s="19"/>
      <c r="U141" s="19"/>
    </row>
    <row r="142" ht="15.75" customHeight="1">
      <c r="F142" s="19"/>
      <c r="I142" s="20"/>
      <c r="L142" s="20"/>
      <c r="O142" s="20"/>
      <c r="R142" s="19"/>
      <c r="U142" s="19"/>
    </row>
    <row r="143" ht="15.75" customHeight="1">
      <c r="F143" s="19"/>
      <c r="I143" s="20"/>
      <c r="L143" s="20"/>
      <c r="O143" s="20"/>
      <c r="R143" s="19"/>
      <c r="U143" s="19"/>
    </row>
    <row r="144" ht="15.75" customHeight="1">
      <c r="F144" s="19"/>
      <c r="I144" s="20"/>
      <c r="L144" s="20"/>
      <c r="O144" s="20"/>
      <c r="R144" s="19"/>
      <c r="U144" s="19"/>
    </row>
    <row r="145" ht="15.75" customHeight="1">
      <c r="F145" s="19"/>
      <c r="I145" s="20"/>
      <c r="L145" s="20"/>
      <c r="O145" s="20"/>
      <c r="R145" s="19"/>
      <c r="U145" s="19"/>
    </row>
    <row r="146" ht="15.75" customHeight="1">
      <c r="F146" s="19"/>
      <c r="I146" s="20"/>
      <c r="L146" s="20"/>
      <c r="O146" s="20"/>
      <c r="R146" s="19"/>
      <c r="U146" s="19"/>
    </row>
    <row r="147" ht="15.75" customHeight="1">
      <c r="F147" s="19"/>
      <c r="I147" s="20"/>
      <c r="L147" s="20"/>
      <c r="O147" s="20"/>
      <c r="R147" s="19"/>
      <c r="U147" s="19"/>
    </row>
    <row r="148" ht="15.75" customHeight="1">
      <c r="F148" s="19"/>
      <c r="I148" s="20"/>
      <c r="L148" s="20"/>
      <c r="O148" s="20"/>
      <c r="R148" s="19"/>
      <c r="U148" s="19"/>
    </row>
    <row r="149" ht="15.75" customHeight="1">
      <c r="F149" s="19"/>
      <c r="I149" s="20"/>
      <c r="L149" s="20"/>
      <c r="O149" s="20"/>
      <c r="R149" s="19"/>
      <c r="U149" s="19"/>
    </row>
    <row r="150" ht="15.75" customHeight="1">
      <c r="F150" s="19"/>
      <c r="I150" s="20"/>
      <c r="L150" s="20"/>
      <c r="O150" s="20"/>
      <c r="R150" s="19"/>
      <c r="U150" s="19"/>
    </row>
    <row r="151" ht="15.75" customHeight="1">
      <c r="F151" s="19"/>
      <c r="I151" s="20"/>
      <c r="L151" s="20"/>
      <c r="O151" s="20"/>
      <c r="R151" s="19"/>
      <c r="U151" s="19"/>
    </row>
    <row r="152" ht="15.75" customHeight="1">
      <c r="F152" s="19"/>
      <c r="I152" s="20"/>
      <c r="L152" s="20"/>
      <c r="O152" s="20"/>
      <c r="R152" s="19"/>
      <c r="U152" s="19"/>
    </row>
    <row r="153" ht="15.75" customHeight="1">
      <c r="F153" s="19"/>
      <c r="I153" s="20"/>
      <c r="L153" s="20"/>
      <c r="O153" s="20"/>
      <c r="R153" s="19"/>
      <c r="U153" s="19"/>
    </row>
    <row r="154" ht="15.75" customHeight="1">
      <c r="F154" s="19"/>
      <c r="I154" s="20"/>
      <c r="L154" s="20"/>
      <c r="O154" s="20"/>
      <c r="R154" s="19"/>
      <c r="U154" s="19"/>
    </row>
    <row r="155" ht="15.75" customHeight="1">
      <c r="F155" s="19"/>
      <c r="I155" s="20"/>
      <c r="L155" s="20"/>
      <c r="O155" s="20"/>
      <c r="R155" s="19"/>
      <c r="U155" s="19"/>
    </row>
    <row r="156" ht="15.75" customHeight="1">
      <c r="F156" s="19"/>
      <c r="I156" s="20"/>
      <c r="L156" s="20"/>
      <c r="O156" s="20"/>
      <c r="R156" s="19"/>
      <c r="U156" s="19"/>
    </row>
    <row r="157" ht="15.75" customHeight="1">
      <c r="F157" s="19"/>
      <c r="I157" s="20"/>
      <c r="L157" s="20"/>
      <c r="O157" s="20"/>
      <c r="R157" s="19"/>
      <c r="U157" s="19"/>
    </row>
    <row r="158" ht="15.75" customHeight="1">
      <c r="F158" s="19"/>
      <c r="I158" s="20"/>
      <c r="L158" s="20"/>
      <c r="O158" s="20"/>
      <c r="R158" s="19"/>
      <c r="U158" s="19"/>
    </row>
    <row r="159" ht="15.75" customHeight="1">
      <c r="F159" s="19"/>
      <c r="I159" s="20"/>
      <c r="L159" s="20"/>
      <c r="O159" s="20"/>
      <c r="R159" s="19"/>
      <c r="U159" s="19"/>
    </row>
    <row r="160" ht="15.75" customHeight="1">
      <c r="F160" s="19"/>
      <c r="I160" s="20"/>
      <c r="L160" s="20"/>
      <c r="O160" s="20"/>
      <c r="R160" s="19"/>
      <c r="U160" s="19"/>
    </row>
    <row r="161" ht="15.75" customHeight="1">
      <c r="F161" s="19"/>
      <c r="I161" s="20"/>
      <c r="L161" s="20"/>
      <c r="O161" s="20"/>
      <c r="R161" s="19"/>
      <c r="U161" s="19"/>
    </row>
    <row r="162" ht="15.75" customHeight="1">
      <c r="F162" s="19"/>
      <c r="I162" s="20"/>
      <c r="L162" s="20"/>
      <c r="O162" s="20"/>
      <c r="R162" s="19"/>
      <c r="U162" s="19"/>
    </row>
    <row r="163" ht="15.75" customHeight="1">
      <c r="F163" s="19"/>
      <c r="I163" s="20"/>
      <c r="L163" s="20"/>
      <c r="O163" s="20"/>
      <c r="R163" s="19"/>
      <c r="U163" s="19"/>
    </row>
    <row r="164" ht="15.75" customHeight="1">
      <c r="F164" s="19"/>
      <c r="I164" s="20"/>
      <c r="L164" s="20"/>
      <c r="O164" s="20"/>
      <c r="R164" s="19"/>
      <c r="U164" s="19"/>
    </row>
    <row r="165" ht="15.75" customHeight="1">
      <c r="F165" s="19"/>
      <c r="I165" s="20"/>
      <c r="L165" s="20"/>
      <c r="O165" s="20"/>
      <c r="R165" s="19"/>
      <c r="U165" s="19"/>
    </row>
    <row r="166" ht="15.75" customHeight="1">
      <c r="F166" s="19"/>
      <c r="I166" s="20"/>
      <c r="L166" s="20"/>
      <c r="O166" s="20"/>
      <c r="R166" s="19"/>
      <c r="U166" s="19"/>
    </row>
    <row r="167" ht="15.75" customHeight="1">
      <c r="F167" s="19"/>
      <c r="I167" s="20"/>
      <c r="L167" s="20"/>
      <c r="O167" s="20"/>
      <c r="R167" s="19"/>
      <c r="U167" s="19"/>
    </row>
    <row r="168" ht="15.75" customHeight="1">
      <c r="F168" s="19"/>
      <c r="I168" s="20"/>
      <c r="L168" s="20"/>
      <c r="O168" s="20"/>
      <c r="R168" s="19"/>
      <c r="U168" s="19"/>
    </row>
    <row r="169" ht="15.75" customHeight="1">
      <c r="F169" s="19"/>
      <c r="I169" s="20"/>
      <c r="L169" s="20"/>
      <c r="O169" s="20"/>
      <c r="R169" s="19"/>
      <c r="U169" s="19"/>
    </row>
    <row r="170" ht="15.75" customHeight="1">
      <c r="F170" s="19"/>
      <c r="I170" s="20"/>
      <c r="L170" s="20"/>
      <c r="O170" s="20"/>
      <c r="R170" s="19"/>
      <c r="U170" s="19"/>
    </row>
    <row r="171" ht="15.75" customHeight="1">
      <c r="F171" s="19"/>
      <c r="I171" s="20"/>
      <c r="L171" s="20"/>
      <c r="O171" s="20"/>
      <c r="R171" s="19"/>
      <c r="U171" s="19"/>
    </row>
    <row r="172" ht="15.75" customHeight="1">
      <c r="F172" s="19"/>
      <c r="I172" s="20"/>
      <c r="L172" s="20"/>
      <c r="O172" s="20"/>
      <c r="R172" s="19"/>
      <c r="U172" s="19"/>
    </row>
    <row r="173" ht="15.75" customHeight="1">
      <c r="F173" s="19"/>
      <c r="I173" s="20"/>
      <c r="L173" s="20"/>
      <c r="O173" s="20"/>
      <c r="R173" s="19"/>
      <c r="U173" s="19"/>
    </row>
    <row r="174" ht="15.75" customHeight="1">
      <c r="F174" s="19"/>
      <c r="I174" s="20"/>
      <c r="L174" s="20"/>
      <c r="O174" s="20"/>
      <c r="R174" s="19"/>
      <c r="U174" s="19"/>
    </row>
    <row r="175" ht="15.75" customHeight="1">
      <c r="F175" s="19"/>
      <c r="I175" s="20"/>
      <c r="L175" s="20"/>
      <c r="O175" s="20"/>
      <c r="R175" s="19"/>
      <c r="U175" s="19"/>
    </row>
    <row r="176" ht="15.75" customHeight="1">
      <c r="F176" s="19"/>
      <c r="I176" s="20"/>
      <c r="L176" s="20"/>
      <c r="O176" s="20"/>
      <c r="R176" s="19"/>
      <c r="U176" s="19"/>
    </row>
    <row r="177" ht="15.75" customHeight="1">
      <c r="F177" s="19"/>
      <c r="I177" s="20"/>
      <c r="L177" s="20"/>
      <c r="O177" s="20"/>
      <c r="R177" s="19"/>
      <c r="U177" s="19"/>
    </row>
    <row r="178" ht="15.75" customHeight="1">
      <c r="F178" s="19"/>
      <c r="I178" s="20"/>
      <c r="L178" s="20"/>
      <c r="O178" s="20"/>
      <c r="R178" s="19"/>
      <c r="U178" s="19"/>
    </row>
    <row r="179" ht="15.75" customHeight="1">
      <c r="F179" s="19"/>
      <c r="I179" s="20"/>
      <c r="L179" s="20"/>
      <c r="O179" s="20"/>
      <c r="R179" s="19"/>
      <c r="U179" s="19"/>
    </row>
    <row r="180" ht="15.75" customHeight="1">
      <c r="F180" s="19"/>
      <c r="I180" s="20"/>
      <c r="L180" s="20"/>
      <c r="O180" s="20"/>
      <c r="R180" s="19"/>
      <c r="U180" s="19"/>
    </row>
    <row r="181" ht="15.75" customHeight="1">
      <c r="F181" s="19"/>
      <c r="I181" s="20"/>
      <c r="L181" s="20"/>
      <c r="O181" s="20"/>
      <c r="R181" s="19"/>
      <c r="U181" s="19"/>
    </row>
    <row r="182" ht="15.75" customHeight="1">
      <c r="F182" s="19"/>
      <c r="I182" s="20"/>
      <c r="L182" s="20"/>
      <c r="O182" s="20"/>
      <c r="R182" s="19"/>
      <c r="U182" s="19"/>
    </row>
    <row r="183" ht="15.75" customHeight="1">
      <c r="F183" s="19"/>
      <c r="I183" s="20"/>
      <c r="L183" s="20"/>
      <c r="O183" s="20"/>
      <c r="R183" s="19"/>
      <c r="U183" s="19"/>
    </row>
    <row r="184" ht="15.75" customHeight="1">
      <c r="F184" s="19"/>
      <c r="I184" s="20"/>
      <c r="L184" s="20"/>
      <c r="O184" s="20"/>
      <c r="R184" s="19"/>
      <c r="U184" s="19"/>
    </row>
    <row r="185" ht="15.75" customHeight="1">
      <c r="F185" s="19"/>
      <c r="I185" s="20"/>
      <c r="L185" s="20"/>
      <c r="O185" s="20"/>
      <c r="R185" s="19"/>
      <c r="U185" s="19"/>
    </row>
    <row r="186" ht="15.75" customHeight="1">
      <c r="F186" s="19"/>
      <c r="I186" s="20"/>
      <c r="L186" s="20"/>
      <c r="O186" s="20"/>
      <c r="R186" s="19"/>
      <c r="U186" s="19"/>
    </row>
    <row r="187" ht="15.75" customHeight="1">
      <c r="F187" s="19"/>
      <c r="I187" s="20"/>
      <c r="L187" s="20"/>
      <c r="O187" s="20"/>
      <c r="R187" s="19"/>
      <c r="U187" s="19"/>
    </row>
    <row r="188" ht="15.75" customHeight="1">
      <c r="F188" s="19"/>
      <c r="I188" s="20"/>
      <c r="L188" s="20"/>
      <c r="O188" s="20"/>
      <c r="R188" s="19"/>
      <c r="U188" s="19"/>
    </row>
    <row r="189" ht="15.75" customHeight="1">
      <c r="F189" s="19"/>
      <c r="I189" s="20"/>
      <c r="L189" s="20"/>
      <c r="O189" s="20"/>
      <c r="R189" s="19"/>
      <c r="U189" s="19"/>
    </row>
    <row r="190" ht="15.75" customHeight="1">
      <c r="F190" s="19"/>
      <c r="I190" s="20"/>
      <c r="L190" s="20"/>
      <c r="O190" s="20"/>
      <c r="R190" s="19"/>
      <c r="U190" s="19"/>
    </row>
    <row r="191" ht="15.75" customHeight="1">
      <c r="F191" s="19"/>
      <c r="I191" s="20"/>
      <c r="L191" s="20"/>
      <c r="O191" s="20"/>
      <c r="R191" s="19"/>
      <c r="U191" s="19"/>
    </row>
    <row r="192" ht="15.75" customHeight="1">
      <c r="F192" s="19"/>
      <c r="I192" s="20"/>
      <c r="L192" s="20"/>
      <c r="O192" s="20"/>
      <c r="R192" s="19"/>
      <c r="U192" s="19"/>
    </row>
    <row r="193" ht="15.75" customHeight="1">
      <c r="F193" s="19"/>
      <c r="I193" s="20"/>
      <c r="L193" s="20"/>
      <c r="O193" s="20"/>
      <c r="R193" s="19"/>
      <c r="U193" s="19"/>
    </row>
    <row r="194" ht="15.75" customHeight="1">
      <c r="F194" s="19"/>
      <c r="I194" s="20"/>
      <c r="L194" s="20"/>
      <c r="O194" s="20"/>
      <c r="R194" s="19"/>
      <c r="U194" s="19"/>
    </row>
    <row r="195" ht="15.75" customHeight="1">
      <c r="F195" s="19"/>
      <c r="I195" s="20"/>
      <c r="L195" s="20"/>
      <c r="O195" s="20"/>
      <c r="R195" s="19"/>
      <c r="U195" s="19"/>
    </row>
    <row r="196" ht="15.75" customHeight="1">
      <c r="F196" s="19"/>
      <c r="I196" s="20"/>
      <c r="L196" s="20"/>
      <c r="O196" s="20"/>
      <c r="R196" s="19"/>
      <c r="U196" s="19"/>
    </row>
    <row r="197" ht="15.75" customHeight="1">
      <c r="F197" s="19"/>
      <c r="I197" s="20"/>
      <c r="L197" s="20"/>
      <c r="O197" s="20"/>
      <c r="R197" s="19"/>
      <c r="U197" s="19"/>
    </row>
    <row r="198" ht="15.75" customHeight="1">
      <c r="F198" s="19"/>
      <c r="I198" s="20"/>
      <c r="L198" s="20"/>
      <c r="O198" s="20"/>
      <c r="R198" s="19"/>
      <c r="U198" s="19"/>
    </row>
    <row r="199" ht="15.75" customHeight="1">
      <c r="F199" s="19"/>
      <c r="I199" s="20"/>
      <c r="L199" s="20"/>
      <c r="O199" s="20"/>
      <c r="R199" s="19"/>
      <c r="U199" s="19"/>
    </row>
    <row r="200" ht="15.75" customHeight="1">
      <c r="F200" s="19"/>
      <c r="I200" s="20"/>
      <c r="L200" s="20"/>
      <c r="O200" s="20"/>
      <c r="R200" s="19"/>
      <c r="U200" s="19"/>
    </row>
    <row r="201" ht="15.75" customHeight="1">
      <c r="F201" s="19"/>
      <c r="I201" s="20"/>
      <c r="L201" s="20"/>
      <c r="O201" s="20"/>
      <c r="R201" s="19"/>
      <c r="U201" s="19"/>
    </row>
    <row r="202" ht="15.75" customHeight="1">
      <c r="F202" s="19"/>
      <c r="I202" s="20"/>
      <c r="L202" s="20"/>
      <c r="O202" s="20"/>
      <c r="R202" s="19"/>
      <c r="U202" s="19"/>
    </row>
    <row r="203" ht="15.75" customHeight="1">
      <c r="F203" s="19"/>
      <c r="I203" s="20"/>
      <c r="L203" s="20"/>
      <c r="O203" s="20"/>
      <c r="R203" s="19"/>
      <c r="U203" s="19"/>
    </row>
    <row r="204" ht="15.75" customHeight="1">
      <c r="F204" s="19"/>
      <c r="I204" s="20"/>
      <c r="L204" s="20"/>
      <c r="O204" s="20"/>
      <c r="R204" s="19"/>
      <c r="U204" s="19"/>
    </row>
    <row r="205" ht="15.75" customHeight="1">
      <c r="F205" s="19"/>
      <c r="I205" s="20"/>
      <c r="L205" s="20"/>
      <c r="O205" s="20"/>
      <c r="R205" s="19"/>
      <c r="U205" s="19"/>
    </row>
    <row r="206" ht="15.75" customHeight="1">
      <c r="F206" s="19"/>
      <c r="I206" s="20"/>
      <c r="L206" s="20"/>
      <c r="O206" s="20"/>
      <c r="R206" s="19"/>
      <c r="U206" s="19"/>
    </row>
    <row r="207" ht="15.75" customHeight="1">
      <c r="F207" s="19"/>
      <c r="I207" s="20"/>
      <c r="L207" s="20"/>
      <c r="O207" s="20"/>
      <c r="R207" s="19"/>
      <c r="U207" s="19"/>
    </row>
    <row r="208" ht="15.75" customHeight="1">
      <c r="F208" s="19"/>
      <c r="I208" s="20"/>
      <c r="L208" s="20"/>
      <c r="O208" s="20"/>
      <c r="R208" s="19"/>
      <c r="U208" s="19"/>
    </row>
    <row r="209" ht="15.75" customHeight="1">
      <c r="F209" s="19"/>
      <c r="I209" s="20"/>
      <c r="L209" s="20"/>
      <c r="O209" s="20"/>
      <c r="R209" s="19"/>
      <c r="U209" s="19"/>
    </row>
    <row r="210" ht="15.75" customHeight="1">
      <c r="F210" s="19"/>
      <c r="I210" s="20"/>
      <c r="L210" s="20"/>
      <c r="O210" s="20"/>
      <c r="R210" s="19"/>
      <c r="U210" s="19"/>
    </row>
    <row r="211" ht="15.75" customHeight="1">
      <c r="F211" s="19"/>
      <c r="I211" s="20"/>
      <c r="L211" s="20"/>
      <c r="O211" s="20"/>
      <c r="R211" s="19"/>
      <c r="U211" s="19"/>
    </row>
    <row r="212" ht="15.75" customHeight="1">
      <c r="F212" s="19"/>
      <c r="I212" s="20"/>
      <c r="L212" s="20"/>
      <c r="O212" s="20"/>
      <c r="R212" s="19"/>
      <c r="U212" s="19"/>
    </row>
    <row r="213" ht="15.75" customHeight="1">
      <c r="F213" s="19"/>
      <c r="I213" s="20"/>
      <c r="L213" s="20"/>
      <c r="O213" s="20"/>
      <c r="R213" s="19"/>
      <c r="U213" s="19"/>
    </row>
    <row r="214" ht="15.75" customHeight="1">
      <c r="F214" s="19"/>
      <c r="I214" s="20"/>
      <c r="L214" s="20"/>
      <c r="O214" s="20"/>
      <c r="R214" s="19"/>
      <c r="U214" s="19"/>
    </row>
    <row r="215" ht="15.75" customHeight="1">
      <c r="F215" s="19"/>
      <c r="I215" s="20"/>
      <c r="L215" s="20"/>
      <c r="O215" s="20"/>
      <c r="R215" s="19"/>
      <c r="U215" s="19"/>
    </row>
    <row r="216" ht="15.75" customHeight="1">
      <c r="F216" s="19"/>
      <c r="I216" s="20"/>
      <c r="L216" s="20"/>
      <c r="O216" s="20"/>
      <c r="R216" s="19"/>
      <c r="U216" s="19"/>
    </row>
    <row r="217" ht="15.75" customHeight="1">
      <c r="F217" s="19"/>
      <c r="I217" s="20"/>
      <c r="L217" s="20"/>
      <c r="O217" s="20"/>
      <c r="R217" s="19"/>
      <c r="U217" s="19"/>
    </row>
    <row r="218" ht="15.75" customHeight="1">
      <c r="F218" s="19"/>
      <c r="I218" s="20"/>
      <c r="L218" s="20"/>
      <c r="O218" s="20"/>
      <c r="R218" s="19"/>
      <c r="U218" s="19"/>
    </row>
    <row r="219" ht="15.75" customHeight="1">
      <c r="F219" s="19"/>
      <c r="I219" s="20"/>
      <c r="L219" s="20"/>
      <c r="O219" s="20"/>
      <c r="R219" s="19"/>
      <c r="U219" s="19"/>
    </row>
    <row r="220" ht="15.75" customHeight="1">
      <c r="F220" s="19"/>
      <c r="I220" s="20"/>
      <c r="L220" s="20"/>
      <c r="O220" s="20"/>
      <c r="R220" s="19"/>
      <c r="U220" s="19"/>
    </row>
    <row r="221" ht="15.75" customHeight="1">
      <c r="F221" s="19"/>
      <c r="I221" s="20"/>
      <c r="L221" s="20"/>
      <c r="O221" s="20"/>
      <c r="R221" s="19"/>
      <c r="U221" s="19"/>
    </row>
    <row r="222" ht="15.75" customHeight="1">
      <c r="F222" s="19"/>
      <c r="I222" s="20"/>
      <c r="L222" s="20"/>
      <c r="O222" s="20"/>
      <c r="R222" s="19"/>
      <c r="U222" s="19"/>
    </row>
    <row r="223" ht="15.75" customHeight="1">
      <c r="F223" s="19"/>
      <c r="I223" s="20"/>
      <c r="L223" s="20"/>
      <c r="O223" s="20"/>
      <c r="R223" s="19"/>
      <c r="U223" s="19"/>
    </row>
    <row r="224" ht="15.75" customHeight="1">
      <c r="F224" s="19"/>
      <c r="I224" s="20"/>
      <c r="L224" s="20"/>
      <c r="O224" s="20"/>
      <c r="R224" s="19"/>
      <c r="U224" s="19"/>
    </row>
    <row r="225" ht="15.75" customHeight="1">
      <c r="F225" s="19"/>
      <c r="I225" s="20"/>
      <c r="L225" s="20"/>
      <c r="O225" s="20"/>
      <c r="R225" s="19"/>
      <c r="U225" s="19"/>
    </row>
    <row r="226" ht="15.75" customHeight="1">
      <c r="F226" s="19"/>
      <c r="I226" s="20"/>
      <c r="L226" s="20"/>
      <c r="O226" s="20"/>
      <c r="R226" s="19"/>
      <c r="U226" s="19"/>
    </row>
    <row r="227" ht="15.75" customHeight="1">
      <c r="F227" s="19"/>
      <c r="I227" s="20"/>
      <c r="L227" s="20"/>
      <c r="O227" s="20"/>
      <c r="R227" s="19"/>
      <c r="U227" s="19"/>
    </row>
    <row r="228" ht="15.75" customHeight="1">
      <c r="F228" s="19"/>
      <c r="I228" s="20"/>
      <c r="L228" s="20"/>
      <c r="O228" s="20"/>
      <c r="R228" s="19"/>
      <c r="U228" s="19"/>
    </row>
    <row r="229" ht="15.75" customHeight="1">
      <c r="F229" s="19"/>
      <c r="I229" s="20"/>
      <c r="L229" s="20"/>
      <c r="O229" s="20"/>
      <c r="R229" s="19"/>
      <c r="U229" s="19"/>
    </row>
    <row r="230" ht="15.75" customHeight="1">
      <c r="F230" s="19"/>
      <c r="I230" s="20"/>
      <c r="L230" s="20"/>
      <c r="O230" s="20"/>
      <c r="R230" s="19"/>
      <c r="U230" s="19"/>
    </row>
    <row r="231" ht="15.75" customHeight="1">
      <c r="F231" s="19"/>
      <c r="I231" s="20"/>
      <c r="L231" s="20"/>
      <c r="O231" s="20"/>
      <c r="R231" s="19"/>
      <c r="U231" s="19"/>
    </row>
    <row r="232" ht="15.75" customHeight="1">
      <c r="F232" s="19"/>
      <c r="I232" s="20"/>
      <c r="L232" s="20"/>
      <c r="O232" s="20"/>
      <c r="R232" s="19"/>
      <c r="U232" s="19"/>
    </row>
    <row r="233" ht="15.75" customHeight="1">
      <c r="F233" s="19"/>
      <c r="I233" s="20"/>
      <c r="L233" s="20"/>
      <c r="O233" s="20"/>
      <c r="R233" s="19"/>
      <c r="U233" s="19"/>
    </row>
    <row r="234" ht="15.75" customHeight="1">
      <c r="F234" s="19"/>
      <c r="I234" s="20"/>
      <c r="L234" s="20"/>
      <c r="O234" s="20"/>
      <c r="R234" s="19"/>
      <c r="U234" s="19"/>
    </row>
    <row r="235" ht="15.75" customHeight="1">
      <c r="F235" s="19"/>
      <c r="I235" s="20"/>
      <c r="L235" s="20"/>
      <c r="O235" s="20"/>
      <c r="R235" s="19"/>
      <c r="U235" s="19"/>
    </row>
    <row r="236" ht="15.75" customHeight="1">
      <c r="F236" s="19"/>
      <c r="I236" s="20"/>
      <c r="L236" s="20"/>
      <c r="O236" s="20"/>
      <c r="R236" s="19"/>
      <c r="U236" s="19"/>
    </row>
    <row r="237" ht="15.75" customHeight="1">
      <c r="F237" s="19"/>
      <c r="I237" s="20"/>
      <c r="L237" s="20"/>
      <c r="O237" s="20"/>
      <c r="R237" s="19"/>
      <c r="U237" s="19"/>
    </row>
    <row r="238" ht="15.75" customHeight="1">
      <c r="F238" s="19"/>
      <c r="I238" s="20"/>
      <c r="L238" s="20"/>
      <c r="O238" s="20"/>
      <c r="R238" s="19"/>
      <c r="U238" s="19"/>
    </row>
    <row r="239" ht="15.75" customHeight="1">
      <c r="F239" s="19"/>
      <c r="I239" s="20"/>
      <c r="L239" s="20"/>
      <c r="O239" s="20"/>
      <c r="R239" s="19"/>
      <c r="U239" s="19"/>
    </row>
    <row r="240" ht="15.75" customHeight="1">
      <c r="F240" s="19"/>
      <c r="I240" s="20"/>
      <c r="L240" s="20"/>
      <c r="O240" s="20"/>
      <c r="R240" s="19"/>
      <c r="U240" s="19"/>
    </row>
    <row r="241" ht="15.75" customHeight="1">
      <c r="F241" s="19"/>
      <c r="I241" s="20"/>
      <c r="L241" s="20"/>
      <c r="O241" s="20"/>
      <c r="R241" s="19"/>
      <c r="U241" s="19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J2:K2"/>
    <mergeCell ref="M2:N2"/>
    <mergeCell ref="P2:Q2"/>
    <mergeCell ref="S2:T2"/>
    <mergeCell ref="Y2:AE6"/>
    <mergeCell ref="Y8:AD9"/>
    <mergeCell ref="Y11:AD13"/>
    <mergeCell ref="A1:B2"/>
    <mergeCell ref="C1:C241"/>
    <mergeCell ref="D1:E2"/>
    <mergeCell ref="G1:K1"/>
    <mergeCell ref="M1:Q1"/>
    <mergeCell ref="S1:V1"/>
    <mergeCell ref="G2:H2"/>
    <mergeCell ref="G9:H11"/>
  </mergeCells>
  <drawing r:id="rId1"/>
</worksheet>
</file>