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My Thesis/"/>
    </mc:Choice>
  </mc:AlternateContent>
  <xr:revisionPtr revIDLastSave="0" documentId="13_ncr:1_{3649759D-9B68-4145-AEB0-02DBD27D7590}" xr6:coauthVersionLast="45" xr6:coauthVersionMax="45" xr10:uidLastSave="{00000000-0000-0000-0000-000000000000}"/>
  <bookViews>
    <workbookView xWindow="0" yWindow="460" windowWidth="16160" windowHeight="16180" firstSheet="10" activeTab="16" xr2:uid="{B995146F-24B0-F148-B2F5-1228AEDCF84F}"/>
  </bookViews>
  <sheets>
    <sheet name="Binomial p=0,3" sheetId="1" r:id="rId1"/>
    <sheet name="Binomial p=0,5" sheetId="2" r:id="rId2"/>
    <sheet name="Binomial p=0,7" sheetId="3" r:id="rId3"/>
    <sheet name="Geometric p=0,3" sheetId="4" r:id="rId4"/>
    <sheet name="Geometric p=0,5" sheetId="5" r:id="rId5"/>
    <sheet name="Geometric p=0,7" sheetId="6" r:id="rId6"/>
    <sheet name="Poisson m=1" sheetId="7" r:id="rId7"/>
    <sheet name="Poisson m=2" sheetId="8" r:id="rId8"/>
    <sheet name="Poisson m=3" sheetId="9" r:id="rId9"/>
    <sheet name="Zipf a=1,1" sheetId="10" r:id="rId10"/>
    <sheet name="Zipf a=1,5" sheetId="11" r:id="rId11"/>
    <sheet name="Sheet4" sheetId="20" r:id="rId12"/>
    <sheet name="Zipf a=2" sheetId="12" r:id="rId13"/>
    <sheet name="Nbinom p=0,3" sheetId="13" r:id="rId14"/>
    <sheet name="Nbinom p=0,5" sheetId="14" r:id="rId15"/>
    <sheet name="Nbinom p=0,7" sheetId="15" r:id="rId16"/>
    <sheet name="Uniform" sheetId="16" r:id="rId17"/>
    <sheet name="appendix a and b" sheetId="17" r:id="rId18"/>
    <sheet name="To make Tables" sheetId="18" r:id="rId19"/>
    <sheet name="Tables" sheetId="19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6" hidden="1">Uniform!$A$1:$F$67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8" l="1"/>
  <c r="F65" i="18"/>
  <c r="E65" i="18"/>
  <c r="D65" i="18"/>
  <c r="F64" i="18"/>
  <c r="E64" i="18"/>
  <c r="D64" i="18"/>
  <c r="F63" i="18"/>
  <c r="E63" i="18"/>
  <c r="D63" i="18"/>
  <c r="F62" i="18"/>
  <c r="E62" i="18"/>
  <c r="K61" i="18" s="1"/>
  <c r="D62" i="18"/>
  <c r="F61" i="18"/>
  <c r="E61" i="18"/>
  <c r="D61" i="18"/>
  <c r="F60" i="18"/>
  <c r="E60" i="18"/>
  <c r="D60" i="18"/>
  <c r="F59" i="18"/>
  <c r="E59" i="18"/>
  <c r="D59" i="18"/>
  <c r="F58" i="18"/>
  <c r="E58" i="18"/>
  <c r="D58" i="18"/>
  <c r="F57" i="18"/>
  <c r="E57" i="18"/>
  <c r="D57" i="18"/>
  <c r="F56" i="18"/>
  <c r="E56" i="18"/>
  <c r="D56" i="18"/>
  <c r="F55" i="18"/>
  <c r="E55" i="18"/>
  <c r="D55" i="18"/>
  <c r="F54" i="18"/>
  <c r="E54" i="18"/>
  <c r="K59" i="18" s="1"/>
  <c r="D54" i="18"/>
  <c r="F53" i="18"/>
  <c r="E53" i="18"/>
  <c r="D53" i="18"/>
  <c r="J41" i="18" s="1"/>
  <c r="F52" i="18"/>
  <c r="L40" i="18" s="1"/>
  <c r="E52" i="18"/>
  <c r="D52" i="18"/>
  <c r="F51" i="18"/>
  <c r="L39" i="18" s="1"/>
  <c r="E51" i="18"/>
  <c r="K39" i="18" s="1"/>
  <c r="D51" i="18"/>
  <c r="F50" i="18"/>
  <c r="E50" i="18"/>
  <c r="D50" i="18"/>
  <c r="F49" i="18"/>
  <c r="E49" i="18"/>
  <c r="D49" i="18"/>
  <c r="F48" i="18"/>
  <c r="E48" i="18"/>
  <c r="D48" i="18"/>
  <c r="F47" i="18"/>
  <c r="E47" i="18"/>
  <c r="D47" i="18"/>
  <c r="F46" i="18"/>
  <c r="E46" i="18"/>
  <c r="K57" i="18" s="1"/>
  <c r="D46" i="18"/>
  <c r="F45" i="18"/>
  <c r="E45" i="18"/>
  <c r="D45" i="18"/>
  <c r="F44" i="18"/>
  <c r="E44" i="18"/>
  <c r="D44" i="18"/>
  <c r="F43" i="18"/>
  <c r="E43" i="18"/>
  <c r="D43" i="18"/>
  <c r="F42" i="18"/>
  <c r="E42" i="18"/>
  <c r="K56" i="18" s="1"/>
  <c r="D42" i="18"/>
  <c r="F41" i="18"/>
  <c r="E41" i="18"/>
  <c r="D41" i="18"/>
  <c r="F40" i="18"/>
  <c r="E40" i="18"/>
  <c r="D40" i="18"/>
  <c r="F39" i="18"/>
  <c r="E39" i="18"/>
  <c r="D39" i="18"/>
  <c r="F38" i="18"/>
  <c r="E38" i="18"/>
  <c r="K55" i="18" s="1"/>
  <c r="D38" i="18"/>
  <c r="F37" i="18"/>
  <c r="E37" i="18"/>
  <c r="D37" i="18"/>
  <c r="F36" i="18"/>
  <c r="L36" i="18" s="1"/>
  <c r="E36" i="18"/>
  <c r="D36" i="18"/>
  <c r="F35" i="18"/>
  <c r="E35" i="18"/>
  <c r="D35" i="18"/>
  <c r="F34" i="18"/>
  <c r="E34" i="18"/>
  <c r="D34" i="18"/>
  <c r="F33" i="18"/>
  <c r="E33" i="18"/>
  <c r="D33" i="18"/>
  <c r="F32" i="18"/>
  <c r="E32" i="18"/>
  <c r="D32" i="18"/>
  <c r="F31" i="18"/>
  <c r="E31" i="18"/>
  <c r="D31" i="18"/>
  <c r="F30" i="18"/>
  <c r="E30" i="18"/>
  <c r="K53" i="18" s="1"/>
  <c r="D30" i="18"/>
  <c r="F29" i="18"/>
  <c r="E29" i="18"/>
  <c r="D29" i="18"/>
  <c r="F28" i="18"/>
  <c r="E28" i="18"/>
  <c r="D28" i="18"/>
  <c r="F27" i="18"/>
  <c r="E27" i="18"/>
  <c r="D27" i="18"/>
  <c r="F26" i="18"/>
  <c r="E26" i="18"/>
  <c r="D26" i="18"/>
  <c r="F25" i="18"/>
  <c r="E25" i="18"/>
  <c r="D25" i="18"/>
  <c r="F24" i="18"/>
  <c r="E24" i="18"/>
  <c r="D24" i="18"/>
  <c r="F23" i="18"/>
  <c r="E23" i="18"/>
  <c r="D23" i="18"/>
  <c r="F22" i="18"/>
  <c r="E22" i="18"/>
  <c r="D22" i="18"/>
  <c r="F21" i="18"/>
  <c r="E21" i="18"/>
  <c r="D21" i="18"/>
  <c r="F20" i="18"/>
  <c r="L32" i="18" s="1"/>
  <c r="E20" i="18"/>
  <c r="D20" i="18"/>
  <c r="F19" i="18"/>
  <c r="E19" i="18"/>
  <c r="K31" i="18" s="1"/>
  <c r="D19" i="18"/>
  <c r="F18" i="18"/>
  <c r="E18" i="18"/>
  <c r="D18" i="18"/>
  <c r="F17" i="18"/>
  <c r="E17" i="18"/>
  <c r="D17" i="18"/>
  <c r="J80" i="18" s="1"/>
  <c r="F16" i="18"/>
  <c r="E16" i="18"/>
  <c r="D16" i="18"/>
  <c r="F15" i="18"/>
  <c r="E15" i="18"/>
  <c r="K78" i="18" s="1"/>
  <c r="D15" i="18"/>
  <c r="F14" i="18"/>
  <c r="E14" i="18"/>
  <c r="D14" i="18"/>
  <c r="F13" i="18"/>
  <c r="E13" i="18"/>
  <c r="D13" i="18"/>
  <c r="F12" i="18"/>
  <c r="E12" i="18"/>
  <c r="D12" i="18"/>
  <c r="F11" i="18"/>
  <c r="L74" i="18" s="1"/>
  <c r="E11" i="18"/>
  <c r="K74" i="18" s="1"/>
  <c r="D11" i="18"/>
  <c r="F10" i="18"/>
  <c r="E10" i="18"/>
  <c r="K73" i="18" s="1"/>
  <c r="D10" i="18"/>
  <c r="F9" i="18"/>
  <c r="E9" i="18"/>
  <c r="D9" i="18"/>
  <c r="F8" i="18"/>
  <c r="K20" i="18" s="1"/>
  <c r="E8" i="18"/>
  <c r="D8" i="18"/>
  <c r="F7" i="18"/>
  <c r="E7" i="18"/>
  <c r="K70" i="18" s="1"/>
  <c r="D7" i="18"/>
  <c r="F6" i="18"/>
  <c r="E6" i="18"/>
  <c r="D6" i="18"/>
  <c r="F5" i="18"/>
  <c r="E5" i="18"/>
  <c r="D5" i="18"/>
  <c r="F4" i="18"/>
  <c r="K6" i="18" s="1"/>
  <c r="E4" i="18"/>
  <c r="D4" i="18"/>
  <c r="F3" i="18"/>
  <c r="E3" i="18"/>
  <c r="D3" i="18"/>
  <c r="F2" i="18"/>
  <c r="E2" i="18"/>
  <c r="D2" i="18"/>
  <c r="D66" i="18" s="1"/>
  <c r="K35" i="18"/>
  <c r="K22" i="18"/>
  <c r="J69" i="18"/>
  <c r="L31" i="18"/>
  <c r="J76" i="18"/>
  <c r="L75" i="18"/>
  <c r="J29" i="18"/>
  <c r="J5" i="18"/>
  <c r="L35" i="18"/>
  <c r="K77" i="18"/>
  <c r="J33" i="18"/>
  <c r="J72" i="18"/>
  <c r="J32" i="18"/>
  <c r="J71" i="18"/>
  <c r="J74" i="18"/>
  <c r="J79" i="18"/>
  <c r="J40" i="18"/>
  <c r="J39" i="18"/>
  <c r="J36" i="18"/>
  <c r="J78" i="18"/>
  <c r="J75" i="18"/>
  <c r="J35" i="18"/>
  <c r="L41" i="18"/>
  <c r="K41" i="18"/>
  <c r="K40" i="18"/>
  <c r="L37" i="18"/>
  <c r="K37" i="18"/>
  <c r="K36" i="18"/>
  <c r="L33" i="18"/>
  <c r="K33" i="18"/>
  <c r="K32" i="18"/>
  <c r="L80" i="18"/>
  <c r="K80" i="18"/>
  <c r="K79" i="18"/>
  <c r="L76" i="18"/>
  <c r="K76" i="18"/>
  <c r="K75" i="18"/>
  <c r="L73" i="18"/>
  <c r="L72" i="18"/>
  <c r="K72" i="18"/>
  <c r="K71" i="18"/>
  <c r="L69" i="18"/>
  <c r="K7" i="18"/>
  <c r="J7" i="18"/>
  <c r="F67" i="10"/>
  <c r="F67" i="1"/>
  <c r="T1026" i="17"/>
  <c r="K258" i="17"/>
  <c r="E66" i="18" l="1"/>
  <c r="Q5" i="18"/>
  <c r="K51" i="18"/>
  <c r="F66" i="18"/>
  <c r="K52" i="18"/>
  <c r="K50" i="18"/>
  <c r="J20" i="18"/>
  <c r="L79" i="18"/>
  <c r="J4" i="18"/>
  <c r="L78" i="18"/>
  <c r="K5" i="18"/>
  <c r="L71" i="18"/>
  <c r="J14" i="18"/>
  <c r="J15" i="18"/>
  <c r="K19" i="18"/>
  <c r="L70" i="18"/>
  <c r="P5" i="18"/>
  <c r="J66" i="18"/>
  <c r="I21" i="18"/>
  <c r="J28" i="18"/>
  <c r="O5" i="18"/>
  <c r="I19" i="18"/>
  <c r="I22" i="18"/>
  <c r="K21" i="18"/>
  <c r="I20" i="18"/>
  <c r="J22" i="18"/>
  <c r="J21" i="18"/>
  <c r="J19" i="18"/>
  <c r="K47" i="18"/>
  <c r="J6" i="18"/>
  <c r="J70" i="18"/>
  <c r="J31" i="18"/>
  <c r="J48" i="18"/>
  <c r="J49" i="18"/>
  <c r="I13" i="18"/>
  <c r="J51" i="18"/>
  <c r="J52" i="18"/>
  <c r="J53" i="18"/>
  <c r="I14" i="18"/>
  <c r="J55" i="18"/>
  <c r="J56" i="18"/>
  <c r="J57" i="18"/>
  <c r="J58" i="18"/>
  <c r="J59" i="18"/>
  <c r="J60" i="18"/>
  <c r="J61" i="18"/>
  <c r="I7" i="18"/>
  <c r="J37" i="18"/>
  <c r="L49" i="18"/>
  <c r="K13" i="18"/>
  <c r="L51" i="18"/>
  <c r="L52" i="18"/>
  <c r="L53" i="18"/>
  <c r="K14" i="18"/>
  <c r="L55" i="18"/>
  <c r="L56" i="18"/>
  <c r="L57" i="18"/>
  <c r="K15" i="18"/>
  <c r="L59" i="18"/>
  <c r="L60" i="18"/>
  <c r="L61" i="18"/>
  <c r="K29" i="18"/>
  <c r="K68" i="18"/>
  <c r="K27" i="18"/>
  <c r="K66" i="18"/>
  <c r="K60" i="18"/>
  <c r="L65" i="18"/>
  <c r="J34" i="18"/>
  <c r="J38" i="18"/>
  <c r="J50" i="18"/>
  <c r="J54" i="18"/>
  <c r="J65" i="18"/>
  <c r="J73" i="18"/>
  <c r="K69" i="18"/>
  <c r="I15" i="18"/>
  <c r="J30" i="18"/>
  <c r="I6" i="18"/>
  <c r="J27" i="18"/>
  <c r="L28" i="18"/>
  <c r="L26" i="18"/>
  <c r="L30" i="18"/>
  <c r="L34" i="18"/>
  <c r="L38" i="18"/>
  <c r="J47" i="18"/>
  <c r="L58" i="18"/>
  <c r="L54" i="18"/>
  <c r="L50" i="18"/>
  <c r="L48" i="18"/>
  <c r="L46" i="18"/>
  <c r="J68" i="18"/>
  <c r="L67" i="18"/>
  <c r="J77" i="18"/>
  <c r="L77" i="18"/>
  <c r="J26" i="18"/>
  <c r="J46" i="18"/>
  <c r="K49" i="18"/>
  <c r="I5" i="18"/>
  <c r="K28" i="18"/>
  <c r="K26" i="18"/>
  <c r="K30" i="18"/>
  <c r="K34" i="18"/>
  <c r="K38" i="18"/>
  <c r="K58" i="18"/>
  <c r="K54" i="18"/>
  <c r="K48" i="18"/>
  <c r="K46" i="18"/>
  <c r="J67" i="18"/>
  <c r="K67" i="18"/>
  <c r="K65" i="18"/>
  <c r="I4" i="18"/>
  <c r="I12" i="18"/>
  <c r="O7" i="18" s="1"/>
  <c r="L27" i="18"/>
  <c r="L29" i="18"/>
  <c r="L47" i="18"/>
  <c r="L66" i="18"/>
  <c r="L68" i="18"/>
  <c r="J13" i="18"/>
  <c r="J12" i="18"/>
  <c r="K12" i="18"/>
  <c r="Q7" i="18" s="1"/>
  <c r="K4" i="18"/>
  <c r="E2" i="1"/>
  <c r="P6" i="18" l="1"/>
  <c r="Q6" i="18"/>
  <c r="Q8" i="18"/>
  <c r="P11" i="18"/>
  <c r="Q10" i="18"/>
  <c r="O8" i="18"/>
  <c r="Q9" i="18"/>
  <c r="O11" i="18"/>
  <c r="P8" i="18"/>
  <c r="P9" i="18"/>
  <c r="O10" i="18"/>
  <c r="Q11" i="18"/>
  <c r="P7" i="18"/>
  <c r="O6" i="18"/>
  <c r="P10" i="18"/>
  <c r="O9" i="18"/>
  <c r="F65" i="16"/>
  <c r="E65" i="16"/>
  <c r="D65" i="16"/>
  <c r="F64" i="16"/>
  <c r="E64" i="16"/>
  <c r="D64" i="16"/>
  <c r="F63" i="16"/>
  <c r="E63" i="16"/>
  <c r="D63" i="16"/>
  <c r="F62" i="16"/>
  <c r="E62" i="16"/>
  <c r="D62" i="16"/>
  <c r="F61" i="16"/>
  <c r="E61" i="16"/>
  <c r="D61" i="16"/>
  <c r="F60" i="16"/>
  <c r="E60" i="16"/>
  <c r="D60" i="16"/>
  <c r="F59" i="16"/>
  <c r="E59" i="16"/>
  <c r="D59" i="16"/>
  <c r="F58" i="16"/>
  <c r="E58" i="16"/>
  <c r="D58" i="16"/>
  <c r="F57" i="16"/>
  <c r="E57" i="16"/>
  <c r="D57" i="16"/>
  <c r="F56" i="16"/>
  <c r="E56" i="16"/>
  <c r="D56" i="16"/>
  <c r="F55" i="16"/>
  <c r="E55" i="16"/>
  <c r="D55" i="16"/>
  <c r="F54" i="16"/>
  <c r="E54" i="16"/>
  <c r="D54" i="16"/>
  <c r="F53" i="16"/>
  <c r="E53" i="16"/>
  <c r="D53" i="16"/>
  <c r="F52" i="16"/>
  <c r="E52" i="16"/>
  <c r="D52" i="16"/>
  <c r="F51" i="16"/>
  <c r="E51" i="16"/>
  <c r="D51" i="16"/>
  <c r="F50" i="16"/>
  <c r="E50" i="16"/>
  <c r="D50" i="16"/>
  <c r="F49" i="16"/>
  <c r="E49" i="16"/>
  <c r="D49" i="16"/>
  <c r="F48" i="16"/>
  <c r="E48" i="16"/>
  <c r="D48" i="16"/>
  <c r="F47" i="16"/>
  <c r="E47" i="16"/>
  <c r="D47" i="16"/>
  <c r="F46" i="16"/>
  <c r="E46" i="16"/>
  <c r="D46" i="16"/>
  <c r="F45" i="16"/>
  <c r="E45" i="16"/>
  <c r="D45" i="16"/>
  <c r="F44" i="16"/>
  <c r="E44" i="16"/>
  <c r="D44" i="16"/>
  <c r="F43" i="16"/>
  <c r="E43" i="16"/>
  <c r="D43" i="16"/>
  <c r="F42" i="16"/>
  <c r="E42" i="16"/>
  <c r="D42" i="16"/>
  <c r="F41" i="16"/>
  <c r="E41" i="16"/>
  <c r="D41" i="16"/>
  <c r="F40" i="16"/>
  <c r="E40" i="16"/>
  <c r="D40" i="16"/>
  <c r="F39" i="16"/>
  <c r="E39" i="16"/>
  <c r="D39" i="16"/>
  <c r="F38" i="16"/>
  <c r="E38" i="16"/>
  <c r="D38" i="16"/>
  <c r="F37" i="16"/>
  <c r="E37" i="16"/>
  <c r="D37" i="16"/>
  <c r="F36" i="16"/>
  <c r="E36" i="16"/>
  <c r="D36" i="16"/>
  <c r="F35" i="16"/>
  <c r="E35" i="16"/>
  <c r="D35" i="16"/>
  <c r="F34" i="16"/>
  <c r="E34" i="16"/>
  <c r="D34" i="16"/>
  <c r="F33" i="16"/>
  <c r="E33" i="16"/>
  <c r="D33" i="16"/>
  <c r="F32" i="16"/>
  <c r="E32" i="16"/>
  <c r="D32" i="16"/>
  <c r="F31" i="16"/>
  <c r="E31" i="16"/>
  <c r="D31" i="16"/>
  <c r="F30" i="16"/>
  <c r="E30" i="16"/>
  <c r="D30" i="16"/>
  <c r="F29" i="16"/>
  <c r="E29" i="16"/>
  <c r="D29" i="16"/>
  <c r="F28" i="16"/>
  <c r="E28" i="16"/>
  <c r="D28" i="16"/>
  <c r="F27" i="16"/>
  <c r="E27" i="16"/>
  <c r="D27" i="16"/>
  <c r="F26" i="16"/>
  <c r="E26" i="16"/>
  <c r="D26" i="16"/>
  <c r="F25" i="16"/>
  <c r="E25" i="16"/>
  <c r="D25" i="16"/>
  <c r="F24" i="16"/>
  <c r="E24" i="16"/>
  <c r="D24" i="16"/>
  <c r="F23" i="16"/>
  <c r="E23" i="16"/>
  <c r="D23" i="16"/>
  <c r="F22" i="16"/>
  <c r="E22" i="16"/>
  <c r="D22" i="16"/>
  <c r="F21" i="16"/>
  <c r="E21" i="16"/>
  <c r="D21" i="16"/>
  <c r="F20" i="16"/>
  <c r="E20" i="16"/>
  <c r="D20" i="16"/>
  <c r="F19" i="16"/>
  <c r="E19" i="16"/>
  <c r="D19" i="16"/>
  <c r="F18" i="16"/>
  <c r="E18" i="16"/>
  <c r="D18" i="16"/>
  <c r="F17" i="16"/>
  <c r="E17" i="16"/>
  <c r="D17" i="16"/>
  <c r="F16" i="16"/>
  <c r="E16" i="16"/>
  <c r="D16" i="16"/>
  <c r="F15" i="16"/>
  <c r="E15" i="16"/>
  <c r="D15" i="16"/>
  <c r="F14" i="16"/>
  <c r="E14" i="16"/>
  <c r="D14" i="16"/>
  <c r="F13" i="16"/>
  <c r="E13" i="16"/>
  <c r="D13" i="16"/>
  <c r="F12" i="16"/>
  <c r="E12" i="16"/>
  <c r="D12" i="16"/>
  <c r="F11" i="16"/>
  <c r="E11" i="16"/>
  <c r="D11" i="16"/>
  <c r="F10" i="16"/>
  <c r="E10" i="16"/>
  <c r="D10" i="16"/>
  <c r="F9" i="16"/>
  <c r="E9" i="16"/>
  <c r="D9" i="16"/>
  <c r="F8" i="16"/>
  <c r="E8" i="16"/>
  <c r="D8" i="16"/>
  <c r="F7" i="16"/>
  <c r="E7" i="16"/>
  <c r="D7" i="16"/>
  <c r="F6" i="16"/>
  <c r="E6" i="16"/>
  <c r="D6" i="16"/>
  <c r="F5" i="16"/>
  <c r="E5" i="16"/>
  <c r="D5" i="16"/>
  <c r="F4" i="16"/>
  <c r="E4" i="16"/>
  <c r="D4" i="16"/>
  <c r="F3" i="16"/>
  <c r="E3" i="16"/>
  <c r="D3" i="16"/>
  <c r="F2" i="16"/>
  <c r="E2" i="16"/>
  <c r="D2" i="16"/>
  <c r="D66" i="16" s="1"/>
  <c r="Q12" i="18" l="1"/>
  <c r="P12" i="18"/>
  <c r="O12" i="18"/>
  <c r="E66" i="16"/>
  <c r="F66" i="16"/>
  <c r="F67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F49" i="15"/>
  <c r="E49" i="15"/>
  <c r="D49" i="15"/>
  <c r="F48" i="15"/>
  <c r="E48" i="15"/>
  <c r="D48" i="15"/>
  <c r="F47" i="15"/>
  <c r="E47" i="15"/>
  <c r="D47" i="15"/>
  <c r="F46" i="15"/>
  <c r="E46" i="15"/>
  <c r="D46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F24" i="15"/>
  <c r="E24" i="15"/>
  <c r="D24" i="15"/>
  <c r="F23" i="15"/>
  <c r="E23" i="15"/>
  <c r="D23" i="15"/>
  <c r="F22" i="15"/>
  <c r="E22" i="15"/>
  <c r="D22" i="15"/>
  <c r="F21" i="15"/>
  <c r="E21" i="15"/>
  <c r="D21" i="15"/>
  <c r="F20" i="15"/>
  <c r="E20" i="15"/>
  <c r="D20" i="15"/>
  <c r="F19" i="15"/>
  <c r="E19" i="15"/>
  <c r="D19" i="15"/>
  <c r="F18" i="15"/>
  <c r="E18" i="15"/>
  <c r="D18" i="15"/>
  <c r="F17" i="15"/>
  <c r="E17" i="15"/>
  <c r="D17" i="15"/>
  <c r="F16" i="15"/>
  <c r="E16" i="15"/>
  <c r="D16" i="15"/>
  <c r="F15" i="15"/>
  <c r="E15" i="15"/>
  <c r="D15" i="15"/>
  <c r="F14" i="15"/>
  <c r="E14" i="15"/>
  <c r="D14" i="15"/>
  <c r="F13" i="15"/>
  <c r="E13" i="15"/>
  <c r="D13" i="15"/>
  <c r="F12" i="15"/>
  <c r="E12" i="15"/>
  <c r="D12" i="15"/>
  <c r="F11" i="15"/>
  <c r="E11" i="15"/>
  <c r="D11" i="15"/>
  <c r="F10" i="15"/>
  <c r="E10" i="15"/>
  <c r="D10" i="15"/>
  <c r="F9" i="15"/>
  <c r="E9" i="15"/>
  <c r="D9" i="15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E2" i="15"/>
  <c r="D2" i="15"/>
  <c r="E66" i="15" l="1"/>
  <c r="D66" i="15"/>
  <c r="F66" i="15"/>
  <c r="F67" i="14"/>
  <c r="F65" i="14"/>
  <c r="E65" i="14"/>
  <c r="D65" i="14"/>
  <c r="F64" i="14"/>
  <c r="E64" i="14"/>
  <c r="D64" i="14"/>
  <c r="F63" i="14"/>
  <c r="E63" i="14"/>
  <c r="D63" i="14"/>
  <c r="F62" i="14"/>
  <c r="E62" i="14"/>
  <c r="D62" i="14"/>
  <c r="F61" i="14"/>
  <c r="E61" i="14"/>
  <c r="D61" i="14"/>
  <c r="F60" i="14"/>
  <c r="E60" i="14"/>
  <c r="D60" i="14"/>
  <c r="F59" i="14"/>
  <c r="E59" i="14"/>
  <c r="D59" i="14"/>
  <c r="F58" i="14"/>
  <c r="E58" i="14"/>
  <c r="D58" i="14"/>
  <c r="F57" i="14"/>
  <c r="E57" i="14"/>
  <c r="D57" i="14"/>
  <c r="F56" i="14"/>
  <c r="E56" i="14"/>
  <c r="D56" i="14"/>
  <c r="F55" i="14"/>
  <c r="E55" i="14"/>
  <c r="D55" i="14"/>
  <c r="F54" i="14"/>
  <c r="E54" i="14"/>
  <c r="D54" i="14"/>
  <c r="F53" i="14"/>
  <c r="E53" i="14"/>
  <c r="D53" i="14"/>
  <c r="F52" i="14"/>
  <c r="E52" i="14"/>
  <c r="D52" i="14"/>
  <c r="F51" i="14"/>
  <c r="E51" i="14"/>
  <c r="D51" i="14"/>
  <c r="F50" i="14"/>
  <c r="E50" i="14"/>
  <c r="D50" i="14"/>
  <c r="F49" i="14"/>
  <c r="E49" i="14"/>
  <c r="D49" i="14"/>
  <c r="F48" i="14"/>
  <c r="E48" i="14"/>
  <c r="D48" i="14"/>
  <c r="F47" i="14"/>
  <c r="E47" i="14"/>
  <c r="D47" i="14"/>
  <c r="F46" i="14"/>
  <c r="E46" i="14"/>
  <c r="D46" i="14"/>
  <c r="F45" i="14"/>
  <c r="E45" i="14"/>
  <c r="D45" i="14"/>
  <c r="F44" i="14"/>
  <c r="E44" i="14"/>
  <c r="D44" i="14"/>
  <c r="F43" i="14"/>
  <c r="E43" i="14"/>
  <c r="D43" i="14"/>
  <c r="F42" i="14"/>
  <c r="E42" i="14"/>
  <c r="D42" i="14"/>
  <c r="F41" i="14"/>
  <c r="E41" i="14"/>
  <c r="D41" i="14"/>
  <c r="F40" i="14"/>
  <c r="E40" i="14"/>
  <c r="D40" i="14"/>
  <c r="F39" i="14"/>
  <c r="E39" i="14"/>
  <c r="D39" i="14"/>
  <c r="F38" i="14"/>
  <c r="E38" i="14"/>
  <c r="D38" i="14"/>
  <c r="F37" i="14"/>
  <c r="E37" i="14"/>
  <c r="D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F29" i="14"/>
  <c r="E29" i="14"/>
  <c r="D29" i="14"/>
  <c r="F28" i="14"/>
  <c r="E28" i="14"/>
  <c r="D28" i="14"/>
  <c r="F27" i="14"/>
  <c r="E27" i="14"/>
  <c r="D27" i="14"/>
  <c r="F26" i="14"/>
  <c r="E26" i="14"/>
  <c r="D26" i="14"/>
  <c r="F25" i="14"/>
  <c r="E25" i="14"/>
  <c r="D25" i="14"/>
  <c r="F24" i="14"/>
  <c r="E24" i="14"/>
  <c r="D24" i="14"/>
  <c r="F23" i="14"/>
  <c r="E23" i="14"/>
  <c r="D23" i="14"/>
  <c r="F22" i="14"/>
  <c r="E22" i="14"/>
  <c r="D22" i="14"/>
  <c r="F21" i="14"/>
  <c r="E21" i="14"/>
  <c r="D21" i="14"/>
  <c r="F20" i="14"/>
  <c r="E20" i="14"/>
  <c r="D20" i="14"/>
  <c r="F19" i="14"/>
  <c r="E19" i="14"/>
  <c r="D19" i="14"/>
  <c r="F18" i="14"/>
  <c r="E18" i="14"/>
  <c r="D18" i="14"/>
  <c r="F17" i="14"/>
  <c r="E17" i="14"/>
  <c r="D17" i="14"/>
  <c r="F16" i="14"/>
  <c r="E16" i="14"/>
  <c r="D16" i="14"/>
  <c r="F15" i="14"/>
  <c r="E15" i="14"/>
  <c r="D15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F2" i="14"/>
  <c r="E2" i="14"/>
  <c r="D2" i="14"/>
  <c r="E66" i="14" l="1"/>
  <c r="F66" i="14"/>
  <c r="D66" i="14"/>
  <c r="F67" i="13"/>
  <c r="F65" i="13"/>
  <c r="E65" i="13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F60" i="13"/>
  <c r="E60" i="13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F55" i="13"/>
  <c r="E55" i="13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F6" i="13"/>
  <c r="E6" i="13"/>
  <c r="D6" i="13"/>
  <c r="F5" i="13"/>
  <c r="E5" i="13"/>
  <c r="D5" i="13"/>
  <c r="F4" i="13"/>
  <c r="E4" i="13"/>
  <c r="D4" i="13"/>
  <c r="F3" i="13"/>
  <c r="E3" i="13"/>
  <c r="D3" i="13"/>
  <c r="F2" i="13"/>
  <c r="E2" i="13"/>
  <c r="D2" i="13"/>
  <c r="D66" i="13" l="1"/>
  <c r="F66" i="13"/>
  <c r="E66" i="13"/>
  <c r="F65" i="12"/>
  <c r="E65" i="12"/>
  <c r="D65" i="12"/>
  <c r="F64" i="12"/>
  <c r="E64" i="12"/>
  <c r="D64" i="12"/>
  <c r="F63" i="12"/>
  <c r="E63" i="12"/>
  <c r="D63" i="12"/>
  <c r="F62" i="12"/>
  <c r="E62" i="12"/>
  <c r="D62" i="12"/>
  <c r="F61" i="12"/>
  <c r="E61" i="12"/>
  <c r="D61" i="12"/>
  <c r="F60" i="12"/>
  <c r="E60" i="12"/>
  <c r="D60" i="12"/>
  <c r="F59" i="12"/>
  <c r="E59" i="12"/>
  <c r="D59" i="12"/>
  <c r="F58" i="12"/>
  <c r="E58" i="12"/>
  <c r="D58" i="12"/>
  <c r="F57" i="12"/>
  <c r="E57" i="12"/>
  <c r="D57" i="12"/>
  <c r="F56" i="12"/>
  <c r="E56" i="12"/>
  <c r="D56" i="12"/>
  <c r="F55" i="12"/>
  <c r="E55" i="12"/>
  <c r="D55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E30" i="12"/>
  <c r="D30" i="12"/>
  <c r="F29" i="12"/>
  <c r="E29" i="12"/>
  <c r="D29" i="12"/>
  <c r="F28" i="12"/>
  <c r="E28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F3" i="12"/>
  <c r="E3" i="12"/>
  <c r="D3" i="12"/>
  <c r="F2" i="12"/>
  <c r="E2" i="12"/>
  <c r="D2" i="12"/>
  <c r="F66" i="12" l="1"/>
  <c r="D66" i="12"/>
  <c r="E66" i="12"/>
  <c r="F67" i="11"/>
  <c r="F65" i="11"/>
  <c r="E65" i="11"/>
  <c r="D65" i="11"/>
  <c r="F64" i="11"/>
  <c r="E64" i="11"/>
  <c r="D64" i="11"/>
  <c r="F63" i="11"/>
  <c r="E63" i="11"/>
  <c r="D63" i="11"/>
  <c r="F62" i="11"/>
  <c r="E62" i="11"/>
  <c r="D62" i="11"/>
  <c r="F61" i="11"/>
  <c r="E61" i="11"/>
  <c r="D61" i="11"/>
  <c r="F60" i="1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E22" i="11"/>
  <c r="D22" i="11"/>
  <c r="F21" i="11"/>
  <c r="E21" i="11"/>
  <c r="D21" i="11"/>
  <c r="F20" i="11"/>
  <c r="E20" i="11"/>
  <c r="D20" i="11"/>
  <c r="F19" i="11"/>
  <c r="E19" i="11"/>
  <c r="D19" i="11"/>
  <c r="F18" i="1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F4" i="11"/>
  <c r="E4" i="11"/>
  <c r="D4" i="11"/>
  <c r="F3" i="11"/>
  <c r="E3" i="11"/>
  <c r="D3" i="11"/>
  <c r="F2" i="11"/>
  <c r="E2" i="11"/>
  <c r="D2" i="11"/>
  <c r="D66" i="11" l="1"/>
  <c r="E66" i="11"/>
  <c r="F66" i="11"/>
  <c r="F65" i="10"/>
  <c r="E65" i="10"/>
  <c r="D65" i="10"/>
  <c r="F64" i="10"/>
  <c r="E64" i="10"/>
  <c r="D64" i="10"/>
  <c r="F63" i="10"/>
  <c r="E63" i="10"/>
  <c r="D63" i="10"/>
  <c r="F62" i="10"/>
  <c r="E62" i="10"/>
  <c r="D62" i="10"/>
  <c r="F61" i="10"/>
  <c r="E61" i="10"/>
  <c r="D61" i="10"/>
  <c r="F60" i="10"/>
  <c r="E60" i="10"/>
  <c r="D60" i="10"/>
  <c r="F59" i="10"/>
  <c r="E59" i="10"/>
  <c r="D59" i="10"/>
  <c r="F58" i="10"/>
  <c r="E58" i="10"/>
  <c r="D58" i="10"/>
  <c r="F57" i="10"/>
  <c r="E57" i="10"/>
  <c r="D57" i="10"/>
  <c r="F56" i="10"/>
  <c r="E56" i="10"/>
  <c r="D56" i="10"/>
  <c r="F55" i="10"/>
  <c r="E55" i="10"/>
  <c r="D55" i="10"/>
  <c r="F54" i="10"/>
  <c r="E54" i="10"/>
  <c r="D54" i="10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F2" i="10"/>
  <c r="E2" i="10"/>
  <c r="D2" i="10"/>
  <c r="D66" i="10" l="1"/>
  <c r="E66" i="10"/>
  <c r="F66" i="10"/>
  <c r="F67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  <c r="E66" i="9" l="1"/>
  <c r="D66" i="9"/>
  <c r="F66" i="9"/>
  <c r="F67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D66" i="8" l="1"/>
  <c r="E66" i="8"/>
  <c r="F66" i="8"/>
  <c r="F67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F66" i="7" l="1"/>
  <c r="D66" i="7"/>
  <c r="E66" i="7"/>
  <c r="F67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F66" i="6" l="1"/>
  <c r="D66" i="6"/>
  <c r="E66" i="6"/>
  <c r="F67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E66" i="5" l="1"/>
  <c r="F66" i="5"/>
  <c r="D66" i="5"/>
  <c r="F67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D66" i="4" l="1"/>
  <c r="E66" i="4"/>
  <c r="F66" i="4"/>
  <c r="F65" i="3" l="1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E66" i="3" l="1"/>
  <c r="F66" i="3"/>
  <c r="D66" i="3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E66" i="2" l="1"/>
  <c r="D66" i="2"/>
  <c r="F66" i="2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E66" i="1" s="1"/>
  <c r="D4" i="1"/>
  <c r="F3" i="1"/>
  <c r="E3" i="1"/>
  <c r="D3" i="1"/>
  <c r="F2" i="1"/>
  <c r="D2" i="1"/>
  <c r="D66" i="1" l="1"/>
  <c r="F66" i="1"/>
</calcChain>
</file>

<file path=xl/sharedStrings.xml><?xml version="1.0" encoding="utf-8"?>
<sst xmlns="http://schemas.openxmlformats.org/spreadsheetml/2006/main" count="779" uniqueCount="85">
  <si>
    <t>Color Size</t>
  </si>
  <si>
    <t>Input Size</t>
  </si>
  <si>
    <t>Buffer Size</t>
  </si>
  <si>
    <t>Average</t>
  </si>
  <si>
    <t>Nb of Best Cases</t>
  </si>
  <si>
    <t>Delay</t>
  </si>
  <si>
    <t>Random Choice</t>
  </si>
  <si>
    <t>Bounded Waste</t>
  </si>
  <si>
    <t>Probability Distribution</t>
  </si>
  <si>
    <t>Uniform Probability Distribution</t>
  </si>
  <si>
    <t>Distribution Parameter</t>
  </si>
  <si>
    <t>-</t>
  </si>
  <si>
    <t>p = 0,3</t>
  </si>
  <si>
    <t>p = 0,5</t>
  </si>
  <si>
    <t>p = 0,7</t>
  </si>
  <si>
    <t>Binomial Probability Distribution</t>
  </si>
  <si>
    <t>Number of Input Sequences Generated</t>
  </si>
  <si>
    <t>Geometric Probability Distribution</t>
  </si>
  <si>
    <t>Negative Binomial Probability Distribution</t>
  </si>
  <si>
    <t>Poisson Probability Distribution</t>
  </si>
  <si>
    <t>m = 1</t>
  </si>
  <si>
    <t>m = 2</t>
  </si>
  <si>
    <t>m = 3</t>
  </si>
  <si>
    <t>Zipf Probability Distribution</t>
  </si>
  <si>
    <t>a = 1,1</t>
  </si>
  <si>
    <t>a = 1,5</t>
  </si>
  <si>
    <t>a = 2</t>
  </si>
  <si>
    <t>Total number of input sequences</t>
  </si>
  <si>
    <t>Number of Input Sequences</t>
  </si>
  <si>
    <t>Total number of tests conducted</t>
  </si>
  <si>
    <t>Number of Best Cases</t>
  </si>
  <si>
    <t>Controls</t>
  </si>
  <si>
    <t>Uniform Distribution</t>
  </si>
  <si>
    <t>Binom 0,3</t>
  </si>
  <si>
    <t>Binom 0,5</t>
  </si>
  <si>
    <t>Binom 0,7</t>
  </si>
  <si>
    <t>Geom 0,3</t>
  </si>
  <si>
    <t>geom 0,5</t>
  </si>
  <si>
    <t>geom 0,7</t>
  </si>
  <si>
    <t>poisson 1</t>
  </si>
  <si>
    <t>poisson 2</t>
  </si>
  <si>
    <t>poisson 3</t>
  </si>
  <si>
    <t>zipf 1,1</t>
  </si>
  <si>
    <t>zipf 1,5</t>
  </si>
  <si>
    <t>zipf 2</t>
  </si>
  <si>
    <t>nbinom 0,3</t>
  </si>
  <si>
    <t>nbinom 0,5</t>
  </si>
  <si>
    <t>nbinom 0,7</t>
  </si>
  <si>
    <t>Average Output/Input Switch Ratio</t>
  </si>
  <si>
    <t>State 1</t>
  </si>
  <si>
    <t>Input Sequence</t>
  </si>
  <si>
    <t>Buffer</t>
  </si>
  <si>
    <t>Color Selected</t>
  </si>
  <si>
    <t>Output Sequence</t>
  </si>
  <si>
    <t>3,2,2,3,1,3,3,3,2,1</t>
  </si>
  <si>
    <t>3,2,2</t>
  </si>
  <si>
    <t>3,1,3,3,3,2,1</t>
  </si>
  <si>
    <t>State 2</t>
  </si>
  <si>
    <t>2,2,3</t>
  </si>
  <si>
    <t>1,3,3,3,2,1</t>
  </si>
  <si>
    <t>State 3</t>
  </si>
  <si>
    <t>2,2,1</t>
  </si>
  <si>
    <t>3,3,3,2,1</t>
  </si>
  <si>
    <t>3,3,2,2</t>
  </si>
  <si>
    <t>State 4</t>
  </si>
  <si>
    <t>1,3,3</t>
  </si>
  <si>
    <t>3,2,1</t>
  </si>
  <si>
    <t>3,3,2,2,1</t>
  </si>
  <si>
    <t>State 5</t>
  </si>
  <si>
    <t>3,3,3</t>
  </si>
  <si>
    <t>3,3,2,2,1,3,3,3</t>
  </si>
  <si>
    <t>3,3,2,2,1,3,3,3,2</t>
  </si>
  <si>
    <t>3,3,2,2,1,3,3,3,2,1</t>
  </si>
  <si>
    <t>State 6</t>
  </si>
  <si>
    <t>State 7</t>
  </si>
  <si>
    <t>Input Switch Cost</t>
  </si>
  <si>
    <t>Output Switch Cost</t>
  </si>
  <si>
    <t>3,3,1</t>
  </si>
  <si>
    <t>2,2,3,3</t>
  </si>
  <si>
    <t>2,2,3,3,3,3</t>
  </si>
  <si>
    <t>1,3,2</t>
  </si>
  <si>
    <t>2,2,3,3,3,3,3</t>
  </si>
  <si>
    <t>1,2,1</t>
  </si>
  <si>
    <t>2,2,3,3,3,3,3,1,1</t>
  </si>
  <si>
    <t>2,2,3,3,3,3,3,1,1,2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</si>
</sst>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0000"/>
    <numFmt numFmtId="168" formatCode="0.000000000000000000"/>
  </numFmts>
  <fonts count="4" x14ac:knownFonts="1">
    <font>
      <sz val="12"/>
      <color theme="1"/>
      <name val="Calibri"/>
      <family val="2"/>
      <charset val="16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3" fontId="1" fillId="0" borderId="0" xfId="0" applyNumberFormat="1" applyFont="1"/>
    <xf numFmtId="0" fontId="1" fillId="0" borderId="7" xfId="0" applyFont="1" applyBorder="1"/>
    <xf numFmtId="0" fontId="1" fillId="0" borderId="9" xfId="0" applyFont="1" applyBorder="1"/>
    <xf numFmtId="3" fontId="1" fillId="0" borderId="9" xfId="0" applyNumberFormat="1" applyFont="1" applyBorder="1"/>
    <xf numFmtId="0" fontId="1" fillId="0" borderId="9" xfId="0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/>
    <xf numFmtId="3" fontId="2" fillId="0" borderId="9" xfId="0" applyNumberFormat="1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166" fontId="0" fillId="0" borderId="0" xfId="0" applyNumberFormat="1"/>
    <xf numFmtId="165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0" xfId="0" applyFont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3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419239535847498E-2"/>
          <c:y val="7.6442876244243049E-2"/>
          <c:w val="0.92435341552700645"/>
          <c:h val="0.680484920517010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p=0,3'!$D$2:$D$33</c:f>
              <c:numCache>
                <c:formatCode>0.0000</c:formatCode>
                <c:ptCount val="32"/>
                <c:pt idx="0">
                  <c:v>0.39133712200102555</c:v>
                </c:pt>
                <c:pt idx="1">
                  <c:v>0.22951397435817211</c:v>
                </c:pt>
                <c:pt idx="2">
                  <c:v>0.13208564053315086</c:v>
                </c:pt>
                <c:pt idx="3">
                  <c:v>7.2427624073037905E-2</c:v>
                </c:pt>
                <c:pt idx="4">
                  <c:v>0.51714071084612878</c:v>
                </c:pt>
                <c:pt idx="5">
                  <c:v>0.3328435743204331</c:v>
                </c:pt>
                <c:pt idx="6">
                  <c:v>0.19514020188008732</c:v>
                </c:pt>
                <c:pt idx="7">
                  <c:v>0.10856197729647948</c:v>
                </c:pt>
                <c:pt idx="8">
                  <c:v>0.62546782066353501</c:v>
                </c:pt>
                <c:pt idx="9">
                  <c:v>0.42735468963828105</c:v>
                </c:pt>
                <c:pt idx="10">
                  <c:v>0.2714300630931249</c:v>
                </c:pt>
                <c:pt idx="11">
                  <c:v>0.15195637017368577</c:v>
                </c:pt>
                <c:pt idx="12">
                  <c:v>0.72403480518573771</c:v>
                </c:pt>
                <c:pt idx="13">
                  <c:v>0.55102806598111376</c:v>
                </c:pt>
                <c:pt idx="14">
                  <c:v>0.36819711047517173</c:v>
                </c:pt>
                <c:pt idx="15">
                  <c:v>0.21809998669759062</c:v>
                </c:pt>
                <c:pt idx="16">
                  <c:v>0.38802553552172769</c:v>
                </c:pt>
                <c:pt idx="17">
                  <c:v>0.21587413102384506</c:v>
                </c:pt>
                <c:pt idx="18">
                  <c:v>0.11665385618106018</c:v>
                </c:pt>
                <c:pt idx="19">
                  <c:v>5.0283364298569763E-2</c:v>
                </c:pt>
                <c:pt idx="20">
                  <c:v>0.51092240728184246</c:v>
                </c:pt>
                <c:pt idx="21">
                  <c:v>0.31552689479985818</c:v>
                </c:pt>
                <c:pt idx="22">
                  <c:v>0.17821090828751726</c:v>
                </c:pt>
                <c:pt idx="23">
                  <c:v>7.8675063389755204E-2</c:v>
                </c:pt>
                <c:pt idx="24">
                  <c:v>0.6131694663527244</c:v>
                </c:pt>
                <c:pt idx="25">
                  <c:v>0.4075234461678558</c:v>
                </c:pt>
                <c:pt idx="26">
                  <c:v>0.24587135035602653</c:v>
                </c:pt>
                <c:pt idx="27">
                  <c:v>0.11377883395122539</c:v>
                </c:pt>
                <c:pt idx="28">
                  <c:v>0.7249577481563263</c:v>
                </c:pt>
                <c:pt idx="29">
                  <c:v>0.52933022617978653</c:v>
                </c:pt>
                <c:pt idx="30">
                  <c:v>0.34594050005543581</c:v>
                </c:pt>
                <c:pt idx="31">
                  <c:v>0.17250015407203256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1-F941-ADED-C5C3E43FB84F}"/>
            </c:ext>
          </c:extLst>
        </c:ser>
        <c:ser>
          <c:idx val="0"/>
          <c:order val="1"/>
          <c:tx>
            <c:strRef>
              <c:f>'Binomial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'Binomial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p=0,3'!$E$2:$E$33</c:f>
              <c:numCache>
                <c:formatCode>0.0000</c:formatCode>
                <c:ptCount val="32"/>
                <c:pt idx="0">
                  <c:v>0.37088771378956709</c:v>
                </c:pt>
                <c:pt idx="1">
                  <c:v>0.20823868008197588</c:v>
                </c:pt>
                <c:pt idx="2">
                  <c:v>0.12064037568005581</c:v>
                </c:pt>
                <c:pt idx="3">
                  <c:v>6.598446000050584E-2</c:v>
                </c:pt>
                <c:pt idx="4">
                  <c:v>0.49092534797568865</c:v>
                </c:pt>
                <c:pt idx="5">
                  <c:v>0.30064781583672018</c:v>
                </c:pt>
                <c:pt idx="6">
                  <c:v>0.17867694253345667</c:v>
                </c:pt>
                <c:pt idx="7">
                  <c:v>0.10044181359481646</c:v>
                </c:pt>
                <c:pt idx="8">
                  <c:v>0.59704461556418509</c:v>
                </c:pt>
                <c:pt idx="9">
                  <c:v>0.38879761622455944</c:v>
                </c:pt>
                <c:pt idx="10">
                  <c:v>0.2436382566928503</c:v>
                </c:pt>
                <c:pt idx="11">
                  <c:v>0.14402755460063771</c:v>
                </c:pt>
                <c:pt idx="12">
                  <c:v>0.70817946025415324</c:v>
                </c:pt>
                <c:pt idx="13">
                  <c:v>0.50910568905859244</c:v>
                </c:pt>
                <c:pt idx="14">
                  <c:v>0.33724999769826125</c:v>
                </c:pt>
                <c:pt idx="15">
                  <c:v>0.20501217090527235</c:v>
                </c:pt>
                <c:pt idx="16">
                  <c:v>0.3606556460432333</c:v>
                </c:pt>
                <c:pt idx="17">
                  <c:v>0.1977550215283754</c:v>
                </c:pt>
                <c:pt idx="18">
                  <c:v>0.10545819231802817</c:v>
                </c:pt>
                <c:pt idx="19">
                  <c:v>4.4126436132427942E-2</c:v>
                </c:pt>
                <c:pt idx="20">
                  <c:v>0.48294331046457978</c:v>
                </c:pt>
                <c:pt idx="21">
                  <c:v>0.2821236819825369</c:v>
                </c:pt>
                <c:pt idx="22">
                  <c:v>0.15529998028429726</c:v>
                </c:pt>
                <c:pt idx="23">
                  <c:v>6.8192946798760229E-2</c:v>
                </c:pt>
                <c:pt idx="24">
                  <c:v>0.5838414589094818</c:v>
                </c:pt>
                <c:pt idx="25">
                  <c:v>0.36668785608353316</c:v>
                </c:pt>
                <c:pt idx="26">
                  <c:v>0.21347065845281804</c:v>
                </c:pt>
                <c:pt idx="27">
                  <c:v>9.7539995653344799E-2</c:v>
                </c:pt>
                <c:pt idx="28">
                  <c:v>0.70715766741433217</c:v>
                </c:pt>
                <c:pt idx="29">
                  <c:v>0.49171627568446757</c:v>
                </c:pt>
                <c:pt idx="30">
                  <c:v>0.30306954286128102</c:v>
                </c:pt>
                <c:pt idx="31">
                  <c:v>0.147390697531111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1-F941-ADED-C5C3E43FB84F}"/>
            </c:ext>
          </c:extLst>
        </c:ser>
        <c:ser>
          <c:idx val="1"/>
          <c:order val="2"/>
          <c:tx>
            <c:strRef>
              <c:f>'Binomial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p=0,3'!$F$2:$F$33</c:f>
              <c:numCache>
                <c:formatCode>0.0000</c:formatCode>
                <c:ptCount val="32"/>
                <c:pt idx="0">
                  <c:v>0.38368318689775216</c:v>
                </c:pt>
                <c:pt idx="1">
                  <c:v>0.20307883254239925</c:v>
                </c:pt>
                <c:pt idx="2">
                  <c:v>0.10369616801273468</c:v>
                </c:pt>
                <c:pt idx="3">
                  <c:v>6.4212309801154721E-2</c:v>
                </c:pt>
                <c:pt idx="4">
                  <c:v>0.5053981522511769</c:v>
                </c:pt>
                <c:pt idx="5">
                  <c:v>0.26225899256057</c:v>
                </c:pt>
                <c:pt idx="6">
                  <c:v>0.14353272298715386</c:v>
                </c:pt>
                <c:pt idx="7">
                  <c:v>8.7525071275672342E-2</c:v>
                </c:pt>
                <c:pt idx="8">
                  <c:v>0.63709475879488131</c:v>
                </c:pt>
                <c:pt idx="9">
                  <c:v>0.39370049777688054</c:v>
                </c:pt>
                <c:pt idx="10">
                  <c:v>0.21224733049602793</c:v>
                </c:pt>
                <c:pt idx="11">
                  <c:v>0.12355465548801334</c:v>
                </c:pt>
                <c:pt idx="12">
                  <c:v>0.75978091278942372</c:v>
                </c:pt>
                <c:pt idx="13">
                  <c:v>0.49973717747077251</c:v>
                </c:pt>
                <c:pt idx="14">
                  <c:v>0.29959672868040027</c:v>
                </c:pt>
                <c:pt idx="15">
                  <c:v>0.18467845627831014</c:v>
                </c:pt>
                <c:pt idx="16">
                  <c:v>0.39178891865381826</c:v>
                </c:pt>
                <c:pt idx="17">
                  <c:v>0.19593546090370367</c:v>
                </c:pt>
                <c:pt idx="18">
                  <c:v>8.6112691837256394E-2</c:v>
                </c:pt>
                <c:pt idx="19">
                  <c:v>3.3059401854768959E-2</c:v>
                </c:pt>
                <c:pt idx="20">
                  <c:v>0.55192598705835338</c:v>
                </c:pt>
                <c:pt idx="21">
                  <c:v>0.24719835663167605</c:v>
                </c:pt>
                <c:pt idx="22">
                  <c:v>0.11565684984333738</c:v>
                </c:pt>
                <c:pt idx="23">
                  <c:v>4.1330138616869697E-2</c:v>
                </c:pt>
                <c:pt idx="24">
                  <c:v>0.70133618694057165</c:v>
                </c:pt>
                <c:pt idx="25">
                  <c:v>0.38159455343525495</c:v>
                </c:pt>
                <c:pt idx="26">
                  <c:v>0.17067913951593147</c:v>
                </c:pt>
                <c:pt idx="27">
                  <c:v>5.7565142999713576E-2</c:v>
                </c:pt>
                <c:pt idx="28">
                  <c:v>0.87241583785181331</c:v>
                </c:pt>
                <c:pt idx="29">
                  <c:v>0.52819572441930185</c:v>
                </c:pt>
                <c:pt idx="30">
                  <c:v>0.25359278428565335</c:v>
                </c:pt>
                <c:pt idx="31">
                  <c:v>9.2590020367981751E-2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1-F941-ADED-C5C3E43F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82456140350878E-2"/>
              <c:y val="0.76476779081860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424488879679511E-2"/>
              <c:y val="0.3020295647006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Geometric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498912883414323E-2"/>
          <c:y val="7.2662068557219808E-2"/>
          <c:w val="0.92427379745848603"/>
          <c:h val="0.684265585222899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p=0,5'!$D$34:$D$65</c:f>
              <c:numCache>
                <c:formatCode>0.0000</c:formatCode>
                <c:ptCount val="32"/>
                <c:pt idx="0">
                  <c:v>0.40493829092912764</c:v>
                </c:pt>
                <c:pt idx="1">
                  <c:v>0.22915584076752393</c:v>
                </c:pt>
                <c:pt idx="2">
                  <c:v>0.12197331842645028</c:v>
                </c:pt>
                <c:pt idx="3">
                  <c:v>5.0837085226899642E-2</c:v>
                </c:pt>
                <c:pt idx="4">
                  <c:v>0.45033697972802772</c:v>
                </c:pt>
                <c:pt idx="5">
                  <c:v>0.27403379135900968</c:v>
                </c:pt>
                <c:pt idx="6">
                  <c:v>0.15633478847001153</c:v>
                </c:pt>
                <c:pt idx="7">
                  <c:v>6.9095305185172776E-2</c:v>
                </c:pt>
                <c:pt idx="8">
                  <c:v>0.45205661543886899</c:v>
                </c:pt>
                <c:pt idx="9">
                  <c:v>0.27712080983433673</c:v>
                </c:pt>
                <c:pt idx="10">
                  <c:v>0.15930299044108442</c:v>
                </c:pt>
                <c:pt idx="11">
                  <c:v>7.118433467854951E-2</c:v>
                </c:pt>
                <c:pt idx="12">
                  <c:v>0.45173466927466166</c:v>
                </c:pt>
                <c:pt idx="13">
                  <c:v>0.27617144339207689</c:v>
                </c:pt>
                <c:pt idx="14">
                  <c:v>0.15938345046168792</c:v>
                </c:pt>
                <c:pt idx="15">
                  <c:v>7.0937039401450463E-2</c:v>
                </c:pt>
                <c:pt idx="16">
                  <c:v>0.40418077907985783</c:v>
                </c:pt>
                <c:pt idx="17">
                  <c:v>0.22857016953042522</c:v>
                </c:pt>
                <c:pt idx="18">
                  <c:v>0.12177450128782688</c:v>
                </c:pt>
                <c:pt idx="19">
                  <c:v>5.0643011961909921E-2</c:v>
                </c:pt>
                <c:pt idx="20">
                  <c:v>0.44919090976907206</c:v>
                </c:pt>
                <c:pt idx="21">
                  <c:v>0.27476672215494607</c:v>
                </c:pt>
                <c:pt idx="22">
                  <c:v>0.15660641060906508</c:v>
                </c:pt>
                <c:pt idx="23">
                  <c:v>6.8917902686267907E-2</c:v>
                </c:pt>
                <c:pt idx="24">
                  <c:v>0.45196354277061063</c:v>
                </c:pt>
                <c:pt idx="25">
                  <c:v>0.2778879750670103</c:v>
                </c:pt>
                <c:pt idx="26">
                  <c:v>0.15921078047566953</c:v>
                </c:pt>
                <c:pt idx="27">
                  <c:v>7.1021887890016955E-2</c:v>
                </c:pt>
                <c:pt idx="28">
                  <c:v>0.4511054819758572</c:v>
                </c:pt>
                <c:pt idx="29">
                  <c:v>0.27688667870612033</c:v>
                </c:pt>
                <c:pt idx="30">
                  <c:v>0.15898426363515414</c:v>
                </c:pt>
                <c:pt idx="31">
                  <c:v>7.0949963388017373E-2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1F47-BA81-0B8D85F7B573}"/>
            </c:ext>
          </c:extLst>
        </c:ser>
        <c:ser>
          <c:idx val="0"/>
          <c:order val="1"/>
          <c:tx>
            <c:strRef>
              <c:f>'Geometric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p=0,5'!$E$34:$E$65</c:f>
              <c:numCache>
                <c:formatCode>0.0000</c:formatCode>
                <c:ptCount val="32"/>
                <c:pt idx="0">
                  <c:v>0.37788786691213672</c:v>
                </c:pt>
                <c:pt idx="1">
                  <c:v>0.20670475669804877</c:v>
                </c:pt>
                <c:pt idx="2">
                  <c:v>0.10866650593388756</c:v>
                </c:pt>
                <c:pt idx="3">
                  <c:v>4.486392347495774E-2</c:v>
                </c:pt>
                <c:pt idx="4">
                  <c:v>0.42392721725033977</c:v>
                </c:pt>
                <c:pt idx="5">
                  <c:v>0.25022737271612333</c:v>
                </c:pt>
                <c:pt idx="6">
                  <c:v>0.13907476553764517</c:v>
                </c:pt>
                <c:pt idx="7">
                  <c:v>6.0331089967850346E-2</c:v>
                </c:pt>
                <c:pt idx="8">
                  <c:v>0.42649621157840484</c:v>
                </c:pt>
                <c:pt idx="9">
                  <c:v>0.25310258939125496</c:v>
                </c:pt>
                <c:pt idx="10">
                  <c:v>0.14187844383931605</c:v>
                </c:pt>
                <c:pt idx="11">
                  <c:v>6.2630072894216307E-2</c:v>
                </c:pt>
                <c:pt idx="12">
                  <c:v>0.42534762223233719</c:v>
                </c:pt>
                <c:pt idx="13">
                  <c:v>0.25196416788386466</c:v>
                </c:pt>
                <c:pt idx="14">
                  <c:v>0.14152705528185586</c:v>
                </c:pt>
                <c:pt idx="15">
                  <c:v>6.24317946967302E-2</c:v>
                </c:pt>
                <c:pt idx="16">
                  <c:v>0.3777506402863301</c:v>
                </c:pt>
                <c:pt idx="17">
                  <c:v>0.20670389213887888</c:v>
                </c:pt>
                <c:pt idx="18">
                  <c:v>0.10807278402879186</c:v>
                </c:pt>
                <c:pt idx="19">
                  <c:v>4.4679735759339236E-2</c:v>
                </c:pt>
                <c:pt idx="20">
                  <c:v>0.42389916840521158</c:v>
                </c:pt>
                <c:pt idx="21">
                  <c:v>0.24943219590741472</c:v>
                </c:pt>
                <c:pt idx="22">
                  <c:v>0.13904371283607284</c:v>
                </c:pt>
                <c:pt idx="23" formatCode="0.000000">
                  <c:v>6.0076684306464539E-2</c:v>
                </c:pt>
                <c:pt idx="24">
                  <c:v>0.42685242319833366</c:v>
                </c:pt>
                <c:pt idx="25">
                  <c:v>0.25262275258265104</c:v>
                </c:pt>
                <c:pt idx="26">
                  <c:v>0.14143762769767554</c:v>
                </c:pt>
                <c:pt idx="27">
                  <c:v>6.204764614303511E-2</c:v>
                </c:pt>
                <c:pt idx="28">
                  <c:v>0.42485421415977853</c:v>
                </c:pt>
                <c:pt idx="29">
                  <c:v>0.25221532341184283</c:v>
                </c:pt>
                <c:pt idx="30">
                  <c:v>0.14075893213192206</c:v>
                </c:pt>
                <c:pt idx="31">
                  <c:v>6.2077618241327952E-2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7-1F47-BA81-0B8D85F7B573}"/>
            </c:ext>
          </c:extLst>
        </c:ser>
        <c:ser>
          <c:idx val="1"/>
          <c:order val="2"/>
          <c:tx>
            <c:strRef>
              <c:f>'Geometric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p=0,5'!$F$34:$F$65</c:f>
              <c:numCache>
                <c:formatCode>0.0000</c:formatCode>
                <c:ptCount val="32"/>
                <c:pt idx="0">
                  <c:v>0.40580559891856793</c:v>
                </c:pt>
                <c:pt idx="1">
                  <c:v>0.21254996218081915</c:v>
                </c:pt>
                <c:pt idx="2">
                  <c:v>7.6232639627669532E-2</c:v>
                </c:pt>
                <c:pt idx="3">
                  <c:v>2.3712612776684239E-2</c:v>
                </c:pt>
                <c:pt idx="4">
                  <c:v>0.74074491296705569</c:v>
                </c:pt>
                <c:pt idx="5">
                  <c:v>0.21772190921934345</c:v>
                </c:pt>
                <c:pt idx="6">
                  <c:v>6.0435782588203119E-2</c:v>
                </c:pt>
                <c:pt idx="7">
                  <c:v>7.6572321618773318E-3</c:v>
                </c:pt>
                <c:pt idx="8">
                  <c:v>0.8534720121415732</c:v>
                </c:pt>
                <c:pt idx="9">
                  <c:v>0.2241980352976691</c:v>
                </c:pt>
                <c:pt idx="10">
                  <c:v>5.7986682129994943E-2</c:v>
                </c:pt>
                <c:pt idx="11">
                  <c:v>7.5096038426827596E-3</c:v>
                </c:pt>
                <c:pt idx="12">
                  <c:v>0.84174782079136234</c:v>
                </c:pt>
                <c:pt idx="13">
                  <c:v>0.22297695527448755</c:v>
                </c:pt>
                <c:pt idx="14">
                  <c:v>5.7886014169151817E-2</c:v>
                </c:pt>
                <c:pt idx="15">
                  <c:v>7.3947942085562509E-3</c:v>
                </c:pt>
                <c:pt idx="16">
                  <c:v>0.40400394671709433</c:v>
                </c:pt>
                <c:pt idx="17">
                  <c:v>0.2120522740008004</c:v>
                </c:pt>
                <c:pt idx="18">
                  <c:v>7.6161788245600201E-2</c:v>
                </c:pt>
                <c:pt idx="19">
                  <c:v>2.3004992680451579E-2</c:v>
                </c:pt>
                <c:pt idx="20">
                  <c:v>0.73948165178180447</c:v>
                </c:pt>
                <c:pt idx="21">
                  <c:v>0.21736087153308095</c:v>
                </c:pt>
                <c:pt idx="22">
                  <c:v>5.7827094181594235E-2</c:v>
                </c:pt>
                <c:pt idx="23" formatCode="0.000000">
                  <c:v>6.0961766057308232E-3</c:v>
                </c:pt>
                <c:pt idx="24">
                  <c:v>0.87147806345397461</c:v>
                </c:pt>
                <c:pt idx="25">
                  <c:v>0.22417645501101918</c:v>
                </c:pt>
                <c:pt idx="26">
                  <c:v>5.6661393737746951E-2</c:v>
                </c:pt>
                <c:pt idx="27">
                  <c:v>5.5613080289891592E-3</c:v>
                </c:pt>
                <c:pt idx="28">
                  <c:v>0.89995451644503111</c:v>
                </c:pt>
                <c:pt idx="29">
                  <c:v>0.22466582146114727</c:v>
                </c:pt>
                <c:pt idx="30">
                  <c:v>5.5130516077791285E-2</c:v>
                </c:pt>
                <c:pt idx="31">
                  <c:v>5.0935582211537045E-3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7-1F47-BA81-0B8D85F7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151633273562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8532782412099474E-2"/>
              <c:y val="0.29869042685453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Geometric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5106984847047467E-2"/>
          <c:y val="7.6464298496778813E-2"/>
          <c:w val="0.92766565187018657"/>
          <c:h val="0.68046349319971366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p=0,7'!$D$2:$D$33</c:f>
              <c:numCache>
                <c:formatCode>0.0000</c:formatCode>
                <c:ptCount val="32"/>
                <c:pt idx="0">
                  <c:v>0.34486619579528788</c:v>
                </c:pt>
                <c:pt idx="1">
                  <c:v>0.19971966334698546</c:v>
                </c:pt>
                <c:pt idx="2">
                  <c:v>0.12284120309607244</c:v>
                </c:pt>
                <c:pt idx="3">
                  <c:v>8.3990562361088705E-2</c:v>
                </c:pt>
                <c:pt idx="4">
                  <c:v>0.34961211973898992</c:v>
                </c:pt>
                <c:pt idx="5">
                  <c:v>0.20243434387931217</c:v>
                </c:pt>
                <c:pt idx="6">
                  <c:v>0.12737413429538683</c:v>
                </c:pt>
                <c:pt idx="7">
                  <c:v>8.3870527929172031E-2</c:v>
                </c:pt>
                <c:pt idx="8">
                  <c:v>0.34680460616288278</c:v>
                </c:pt>
                <c:pt idx="9">
                  <c:v>0.20439713613559082</c:v>
                </c:pt>
                <c:pt idx="10">
                  <c:v>0.12292922547518952</c:v>
                </c:pt>
                <c:pt idx="11">
                  <c:v>8.5681671314512847E-2</c:v>
                </c:pt>
                <c:pt idx="12">
                  <c:v>0.35143636786838206</c:v>
                </c:pt>
                <c:pt idx="13">
                  <c:v>0.2078288413888878</c:v>
                </c:pt>
                <c:pt idx="14">
                  <c:v>0.13040479924512685</c:v>
                </c:pt>
                <c:pt idx="15">
                  <c:v>8.6711480137907929E-2</c:v>
                </c:pt>
                <c:pt idx="16">
                  <c:v>0.33574498137584535</c:v>
                </c:pt>
                <c:pt idx="17">
                  <c:v>0.19080167056895692</c:v>
                </c:pt>
                <c:pt idx="18">
                  <c:v>0.101642884063518</c:v>
                </c:pt>
                <c:pt idx="19">
                  <c:v>4.4082632973314786E-2</c:v>
                </c:pt>
                <c:pt idx="20">
                  <c:v>0.34480077108027546</c:v>
                </c:pt>
                <c:pt idx="21">
                  <c:v>0.19705225338009305</c:v>
                </c:pt>
                <c:pt idx="22">
                  <c:v>0.10763005359714793</c:v>
                </c:pt>
                <c:pt idx="23">
                  <c:v>4.6353915294385983E-2</c:v>
                </c:pt>
                <c:pt idx="24">
                  <c:v>0.34750380724843671</c:v>
                </c:pt>
                <c:pt idx="25">
                  <c:v>0.19401656525499061</c:v>
                </c:pt>
                <c:pt idx="26">
                  <c:v>0.10837209749817514</c:v>
                </c:pt>
                <c:pt idx="27">
                  <c:v>4.7493725565487865E-2</c:v>
                </c:pt>
                <c:pt idx="28">
                  <c:v>0.34726032756896563</c:v>
                </c:pt>
                <c:pt idx="29">
                  <c:v>0.19684542524970039</c:v>
                </c:pt>
                <c:pt idx="30">
                  <c:v>0.10789908110346241</c:v>
                </c:pt>
                <c:pt idx="31">
                  <c:v>4.8686229711130437E-2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1C44-ACCF-8556D603B004}"/>
            </c:ext>
          </c:extLst>
        </c:ser>
        <c:ser>
          <c:idx val="0"/>
          <c:order val="1"/>
          <c:tx>
            <c:strRef>
              <c:f>'Geometric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p=0,7'!$E$2:$E$33</c:f>
              <c:numCache>
                <c:formatCode>0.0000</c:formatCode>
                <c:ptCount val="32"/>
                <c:pt idx="0">
                  <c:v>0.33323794704323817</c:v>
                </c:pt>
                <c:pt idx="1">
                  <c:v>0.19451035701221919</c:v>
                </c:pt>
                <c:pt idx="2">
                  <c:v>0.11948175223367613</c:v>
                </c:pt>
                <c:pt idx="3" formatCode="0.00000">
                  <c:v>7.4862842377358685E-2</c:v>
                </c:pt>
                <c:pt idx="4">
                  <c:v>0.32788409429468024</c:v>
                </c:pt>
                <c:pt idx="5">
                  <c:v>0.19443719388670724</c:v>
                </c:pt>
                <c:pt idx="6">
                  <c:v>0.12159037647351116</c:v>
                </c:pt>
                <c:pt idx="7" formatCode="0.000000000000000000">
                  <c:v>7.8154738358856946E-2</c:v>
                </c:pt>
                <c:pt idx="8">
                  <c:v>0.33158528836654377</c:v>
                </c:pt>
                <c:pt idx="9">
                  <c:v>0.19710383152118741</c:v>
                </c:pt>
                <c:pt idx="10">
                  <c:v>0.11926337849060685</c:v>
                </c:pt>
                <c:pt idx="11" formatCode="0.00000000000">
                  <c:v>7.9199148506306202E-2</c:v>
                </c:pt>
                <c:pt idx="12">
                  <c:v>0.34928979369562818</c:v>
                </c:pt>
                <c:pt idx="13">
                  <c:v>0.19706031229511078</c:v>
                </c:pt>
                <c:pt idx="14">
                  <c:v>0.12420609366885876</c:v>
                </c:pt>
                <c:pt idx="15">
                  <c:v>7.8892197192874422E-2</c:v>
                </c:pt>
                <c:pt idx="16">
                  <c:v>0.32120354399385465</c:v>
                </c:pt>
                <c:pt idx="17">
                  <c:v>0.1769751589745602</c:v>
                </c:pt>
                <c:pt idx="18">
                  <c:v>9.3530246792259714E-2</c:v>
                </c:pt>
                <c:pt idx="19">
                  <c:v>4.0354939038293035E-2</c:v>
                </c:pt>
                <c:pt idx="20">
                  <c:v>0.3272360915344108</c:v>
                </c:pt>
                <c:pt idx="21">
                  <c:v>0.18311598472143889</c:v>
                </c:pt>
                <c:pt idx="22">
                  <c:v>9.8442754072892311E-2</c:v>
                </c:pt>
                <c:pt idx="23">
                  <c:v>4.3270612867466571E-2</c:v>
                </c:pt>
                <c:pt idx="24">
                  <c:v>0.32796771714860556</c:v>
                </c:pt>
                <c:pt idx="25">
                  <c:v>0.1827948092863339</c:v>
                </c:pt>
                <c:pt idx="26">
                  <c:v>9.8636497237049425E-2</c:v>
                </c:pt>
                <c:pt idx="27">
                  <c:v>4.3342619074071866E-2</c:v>
                </c:pt>
                <c:pt idx="28">
                  <c:v>0.32972619739920461</c:v>
                </c:pt>
                <c:pt idx="29">
                  <c:v>0.18456233439320616</c:v>
                </c:pt>
                <c:pt idx="30">
                  <c:v>0.10031518109566565</c:v>
                </c:pt>
                <c:pt idx="31">
                  <c:v>4.4534482040367217E-2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2-1C44-ACCF-8556D603B004}"/>
            </c:ext>
          </c:extLst>
        </c:ser>
        <c:ser>
          <c:idx val="1"/>
          <c:order val="2"/>
          <c:tx>
            <c:strRef>
              <c:f>'Geometric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p=0,7'!$F$2:$F$33</c:f>
              <c:numCache>
                <c:formatCode>0.0000</c:formatCode>
                <c:ptCount val="32"/>
                <c:pt idx="0">
                  <c:v>0.36804695863257381</c:v>
                </c:pt>
                <c:pt idx="1">
                  <c:v>0.18018012835529157</c:v>
                </c:pt>
                <c:pt idx="2">
                  <c:v>9.3206635990059628E-2</c:v>
                </c:pt>
                <c:pt idx="3" formatCode="0.00000">
                  <c:v>7.4862842377358685E-2</c:v>
                </c:pt>
                <c:pt idx="4">
                  <c:v>0.37562396984932067</c:v>
                </c:pt>
                <c:pt idx="5">
                  <c:v>0.18163965354855932</c:v>
                </c:pt>
                <c:pt idx="6">
                  <c:v>9.2633869286281104E-2</c:v>
                </c:pt>
                <c:pt idx="7" formatCode="0.000000000000000000">
                  <c:v>7.8154738358856946E-2</c:v>
                </c:pt>
                <c:pt idx="8">
                  <c:v>0.36587189936467351</c:v>
                </c:pt>
                <c:pt idx="9">
                  <c:v>0.17957444877077161</c:v>
                </c:pt>
                <c:pt idx="10">
                  <c:v>9.1257713524569101E-2</c:v>
                </c:pt>
                <c:pt idx="11" formatCode="0.00000000000">
                  <c:v>7.9199148506306202E-2</c:v>
                </c:pt>
                <c:pt idx="12">
                  <c:v>0.38217269064012882</c:v>
                </c:pt>
                <c:pt idx="13">
                  <c:v>0.18340277126036839</c:v>
                </c:pt>
                <c:pt idx="14">
                  <c:v>9.6694752077718243E-2</c:v>
                </c:pt>
                <c:pt idx="15">
                  <c:v>7.8892197192874422E-2</c:v>
                </c:pt>
                <c:pt idx="16">
                  <c:v>0.38949107183683224</c:v>
                </c:pt>
                <c:pt idx="17">
                  <c:v>0.18703481486377665</c:v>
                </c:pt>
                <c:pt idx="18">
                  <c:v>6.2404424880673659E-2</c:v>
                </c:pt>
                <c:pt idx="19">
                  <c:v>1.4682087153757019E-2</c:v>
                </c:pt>
                <c:pt idx="20">
                  <c:v>0.44888162504066803</c:v>
                </c:pt>
                <c:pt idx="21">
                  <c:v>0.18476851939633834</c:v>
                </c:pt>
                <c:pt idx="22">
                  <c:v>5.9062826681309272E-2</c:v>
                </c:pt>
                <c:pt idx="23">
                  <c:v>1.5261005472954243E-2</c:v>
                </c:pt>
                <c:pt idx="24">
                  <c:v>0.46965730261221167</c:v>
                </c:pt>
                <c:pt idx="25">
                  <c:v>0.1791649284620177</c:v>
                </c:pt>
                <c:pt idx="26">
                  <c:v>5.6396506967020858E-2</c:v>
                </c:pt>
                <c:pt idx="27">
                  <c:v>1.4655908564767325E-2</c:v>
                </c:pt>
                <c:pt idx="28">
                  <c:v>0.48726826713479321</c:v>
                </c:pt>
                <c:pt idx="29">
                  <c:v>0.17833143185746195</c:v>
                </c:pt>
                <c:pt idx="30">
                  <c:v>5.3862448242935151E-2</c:v>
                </c:pt>
                <c:pt idx="31">
                  <c:v>1.5370988116439397E-2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1C44-ACCF-8556D603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407801571352E-3"/>
              <c:y val="0.764803596993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5359764038257539E-2"/>
              <c:y val="0.30349991052254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Geometric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5106984847047467E-2"/>
          <c:y val="7.6464298496778813E-2"/>
          <c:w val="0.92766565187018657"/>
          <c:h val="0.68046349319971366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p=0,7'!$D$34:$D$65</c:f>
              <c:numCache>
                <c:formatCode>0.0000</c:formatCode>
                <c:ptCount val="32"/>
                <c:pt idx="0">
                  <c:v>0.33863736431001201</c:v>
                </c:pt>
                <c:pt idx="1">
                  <c:v>0.18871591717827876</c:v>
                </c:pt>
                <c:pt idx="2">
                  <c:v>0.10092081245963255</c:v>
                </c:pt>
                <c:pt idx="3">
                  <c:v>4.1833916372567066E-2</c:v>
                </c:pt>
                <c:pt idx="4">
                  <c:v>0.34429856016313304</c:v>
                </c:pt>
                <c:pt idx="5">
                  <c:v>0.19669808503144459</c:v>
                </c:pt>
                <c:pt idx="6">
                  <c:v>0.10708972674100849</c:v>
                </c:pt>
                <c:pt idx="7">
                  <c:v>4.5818680171043041E-2</c:v>
                </c:pt>
                <c:pt idx="8">
                  <c:v>0.34536230563928044</c:v>
                </c:pt>
                <c:pt idx="9">
                  <c:v>0.19637442542335001</c:v>
                </c:pt>
                <c:pt idx="10">
                  <c:v>0.10726155122836406</c:v>
                </c:pt>
                <c:pt idx="11">
                  <c:v>4.6482707018321731E-2</c:v>
                </c:pt>
                <c:pt idx="12">
                  <c:v>0.34678040648358027</c:v>
                </c:pt>
                <c:pt idx="13">
                  <c:v>0.19721058160702584</c:v>
                </c:pt>
                <c:pt idx="14">
                  <c:v>0.10775906065571807</c:v>
                </c:pt>
                <c:pt idx="15">
                  <c:v>4.6552862816666651E-2</c:v>
                </c:pt>
                <c:pt idx="16">
                  <c:v>0.3393924784711656</c:v>
                </c:pt>
                <c:pt idx="17">
                  <c:v>0.18948309957139409</c:v>
                </c:pt>
                <c:pt idx="18">
                  <c:v>0.10078178843788259</c:v>
                </c:pt>
                <c:pt idx="19">
                  <c:v>4.1936322909708182E-2</c:v>
                </c:pt>
                <c:pt idx="20">
                  <c:v>0.34480701620590259</c:v>
                </c:pt>
                <c:pt idx="21">
                  <c:v>0.19573000275322464</c:v>
                </c:pt>
                <c:pt idx="22">
                  <c:v>0.10661405294904033</c:v>
                </c:pt>
                <c:pt idx="23">
                  <c:v>4.5619902858329196E-2</c:v>
                </c:pt>
                <c:pt idx="24">
                  <c:v>0.34529305706413893</c:v>
                </c:pt>
                <c:pt idx="25">
                  <c:v>0.19641346357616249</c:v>
                </c:pt>
                <c:pt idx="26">
                  <c:v>0.10685502699842096</c:v>
                </c:pt>
                <c:pt idx="27">
                  <c:v>4.6090155863265876E-2</c:v>
                </c:pt>
                <c:pt idx="28">
                  <c:v>0.34493519188969735</c:v>
                </c:pt>
                <c:pt idx="29">
                  <c:v>0.19667486182888999</c:v>
                </c:pt>
                <c:pt idx="30">
                  <c:v>0.10745632380719285</c:v>
                </c:pt>
                <c:pt idx="31">
                  <c:v>4.6000579836317626E-2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B-7D4F-9031-F47341E51EBB}"/>
            </c:ext>
          </c:extLst>
        </c:ser>
        <c:ser>
          <c:idx val="0"/>
          <c:order val="1"/>
          <c:tx>
            <c:strRef>
              <c:f>'Geometric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p=0,7'!$E$34:$E$65</c:f>
              <c:numCache>
                <c:formatCode>0.0000</c:formatCode>
                <c:ptCount val="32"/>
                <c:pt idx="0">
                  <c:v>0.32166102291345838</c:v>
                </c:pt>
                <c:pt idx="1">
                  <c:v>0.17580732276851552</c:v>
                </c:pt>
                <c:pt idx="2">
                  <c:v>9.2109851809517918E-2</c:v>
                </c:pt>
                <c:pt idx="3">
                  <c:v>3.8303643096163249E-2</c:v>
                </c:pt>
                <c:pt idx="4">
                  <c:v>0.32752334465272603</c:v>
                </c:pt>
                <c:pt idx="5">
                  <c:v>0.1825766487538385</c:v>
                </c:pt>
                <c:pt idx="6">
                  <c:v>9.810399785186133E-2</c:v>
                </c:pt>
                <c:pt idx="7">
                  <c:v>4.173578457474382E-2</c:v>
                </c:pt>
                <c:pt idx="8">
                  <c:v>0.32815847721092178</c:v>
                </c:pt>
                <c:pt idx="9">
                  <c:v>0.18312319518133552</c:v>
                </c:pt>
                <c:pt idx="10">
                  <c:v>9.8825055448472851E-2</c:v>
                </c:pt>
                <c:pt idx="11">
                  <c:v>4.2297066141483299E-2</c:v>
                </c:pt>
                <c:pt idx="12">
                  <c:v>0.32927370892007923</c:v>
                </c:pt>
                <c:pt idx="13">
                  <c:v>0.18367641153483535</c:v>
                </c:pt>
                <c:pt idx="14">
                  <c:v>9.8655587424483104E-2</c:v>
                </c:pt>
                <c:pt idx="15">
                  <c:v>4.2292833448471207E-2</c:v>
                </c:pt>
                <c:pt idx="16">
                  <c:v>0.3222995819015273</c:v>
                </c:pt>
                <c:pt idx="17">
                  <c:v>0.17616869104446803</c:v>
                </c:pt>
                <c:pt idx="18">
                  <c:v>9.251346408978689E-2</c:v>
                </c:pt>
                <c:pt idx="19">
                  <c:v>3.8137657584374034E-2</c:v>
                </c:pt>
                <c:pt idx="20">
                  <c:v>0.3281596991661615</c:v>
                </c:pt>
                <c:pt idx="21">
                  <c:v>0.18248951008498956</c:v>
                </c:pt>
                <c:pt idx="22">
                  <c:v>9.794492305141167E-2</c:v>
                </c:pt>
                <c:pt idx="23">
                  <c:v>4.1585838152198039E-2</c:v>
                </c:pt>
                <c:pt idx="24">
                  <c:v>0.32855072946037311</c:v>
                </c:pt>
                <c:pt idx="25">
                  <c:v>0.1827950864271011</c:v>
                </c:pt>
                <c:pt idx="26">
                  <c:v>9.822741106155719E-2</c:v>
                </c:pt>
                <c:pt idx="27">
                  <c:v>4.1742039563224323E-2</c:v>
                </c:pt>
                <c:pt idx="28">
                  <c:v>0.32900385710662161</c:v>
                </c:pt>
                <c:pt idx="29">
                  <c:v>0.18322666351328054</c:v>
                </c:pt>
                <c:pt idx="30">
                  <c:v>9.8406028329835082E-2</c:v>
                </c:pt>
                <c:pt idx="31">
                  <c:v>4.1757319086131818E-2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B-7D4F-9031-F47341E51EBB}"/>
            </c:ext>
          </c:extLst>
        </c:ser>
        <c:ser>
          <c:idx val="1"/>
          <c:order val="2"/>
          <c:tx>
            <c:strRef>
              <c:f>'Geometric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p=0,7'!$F$34:$F$65</c:f>
              <c:numCache>
                <c:formatCode>0.0000</c:formatCode>
                <c:ptCount val="32"/>
                <c:pt idx="0">
                  <c:v>0.39088125320804173</c:v>
                </c:pt>
                <c:pt idx="1">
                  <c:v>0.19121051039101897</c:v>
                </c:pt>
                <c:pt idx="2">
                  <c:v>6.1904015042763695E-2</c:v>
                </c:pt>
                <c:pt idx="3">
                  <c:v>1.3476329445130228E-2</c:v>
                </c:pt>
                <c:pt idx="4">
                  <c:v>0.57458760592836988</c:v>
                </c:pt>
                <c:pt idx="5">
                  <c:v>0.1814833139759493</c:v>
                </c:pt>
                <c:pt idx="6">
                  <c:v>5.288955595428764E-2</c:v>
                </c:pt>
                <c:pt idx="7">
                  <c:v>9.1244952068372295E-3</c:v>
                </c:pt>
                <c:pt idx="8">
                  <c:v>0.58334111352320162</c:v>
                </c:pt>
                <c:pt idx="9">
                  <c:v>0.18071927728125178</c:v>
                </c:pt>
                <c:pt idx="10">
                  <c:v>5.3403186500256661E-2</c:v>
                </c:pt>
                <c:pt idx="11">
                  <c:v>8.9138997921996109E-3</c:v>
                </c:pt>
                <c:pt idx="12">
                  <c:v>0.57029934250739556</c:v>
                </c:pt>
                <c:pt idx="13">
                  <c:v>0.18158687714057531</c:v>
                </c:pt>
                <c:pt idx="14">
                  <c:v>5.2640906024221515E-2</c:v>
                </c:pt>
                <c:pt idx="15">
                  <c:v>8.6280161378783984E-3</c:v>
                </c:pt>
                <c:pt idx="16">
                  <c:v>0.39297678207805975</c:v>
                </c:pt>
                <c:pt idx="17">
                  <c:v>0.18849961994469125</c:v>
                </c:pt>
                <c:pt idx="18">
                  <c:v>6.1035524801493768E-2</c:v>
                </c:pt>
                <c:pt idx="19">
                  <c:v>1.3459186818648326E-2</c:v>
                </c:pt>
                <c:pt idx="20">
                  <c:v>0.61324424310622805</c:v>
                </c:pt>
                <c:pt idx="21">
                  <c:v>0.17930943623515566</c:v>
                </c:pt>
                <c:pt idx="22">
                  <c:v>5.3643112538603842E-2</c:v>
                </c:pt>
                <c:pt idx="23">
                  <c:v>7.3800110186335692E-3</c:v>
                </c:pt>
                <c:pt idx="24">
                  <c:v>0.61846656579605253</c:v>
                </c:pt>
                <c:pt idx="25">
                  <c:v>0.17949726585500908</c:v>
                </c:pt>
                <c:pt idx="26">
                  <c:v>5.355038415194957E-2</c:v>
                </c:pt>
                <c:pt idx="27">
                  <c:v>8.0497735860772749E-3</c:v>
                </c:pt>
                <c:pt idx="28">
                  <c:v>0.6031290326426425</c:v>
                </c:pt>
                <c:pt idx="29">
                  <c:v>0.18075597762721463</c:v>
                </c:pt>
                <c:pt idx="30">
                  <c:v>5.2317278564755661E-2</c:v>
                </c:pt>
                <c:pt idx="31">
                  <c:v>7.2613561463727768E-3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B-7D4F-9031-F47341E5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407801571352E-3"/>
              <c:y val="0.764803596993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5359764038257539E-2"/>
              <c:y val="0.30349991052254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392855602797731E-2"/>
          <c:y val="7.6421467053460423E-2"/>
          <c:w val="0.92437978111443631"/>
          <c:h val="0.6805061867266591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m=1'!$D$1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m=1'!$D$2:$D$33</c:f>
              <c:numCache>
                <c:formatCode>0.0000</c:formatCode>
                <c:ptCount val="32"/>
                <c:pt idx="0">
                  <c:v>0.39244060158381783</c:v>
                </c:pt>
                <c:pt idx="1">
                  <c:v>0.23017842808547825</c:v>
                </c:pt>
                <c:pt idx="2">
                  <c:v>0.13396127090527229</c:v>
                </c:pt>
                <c:pt idx="3">
                  <c:v>7.5461690160930905E-2</c:v>
                </c:pt>
                <c:pt idx="4">
                  <c:v>0.41241949442455533</c:v>
                </c:pt>
                <c:pt idx="5">
                  <c:v>0.24503189532264166</c:v>
                </c:pt>
                <c:pt idx="6">
                  <c:v>0.14182268705631562</c:v>
                </c:pt>
                <c:pt idx="7">
                  <c:v>8.1053877699892071E-2</c:v>
                </c:pt>
                <c:pt idx="8">
                  <c:v>0.40516324533591153</c:v>
                </c:pt>
                <c:pt idx="9">
                  <c:v>0.23775115918662915</c:v>
                </c:pt>
                <c:pt idx="10">
                  <c:v>0.13848306151931866</c:v>
                </c:pt>
                <c:pt idx="11">
                  <c:v>7.7448618575980552E-2</c:v>
                </c:pt>
                <c:pt idx="12">
                  <c:v>0.40020021542279283</c:v>
                </c:pt>
                <c:pt idx="13">
                  <c:v>0.24089855549780467</c:v>
                </c:pt>
                <c:pt idx="14">
                  <c:v>0.14066849568613654</c:v>
                </c:pt>
                <c:pt idx="15">
                  <c:v>7.8232387623497629E-2</c:v>
                </c:pt>
                <c:pt idx="16">
                  <c:v>0.39010091659600349</c:v>
                </c:pt>
                <c:pt idx="17">
                  <c:v>0.2201570562477749</c:v>
                </c:pt>
                <c:pt idx="18">
                  <c:v>0.11850404734211274</c:v>
                </c:pt>
                <c:pt idx="19">
                  <c:v>5.0052363787379664E-2</c:v>
                </c:pt>
                <c:pt idx="20">
                  <c:v>0.39333727048385908</c:v>
                </c:pt>
                <c:pt idx="21">
                  <c:v>0.2254071417488501</c:v>
                </c:pt>
                <c:pt idx="22">
                  <c:v>0.12401844730100492</c:v>
                </c:pt>
                <c:pt idx="23">
                  <c:v>5.4246980037100913E-2</c:v>
                </c:pt>
                <c:pt idx="24">
                  <c:v>0.39707195081204744</c:v>
                </c:pt>
                <c:pt idx="25">
                  <c:v>0.22659693343123666</c:v>
                </c:pt>
                <c:pt idx="26">
                  <c:v>0.12481922946577834</c:v>
                </c:pt>
                <c:pt idx="27">
                  <c:v>5.3693157529659002E-2</c:v>
                </c:pt>
                <c:pt idx="28">
                  <c:v>0.39467575330076454</c:v>
                </c:pt>
                <c:pt idx="29">
                  <c:v>0.22646006686613332</c:v>
                </c:pt>
                <c:pt idx="30">
                  <c:v>0.1247305578966376</c:v>
                </c:pt>
                <c:pt idx="31">
                  <c:v>5.3838958216764737E-2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3-4544-8765-CB8F3D9A7394}"/>
            </c:ext>
          </c:extLst>
        </c:ser>
        <c:ser>
          <c:idx val="0"/>
          <c:order val="1"/>
          <c:tx>
            <c:strRef>
              <c:f>'Poisson m=1'!$E$1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m=1'!$E$2:$E$33</c:f>
              <c:numCache>
                <c:formatCode>0.00000</c:formatCode>
                <c:ptCount val="32"/>
                <c:pt idx="0" formatCode="0.0000">
                  <c:v>0.36411623682311678</c:v>
                </c:pt>
                <c:pt idx="1">
                  <c:v>0.21127276438731951</c:v>
                </c:pt>
                <c:pt idx="2" formatCode="0.0000">
                  <c:v>0.12272518080839701</c:v>
                </c:pt>
                <c:pt idx="3" formatCode="0.0000">
                  <c:v>7.078650319155308E-2</c:v>
                </c:pt>
                <c:pt idx="4" formatCode="0.0000">
                  <c:v>0.38008753415474972</c:v>
                </c:pt>
                <c:pt idx="5" formatCode="0.0000">
                  <c:v>0.2235573725774038</c:v>
                </c:pt>
                <c:pt idx="6" formatCode="0.0000">
                  <c:v>0.12996910415027874</c:v>
                </c:pt>
                <c:pt idx="7" formatCode="0.0000">
                  <c:v>7.7722030182818799E-2</c:v>
                </c:pt>
                <c:pt idx="8" formatCode="0.0000">
                  <c:v>0.37884774648597985</c:v>
                </c:pt>
                <c:pt idx="9" formatCode="0.0000">
                  <c:v>0.22388471259636969</c:v>
                </c:pt>
                <c:pt idx="10" formatCode="0.0000">
                  <c:v>0.12998151676371625</c:v>
                </c:pt>
                <c:pt idx="11" formatCode="0.0000">
                  <c:v>7.5982908452239692E-2</c:v>
                </c:pt>
                <c:pt idx="12" formatCode="0.0000">
                  <c:v>0.38449355210743419</c:v>
                </c:pt>
                <c:pt idx="13" formatCode="0.0000">
                  <c:v>0.21945948333644982</c:v>
                </c:pt>
                <c:pt idx="14" formatCode="0.0000">
                  <c:v>0.12754722318635101</c:v>
                </c:pt>
                <c:pt idx="15" formatCode="0.0000">
                  <c:v>7.4530569458286469E-2</c:v>
                </c:pt>
                <c:pt idx="16" formatCode="0.0000">
                  <c:v>0.36193104302311851</c:v>
                </c:pt>
                <c:pt idx="17" formatCode="0.0000">
                  <c:v>0.19878668232390745</c:v>
                </c:pt>
                <c:pt idx="18" formatCode="0.0000">
                  <c:v>0.1055771060891741</c:v>
                </c:pt>
                <c:pt idx="19" formatCode="0.0000">
                  <c:v>4.4757548855715035E-2</c:v>
                </c:pt>
                <c:pt idx="20" formatCode="0.0000">
                  <c:v>0.36756130329167697</c:v>
                </c:pt>
                <c:pt idx="21" formatCode="0.0000">
                  <c:v>0.20432171644708064</c:v>
                </c:pt>
                <c:pt idx="22" formatCode="0.0000">
                  <c:v>0.11154127722176758</c:v>
                </c:pt>
                <c:pt idx="23" formatCode="0.0000">
                  <c:v>4.8692420768190109E-2</c:v>
                </c:pt>
                <c:pt idx="24" formatCode="0.0000">
                  <c:v>0.36967811175598003</c:v>
                </c:pt>
                <c:pt idx="25" formatCode="0.0000">
                  <c:v>0.20580386362302838</c:v>
                </c:pt>
                <c:pt idx="26" formatCode="0.0000">
                  <c:v>0.11100357198713526</c:v>
                </c:pt>
                <c:pt idx="27" formatCode="0.0000">
                  <c:v>4.8309930612772133E-2</c:v>
                </c:pt>
                <c:pt idx="28" formatCode="0.0000">
                  <c:v>0.36953519171653409</c:v>
                </c:pt>
                <c:pt idx="29" formatCode="0.0000">
                  <c:v>0.20784544155529527</c:v>
                </c:pt>
                <c:pt idx="30" formatCode="0.0000">
                  <c:v>0.11192727346789919</c:v>
                </c:pt>
                <c:pt idx="31" formatCode="0.0000">
                  <c:v>4.818137659177095E-2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3-4544-8765-CB8F3D9A7394}"/>
            </c:ext>
          </c:extLst>
        </c:ser>
        <c:ser>
          <c:idx val="1"/>
          <c:order val="2"/>
          <c:tx>
            <c:strRef>
              <c:f>'Poisson m=1'!$F$1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m=1'!$F$2:$F$33</c:f>
              <c:numCache>
                <c:formatCode>0.00000</c:formatCode>
                <c:ptCount val="32"/>
                <c:pt idx="0" formatCode="0.0000">
                  <c:v>0.40047138228901191</c:v>
                </c:pt>
                <c:pt idx="1">
                  <c:v>0.21333257246961254</c:v>
                </c:pt>
                <c:pt idx="2" formatCode="0.0000">
                  <c:v>9.6138863099847108E-2</c:v>
                </c:pt>
                <c:pt idx="3" formatCode="0.0000">
                  <c:v>6.2192622797389435E-2</c:v>
                </c:pt>
                <c:pt idx="4" formatCode="0.0000">
                  <c:v>0.42658729132528117</c:v>
                </c:pt>
                <c:pt idx="5" formatCode="0.0000">
                  <c:v>0.21498611774287371</c:v>
                </c:pt>
                <c:pt idx="6" formatCode="0.0000">
                  <c:v>9.7611476085985527E-2</c:v>
                </c:pt>
                <c:pt idx="7" formatCode="0.0000">
                  <c:v>6.6786198275745973E-2</c:v>
                </c:pt>
                <c:pt idx="8" formatCode="0.0000">
                  <c:v>0.42351585666311686</c:v>
                </c:pt>
                <c:pt idx="9" formatCode="0.0000">
                  <c:v>0.21645897501434727</c:v>
                </c:pt>
                <c:pt idx="10" formatCode="0.0000">
                  <c:v>0.10443218317156504</c:v>
                </c:pt>
                <c:pt idx="11" formatCode="0.0000">
                  <c:v>6.7374410366001863E-2</c:v>
                </c:pt>
                <c:pt idx="12" formatCode="0.0000">
                  <c:v>0.41170915506313788</c:v>
                </c:pt>
                <c:pt idx="13" formatCode="0.0000">
                  <c:v>0.21172264136556015</c:v>
                </c:pt>
                <c:pt idx="14" formatCode="0.0000">
                  <c:v>9.8726989018044234E-2</c:v>
                </c:pt>
                <c:pt idx="15" formatCode="0.0000">
                  <c:v>6.4191674111209907E-2</c:v>
                </c:pt>
                <c:pt idx="16" formatCode="0.0000">
                  <c:v>0.39976561363938684</c:v>
                </c:pt>
                <c:pt idx="17" formatCode="0.0000">
                  <c:v>0.20113196492242971</c:v>
                </c:pt>
                <c:pt idx="18" formatCode="0.0000">
                  <c:v>7.9430153753032626E-2</c:v>
                </c:pt>
                <c:pt idx="19" formatCode="0.0000">
                  <c:v>2.8724195274869753E-2</c:v>
                </c:pt>
                <c:pt idx="20" formatCode="0.0000">
                  <c:v>0.47135642745833262</c:v>
                </c:pt>
                <c:pt idx="21" formatCode="0.0000">
                  <c:v>0.20038807995418764</c:v>
                </c:pt>
                <c:pt idx="22" formatCode="0.0000">
                  <c:v>7.4635148606870788E-2</c:v>
                </c:pt>
                <c:pt idx="23" formatCode="0.0000">
                  <c:v>2.2733456059030974E-2</c:v>
                </c:pt>
                <c:pt idx="24" formatCode="0.0000">
                  <c:v>0.46789614144984426</c:v>
                </c:pt>
                <c:pt idx="25" formatCode="0.0000">
                  <c:v>0.19978532677888186</c:v>
                </c:pt>
                <c:pt idx="26" formatCode="0.0000">
                  <c:v>7.7612096524507845E-2</c:v>
                </c:pt>
                <c:pt idx="27" formatCode="0.0000">
                  <c:v>2.5905238242424793E-2</c:v>
                </c:pt>
                <c:pt idx="28" formatCode="0.0000">
                  <c:v>0.46820147314077282</c:v>
                </c:pt>
                <c:pt idx="29" formatCode="0.0000">
                  <c:v>0.20282647573808138</c:v>
                </c:pt>
                <c:pt idx="30" formatCode="0.0000">
                  <c:v>7.6318527003113368E-2</c:v>
                </c:pt>
                <c:pt idx="31" formatCode="0.0000">
                  <c:v>2.3502523392023234E-2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3-4544-8765-CB8F3D9A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407801571352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8645634794007816E-2"/>
              <c:y val="0.30432952459889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392855602797731E-2"/>
          <c:y val="7.6421467053460423E-2"/>
          <c:w val="0.92437978111443631"/>
          <c:h val="0.6805061867266591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m=1'!$D$1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m=1'!$D$34:$D$65</c:f>
              <c:numCache>
                <c:formatCode>0.0000</c:formatCode>
                <c:ptCount val="32"/>
                <c:pt idx="0">
                  <c:v>0.38893658269600634</c:v>
                </c:pt>
                <c:pt idx="1">
                  <c:v>0.21881177476022942</c:v>
                </c:pt>
                <c:pt idx="2">
                  <c:v>0.11655245444139807</c:v>
                </c:pt>
                <c:pt idx="3">
                  <c:v>4.8793532370492727E-2</c:v>
                </c:pt>
                <c:pt idx="4">
                  <c:v>0.39536427806811447</c:v>
                </c:pt>
                <c:pt idx="5">
                  <c:v>0.2259899922473165</c:v>
                </c:pt>
                <c:pt idx="6">
                  <c:v>0.12266168764459282</c:v>
                </c:pt>
                <c:pt idx="7">
                  <c:v>5.2484093514814062E-2</c:v>
                </c:pt>
                <c:pt idx="8">
                  <c:v>0.39433818756516764</c:v>
                </c:pt>
                <c:pt idx="9">
                  <c:v>0.22494035366313825</c:v>
                </c:pt>
                <c:pt idx="10">
                  <c:v>0.12276700445154608</c:v>
                </c:pt>
                <c:pt idx="11">
                  <c:v>5.2149371906107106E-2</c:v>
                </c:pt>
                <c:pt idx="12">
                  <c:v>0.39531515806418649</c:v>
                </c:pt>
                <c:pt idx="13">
                  <c:v>0.22497085609484505</c:v>
                </c:pt>
                <c:pt idx="14">
                  <c:v>0.12221679486758019</c:v>
                </c:pt>
                <c:pt idx="15">
                  <c:v>5.2535217165081208E-2</c:v>
                </c:pt>
                <c:pt idx="16">
                  <c:v>0.38746398843735264</c:v>
                </c:pt>
                <c:pt idx="17">
                  <c:v>0.21845276990763052</c:v>
                </c:pt>
                <c:pt idx="18">
                  <c:v>0.11643854749145761</c:v>
                </c:pt>
                <c:pt idx="19">
                  <c:v>4.8312176264465975E-2</c:v>
                </c:pt>
                <c:pt idx="20">
                  <c:v>0.394036878193327</c:v>
                </c:pt>
                <c:pt idx="21">
                  <c:v>0.2250605669715679</c:v>
                </c:pt>
                <c:pt idx="22">
                  <c:v>0.12241309717623591</c:v>
                </c:pt>
                <c:pt idx="23">
                  <c:v>5.2233272769607361E-2</c:v>
                </c:pt>
                <c:pt idx="24">
                  <c:v>0.39516117139425411</c:v>
                </c:pt>
                <c:pt idx="25">
                  <c:v>0.22593501420307571</c:v>
                </c:pt>
                <c:pt idx="26">
                  <c:v>0.1226829960748386</c:v>
                </c:pt>
                <c:pt idx="27">
                  <c:v>5.2103342591569145E-2</c:v>
                </c:pt>
                <c:pt idx="28">
                  <c:v>0.39567162566105429</c:v>
                </c:pt>
                <c:pt idx="29">
                  <c:v>0.22640680623201828</c:v>
                </c:pt>
                <c:pt idx="30">
                  <c:v>0.1227913876377095</c:v>
                </c:pt>
                <c:pt idx="31">
                  <c:v>5.226885139033785E-2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8-D745-938C-83BA6BB5E628}"/>
            </c:ext>
          </c:extLst>
        </c:ser>
        <c:ser>
          <c:idx val="0"/>
          <c:order val="1"/>
          <c:tx>
            <c:strRef>
              <c:f>'Poisson m=1'!$E$1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m=1'!$E$34:$E$65</c:f>
              <c:numCache>
                <c:formatCode>0.0000</c:formatCode>
                <c:ptCount val="32"/>
                <c:pt idx="0">
                  <c:v>0.36298772759285014</c:v>
                </c:pt>
                <c:pt idx="1">
                  <c:v>0.19828937229637267</c:v>
                </c:pt>
                <c:pt idx="2">
                  <c:v>0.10406885455952493</c:v>
                </c:pt>
                <c:pt idx="3">
                  <c:v>4.3120968452732784E-2</c:v>
                </c:pt>
                <c:pt idx="4">
                  <c:v>0.3697175509251136</c:v>
                </c:pt>
                <c:pt idx="5">
                  <c:v>0.20548035991672919</c:v>
                </c:pt>
                <c:pt idx="6">
                  <c:v>0.10969368527082773</c:v>
                </c:pt>
                <c:pt idx="7">
                  <c:v>4.6340423044590351E-2</c:v>
                </c:pt>
                <c:pt idx="8">
                  <c:v>0.36897575122887089</c:v>
                </c:pt>
                <c:pt idx="9">
                  <c:v>0.20478953914804773</c:v>
                </c:pt>
                <c:pt idx="10">
                  <c:v>0.1094250443996384</c:v>
                </c:pt>
                <c:pt idx="11">
                  <c:v>4.6154693207250526E-2</c:v>
                </c:pt>
                <c:pt idx="12">
                  <c:v>0.36969363701518937</c:v>
                </c:pt>
                <c:pt idx="13">
                  <c:v>0.20482422302238795</c:v>
                </c:pt>
                <c:pt idx="14">
                  <c:v>0.10945019033710211</c:v>
                </c:pt>
                <c:pt idx="15">
                  <c:v>4.6280594485335766E-2</c:v>
                </c:pt>
                <c:pt idx="16">
                  <c:v>0.36172306021286255</c:v>
                </c:pt>
                <c:pt idx="17">
                  <c:v>0.19776509628873182</c:v>
                </c:pt>
                <c:pt idx="18">
                  <c:v>0.10363115154449705</c:v>
                </c:pt>
                <c:pt idx="19">
                  <c:v>4.2683211486711302E-2</c:v>
                </c:pt>
                <c:pt idx="20">
                  <c:v>0.36867420721522465</c:v>
                </c:pt>
                <c:pt idx="21">
                  <c:v>0.2051647804835961</c:v>
                </c:pt>
                <c:pt idx="22">
                  <c:v>0.1094121878839301</c:v>
                </c:pt>
                <c:pt idx="23">
                  <c:v>4.5956065463406109E-2</c:v>
                </c:pt>
                <c:pt idx="24">
                  <c:v>0.36979092660177465</c:v>
                </c:pt>
                <c:pt idx="25">
                  <c:v>0.20534112712983074</c:v>
                </c:pt>
                <c:pt idx="26">
                  <c:v>0.10942824010902044</c:v>
                </c:pt>
                <c:pt idx="27">
                  <c:v>4.6107636641073924E-2</c:v>
                </c:pt>
                <c:pt idx="28">
                  <c:v>0.36907825439468206</c:v>
                </c:pt>
                <c:pt idx="29">
                  <c:v>0.20568777033844138</c:v>
                </c:pt>
                <c:pt idx="30">
                  <c:v>0.10967465329649212</c:v>
                </c:pt>
                <c:pt idx="31">
                  <c:v>4.6074344115982553E-2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8-D745-938C-83BA6BB5E628}"/>
            </c:ext>
          </c:extLst>
        </c:ser>
        <c:ser>
          <c:idx val="1"/>
          <c:order val="2"/>
          <c:tx>
            <c:strRef>
              <c:f>'Poisson m=1'!$F$1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m=1'!$F$34:$F$65</c:f>
              <c:numCache>
                <c:formatCode>0.0000</c:formatCode>
                <c:ptCount val="32"/>
                <c:pt idx="0">
                  <c:v>0.39900038236563629</c:v>
                </c:pt>
                <c:pt idx="1">
                  <c:v>0.20479322087192192</c:v>
                </c:pt>
                <c:pt idx="2">
                  <c:v>7.8787894952851878E-2</c:v>
                </c:pt>
                <c:pt idx="3">
                  <c:v>2.6634310237883853E-2</c:v>
                </c:pt>
                <c:pt idx="4">
                  <c:v>0.52858192372384805</c:v>
                </c:pt>
                <c:pt idx="5">
                  <c:v>0.20054393238265264</c:v>
                </c:pt>
                <c:pt idx="6">
                  <c:v>7.3722601187511047E-2</c:v>
                </c:pt>
                <c:pt idx="7">
                  <c:v>2.0275004656782322E-2</c:v>
                </c:pt>
                <c:pt idx="8">
                  <c:v>0.53244538504583294</c:v>
                </c:pt>
                <c:pt idx="9">
                  <c:v>0.19949776269599892</c:v>
                </c:pt>
                <c:pt idx="10">
                  <c:v>7.4672775733883187E-2</c:v>
                </c:pt>
                <c:pt idx="11">
                  <c:v>2.0596046367946447E-2</c:v>
                </c:pt>
                <c:pt idx="12">
                  <c:v>0.51479653869595432</c:v>
                </c:pt>
                <c:pt idx="13">
                  <c:v>0.20061611786107408</c:v>
                </c:pt>
                <c:pt idx="14">
                  <c:v>7.3228718917442676E-2</c:v>
                </c:pt>
                <c:pt idx="15">
                  <c:v>2.0673343875165919E-2</c:v>
                </c:pt>
                <c:pt idx="16">
                  <c:v>0.3979433484033153</c:v>
                </c:pt>
                <c:pt idx="17">
                  <c:v>0.20453703197070339</c:v>
                </c:pt>
                <c:pt idx="18">
                  <c:v>7.8868232135166069E-2</c:v>
                </c:pt>
                <c:pt idx="19">
                  <c:v>2.6973262576698548E-2</c:v>
                </c:pt>
                <c:pt idx="20">
                  <c:v>0.56223470013801413</c:v>
                </c:pt>
                <c:pt idx="21">
                  <c:v>0.20003608018970817</c:v>
                </c:pt>
                <c:pt idx="22">
                  <c:v>7.3708285615679797E-2</c:v>
                </c:pt>
                <c:pt idx="23">
                  <c:v>1.9909997186555582E-2</c:v>
                </c:pt>
                <c:pt idx="24">
                  <c:v>0.569268215670095</c:v>
                </c:pt>
                <c:pt idx="25">
                  <c:v>0.20017498391518784</c:v>
                </c:pt>
                <c:pt idx="26">
                  <c:v>7.4146475112662633E-2</c:v>
                </c:pt>
                <c:pt idx="27">
                  <c:v>2.0739690488296859E-2</c:v>
                </c:pt>
                <c:pt idx="28">
                  <c:v>0.55324486200150003</c:v>
                </c:pt>
                <c:pt idx="29">
                  <c:v>0.20011831169870928</c:v>
                </c:pt>
                <c:pt idx="30">
                  <c:v>7.4048590866846092E-2</c:v>
                </c:pt>
                <c:pt idx="31">
                  <c:v>1.9774254279180618E-2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8-D745-938C-83BA6BB5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407801571352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8645634794007816E-2"/>
              <c:y val="0.30432952459889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543462665410519E-2"/>
          <c:y val="7.828706918201829E-2"/>
          <c:w val="0.92322921078333908"/>
          <c:h val="0.67864058737498334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m=2'!$D$1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m=2'!$D$2:$D$33</c:f>
              <c:numCache>
                <c:formatCode>0.0000</c:formatCode>
                <c:ptCount val="32"/>
                <c:pt idx="0">
                  <c:v>0.4509634163839159</c:v>
                </c:pt>
                <c:pt idx="1">
                  <c:v>0.26048598347743113</c:v>
                </c:pt>
                <c:pt idx="2">
                  <c:v>0.15526328114595228</c:v>
                </c:pt>
                <c:pt idx="3">
                  <c:v>7.784888316934907E-2</c:v>
                </c:pt>
                <c:pt idx="4">
                  <c:v>0.51848652467721268</c:v>
                </c:pt>
                <c:pt idx="5">
                  <c:v>0.32335905294746192</c:v>
                </c:pt>
                <c:pt idx="6">
                  <c:v>0.19247719013983072</c:v>
                </c:pt>
                <c:pt idx="7">
                  <c:v>0.10671036147159557</c:v>
                </c:pt>
                <c:pt idx="8">
                  <c:v>0.50888171047241992</c:v>
                </c:pt>
                <c:pt idx="9">
                  <c:v>0.31647598363310098</c:v>
                </c:pt>
                <c:pt idx="10">
                  <c:v>0.19274682885240574</c:v>
                </c:pt>
                <c:pt idx="11">
                  <c:v>0.10681470562496173</c:v>
                </c:pt>
                <c:pt idx="12">
                  <c:v>0.51178528608494656</c:v>
                </c:pt>
                <c:pt idx="13">
                  <c:v>0.31892733540923618</c:v>
                </c:pt>
                <c:pt idx="14">
                  <c:v>0.18903760132907377</c:v>
                </c:pt>
                <c:pt idx="15">
                  <c:v>0.10357332356381661</c:v>
                </c:pt>
                <c:pt idx="16">
                  <c:v>0.44895523745935484</c:v>
                </c:pt>
                <c:pt idx="17">
                  <c:v>0.25583536079618924</c:v>
                </c:pt>
                <c:pt idx="18">
                  <c:v>0.13736313885687013</c:v>
                </c:pt>
                <c:pt idx="19">
                  <c:v>5.7976243659787166E-2</c:v>
                </c:pt>
                <c:pt idx="20">
                  <c:v>0.50080173306037901</c:v>
                </c:pt>
                <c:pt idx="21">
                  <c:v>0.30637620972145829</c:v>
                </c:pt>
                <c:pt idx="22">
                  <c:v>0.17289868906085598</c:v>
                </c:pt>
                <c:pt idx="23">
                  <c:v>7.6953792277715455E-2</c:v>
                </c:pt>
                <c:pt idx="24">
                  <c:v>0.50079722315544217</c:v>
                </c:pt>
                <c:pt idx="25">
                  <c:v>0.30457016377253338</c:v>
                </c:pt>
                <c:pt idx="26">
                  <c:v>0.17269097539729272</c:v>
                </c:pt>
                <c:pt idx="27">
                  <c:v>7.756207772586883E-2</c:v>
                </c:pt>
                <c:pt idx="28">
                  <c:v>0.50118181284331331</c:v>
                </c:pt>
                <c:pt idx="29">
                  <c:v>0.30748366740275374</c:v>
                </c:pt>
                <c:pt idx="30">
                  <c:v>0.17502917896368703</c:v>
                </c:pt>
                <c:pt idx="31">
                  <c:v>7.7819952293684144E-2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B841-AAB3-0BF9669677BD}"/>
            </c:ext>
          </c:extLst>
        </c:ser>
        <c:ser>
          <c:idx val="0"/>
          <c:order val="1"/>
          <c:tx>
            <c:strRef>
              <c:f>'Poisson m=2'!$E$1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m=2'!$E$2:$E$33</c:f>
              <c:numCache>
                <c:formatCode>0.0000</c:formatCode>
                <c:ptCount val="32"/>
                <c:pt idx="0">
                  <c:v>0.4198195967086697</c:v>
                </c:pt>
                <c:pt idx="1">
                  <c:v>0.24237423451193452</c:v>
                </c:pt>
                <c:pt idx="2">
                  <c:v>0.13650342667048118</c:v>
                </c:pt>
                <c:pt idx="3">
                  <c:v>7.0255576078481749E-2</c:v>
                </c:pt>
                <c:pt idx="4">
                  <c:v>0.48146590797661548</c:v>
                </c:pt>
                <c:pt idx="5">
                  <c:v>0.29363821517276273</c:v>
                </c:pt>
                <c:pt idx="6">
                  <c:v>0.17459453456804916</c:v>
                </c:pt>
                <c:pt idx="7">
                  <c:v>9.7544663994173886E-2</c:v>
                </c:pt>
                <c:pt idx="8">
                  <c:v>0.47905783691255183</c:v>
                </c:pt>
                <c:pt idx="9">
                  <c:v>0.29038612931633717</c:v>
                </c:pt>
                <c:pt idx="10">
                  <c:v>0.17398764774152364</c:v>
                </c:pt>
                <c:pt idx="11">
                  <c:v>9.8186736535383221E-2</c:v>
                </c:pt>
                <c:pt idx="12">
                  <c:v>0.48116117207662135</c:v>
                </c:pt>
                <c:pt idx="13">
                  <c:v>0.29340494147990637</c:v>
                </c:pt>
                <c:pt idx="14">
                  <c:v>0.17165601607439529</c:v>
                </c:pt>
                <c:pt idx="15">
                  <c:v>9.5118940773356489E-2</c:v>
                </c:pt>
                <c:pt idx="16">
                  <c:v>0.41641893863721735</c:v>
                </c:pt>
                <c:pt idx="17">
                  <c:v>0.22909286982936006</c:v>
                </c:pt>
                <c:pt idx="18">
                  <c:v>0.11975262037298742</c:v>
                </c:pt>
                <c:pt idx="19">
                  <c:v>5.0851993951172819E-2</c:v>
                </c:pt>
                <c:pt idx="20">
                  <c:v>0.47067025287838909</c:v>
                </c:pt>
                <c:pt idx="21">
                  <c:v>0.27419111915938121</c:v>
                </c:pt>
                <c:pt idx="22">
                  <c:v>0.1524873752795004</c:v>
                </c:pt>
                <c:pt idx="23">
                  <c:v>6.732175660887614E-2</c:v>
                </c:pt>
                <c:pt idx="24">
                  <c:v>0.46956049167677705</c:v>
                </c:pt>
                <c:pt idx="25">
                  <c:v>0.27313850542727269</c:v>
                </c:pt>
                <c:pt idx="26">
                  <c:v>0.15094697207832333</c:v>
                </c:pt>
                <c:pt idx="27">
                  <c:v>6.7038371653359449E-2</c:v>
                </c:pt>
                <c:pt idx="28">
                  <c:v>0.47276371179887389</c:v>
                </c:pt>
                <c:pt idx="29">
                  <c:v>0.27458785687244786</c:v>
                </c:pt>
                <c:pt idx="30">
                  <c:v>0.15271851757078123</c:v>
                </c:pt>
                <c:pt idx="31">
                  <c:v>6.7309888051558797E-2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6-B841-AAB3-0BF9669677BD}"/>
            </c:ext>
          </c:extLst>
        </c:ser>
        <c:ser>
          <c:idx val="1"/>
          <c:order val="2"/>
          <c:tx>
            <c:strRef>
              <c:f>'Poisson m=2'!$F$1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m=2'!$F$2:$F$33</c:f>
              <c:numCache>
                <c:formatCode>0.0000</c:formatCode>
                <c:ptCount val="32"/>
                <c:pt idx="0">
                  <c:v>0.41876139758782555</c:v>
                </c:pt>
                <c:pt idx="1">
                  <c:v>0.2359628364910468</c:v>
                </c:pt>
                <c:pt idx="2">
                  <c:v>0.12225641305807794</c:v>
                </c:pt>
                <c:pt idx="3">
                  <c:v>6.972616431377586E-2</c:v>
                </c:pt>
                <c:pt idx="4">
                  <c:v>0.53072754859483795</c:v>
                </c:pt>
                <c:pt idx="5">
                  <c:v>0.26629678106465593</c:v>
                </c:pt>
                <c:pt idx="6">
                  <c:v>0.13585946779250963</c:v>
                </c:pt>
                <c:pt idx="7">
                  <c:v>8.6224388444309449E-2</c:v>
                </c:pt>
                <c:pt idx="8">
                  <c:v>0.5199357588367548</c:v>
                </c:pt>
                <c:pt idx="9">
                  <c:v>0.25789926950295039</c:v>
                </c:pt>
                <c:pt idx="10">
                  <c:v>0.14061924879879009</c:v>
                </c:pt>
                <c:pt idx="11">
                  <c:v>8.7461249302505595E-2</c:v>
                </c:pt>
                <c:pt idx="12">
                  <c:v>0.51184254272793683</c:v>
                </c:pt>
                <c:pt idx="13">
                  <c:v>0.26012834227722492</c:v>
                </c:pt>
                <c:pt idx="14">
                  <c:v>0.13951828647217782</c:v>
                </c:pt>
                <c:pt idx="15">
                  <c:v>8.5540626096367964E-2</c:v>
                </c:pt>
                <c:pt idx="16">
                  <c:v>0.408592466279524</c:v>
                </c:pt>
                <c:pt idx="17">
                  <c:v>0.22124808929551443</c:v>
                </c:pt>
                <c:pt idx="18">
                  <c:v>0.1060555415317767</c:v>
                </c:pt>
                <c:pt idx="19">
                  <c:v>4.7646084821154421E-2</c:v>
                </c:pt>
                <c:pt idx="20">
                  <c:v>0.62365354586402821</c:v>
                </c:pt>
                <c:pt idx="21">
                  <c:v>0.24661297748253103</c:v>
                </c:pt>
                <c:pt idx="22">
                  <c:v>0.11038721736127348</c:v>
                </c:pt>
                <c:pt idx="23">
                  <c:v>3.9372238453132501E-2</c:v>
                </c:pt>
                <c:pt idx="24">
                  <c:v>0.60651716715182702</c:v>
                </c:pt>
                <c:pt idx="25">
                  <c:v>0.24401617902352879</c:v>
                </c:pt>
                <c:pt idx="26">
                  <c:v>0.10977699081625163</c:v>
                </c:pt>
                <c:pt idx="27">
                  <c:v>3.880396775026132E-2</c:v>
                </c:pt>
                <c:pt idx="28">
                  <c:v>0.60902611802916451</c:v>
                </c:pt>
                <c:pt idx="29">
                  <c:v>0.24785154648797153</c:v>
                </c:pt>
                <c:pt idx="30">
                  <c:v>0.11071207729190614</c:v>
                </c:pt>
                <c:pt idx="31">
                  <c:v>4.0000124053843046E-2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6-B841-AAB3-0BF96696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988331590274599E-3"/>
              <c:y val="0.7628386343827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7491637639696793E-2"/>
              <c:y val="0.3054731057304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543462665410519E-2"/>
          <c:y val="7.828706918201829E-2"/>
          <c:w val="0.92322921078333908"/>
          <c:h val="0.67864058737498334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m=2'!$D$1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m=2'!$D$34:$D$65</c:f>
              <c:numCache>
                <c:formatCode>0.0000</c:formatCode>
                <c:ptCount val="32"/>
                <c:pt idx="0">
                  <c:v>0.44877902159511768</c:v>
                </c:pt>
                <c:pt idx="1">
                  <c:v>0.25516075027758012</c:v>
                </c:pt>
                <c:pt idx="2">
                  <c:v>0.13563846670474444</c:v>
                </c:pt>
                <c:pt idx="3">
                  <c:v>5.6745495942080275E-2</c:v>
                </c:pt>
                <c:pt idx="4">
                  <c:v>0.50351514981561685</c:v>
                </c:pt>
                <c:pt idx="5">
                  <c:v>0.30747124308895013</c:v>
                </c:pt>
                <c:pt idx="6">
                  <c:v>0.17310071023950685</c:v>
                </c:pt>
                <c:pt idx="7">
                  <c:v>7.5442758421625011E-2</c:v>
                </c:pt>
                <c:pt idx="8">
                  <c:v>0.50405121459226965</c:v>
                </c:pt>
                <c:pt idx="9">
                  <c:v>0.30634624501499608</c:v>
                </c:pt>
                <c:pt idx="10">
                  <c:v>0.17265377134554272</c:v>
                </c:pt>
                <c:pt idx="11">
                  <c:v>7.5505240119517467E-2</c:v>
                </c:pt>
                <c:pt idx="12">
                  <c:v>0.50361638326403846</c:v>
                </c:pt>
                <c:pt idx="13">
                  <c:v>0.30667610705189757</c:v>
                </c:pt>
                <c:pt idx="14">
                  <c:v>0.17332131577873075</c:v>
                </c:pt>
                <c:pt idx="15">
                  <c:v>7.5916246200906368E-2</c:v>
                </c:pt>
                <c:pt idx="16">
                  <c:v>0.44827034087947459</c:v>
                </c:pt>
                <c:pt idx="17">
                  <c:v>0.25426392118126773</c:v>
                </c:pt>
                <c:pt idx="18">
                  <c:v>0.13560518791269258</c:v>
                </c:pt>
                <c:pt idx="19">
                  <c:v>5.6213019581645651E-2</c:v>
                </c:pt>
                <c:pt idx="20">
                  <c:v>0.50368559244255307</c:v>
                </c:pt>
                <c:pt idx="21">
                  <c:v>0.30623029456460055</c:v>
                </c:pt>
                <c:pt idx="22">
                  <c:v>0.17264365239617274</c:v>
                </c:pt>
                <c:pt idx="23">
                  <c:v>7.5567079603188161E-2</c:v>
                </c:pt>
                <c:pt idx="24">
                  <c:v>0.50212547552559805</c:v>
                </c:pt>
                <c:pt idx="25">
                  <c:v>0.30654653095844187</c:v>
                </c:pt>
                <c:pt idx="26">
                  <c:v>0.17278068495633461</c:v>
                </c:pt>
                <c:pt idx="27">
                  <c:v>7.5492866144398776E-2</c:v>
                </c:pt>
                <c:pt idx="28">
                  <c:v>0.50305581947783962</c:v>
                </c:pt>
                <c:pt idx="29">
                  <c:v>0.30629919102847913</c:v>
                </c:pt>
                <c:pt idx="30">
                  <c:v>0.17278611653590306</c:v>
                </c:pt>
                <c:pt idx="31">
                  <c:v>7.5406317222993707E-2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5D40-A3DF-8C3A5C8FF755}"/>
            </c:ext>
          </c:extLst>
        </c:ser>
        <c:ser>
          <c:idx val="0"/>
          <c:order val="1"/>
          <c:tx>
            <c:strRef>
              <c:f>'Poisson m=2'!$E$1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m=2'!$E$34:$E$65</c:f>
              <c:numCache>
                <c:formatCode>0.0000</c:formatCode>
                <c:ptCount val="32"/>
                <c:pt idx="0">
                  <c:v>0.41441638044151874</c:v>
                </c:pt>
                <c:pt idx="1">
                  <c:v>0.22657062845525025</c:v>
                </c:pt>
                <c:pt idx="2">
                  <c:v>0.11882323430522441</c:v>
                </c:pt>
                <c:pt idx="3">
                  <c:v>4.9080797608877881E-2</c:v>
                </c:pt>
                <c:pt idx="4">
                  <c:v>0.47138591366982735</c:v>
                </c:pt>
                <c:pt idx="5">
                  <c:v>0.27527166515854157</c:v>
                </c:pt>
                <c:pt idx="6">
                  <c:v>0.15103393042076718</c:v>
                </c:pt>
                <c:pt idx="7">
                  <c:v>6.4759730527224418E-2</c:v>
                </c:pt>
                <c:pt idx="8">
                  <c:v>0.47085653901233626</c:v>
                </c:pt>
                <c:pt idx="9">
                  <c:v>0.27436263466066368</c:v>
                </c:pt>
                <c:pt idx="10">
                  <c:v>0.15106417764045385</c:v>
                </c:pt>
                <c:pt idx="11">
                  <c:v>6.4944085446346916E-2</c:v>
                </c:pt>
                <c:pt idx="12">
                  <c:v>0.47068297235899015</c:v>
                </c:pt>
                <c:pt idx="13">
                  <c:v>0.27429071180394421</c:v>
                </c:pt>
                <c:pt idx="14">
                  <c:v>0.1508753243024103</c:v>
                </c:pt>
                <c:pt idx="15">
                  <c:v>6.5070439421637538E-2</c:v>
                </c:pt>
                <c:pt idx="16">
                  <c:v>0.41498989213361837</c:v>
                </c:pt>
                <c:pt idx="17">
                  <c:v>0.22625358119960681</c:v>
                </c:pt>
                <c:pt idx="18">
                  <c:v>0.11846955427769572</c:v>
                </c:pt>
                <c:pt idx="19">
                  <c:v>4.8757272272255327E-2</c:v>
                </c:pt>
                <c:pt idx="20">
                  <c:v>0.47187165881027116</c:v>
                </c:pt>
                <c:pt idx="21">
                  <c:v>0.27494002769728332</c:v>
                </c:pt>
                <c:pt idx="22">
                  <c:v>0.15063170315785121</c:v>
                </c:pt>
                <c:pt idx="23">
                  <c:v>6.4539350567119791E-2</c:v>
                </c:pt>
                <c:pt idx="24">
                  <c:v>0.47026303847436657</c:v>
                </c:pt>
                <c:pt idx="25">
                  <c:v>0.27414792909183655</c:v>
                </c:pt>
                <c:pt idx="26">
                  <c:v>0.15063412987942387</c:v>
                </c:pt>
                <c:pt idx="27">
                  <c:v>6.457522251131563E-2</c:v>
                </c:pt>
                <c:pt idx="28">
                  <c:v>0.47114834520969268</c:v>
                </c:pt>
                <c:pt idx="29">
                  <c:v>0.27400407289828371</c:v>
                </c:pt>
                <c:pt idx="30">
                  <c:v>0.15040966374540543</c:v>
                </c:pt>
                <c:pt idx="31">
                  <c:v>6.4556554635137903E-2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5D40-A3DF-8C3A5C8FF755}"/>
            </c:ext>
          </c:extLst>
        </c:ser>
        <c:ser>
          <c:idx val="1"/>
          <c:order val="2"/>
          <c:tx>
            <c:strRef>
              <c:f>'Poisson m=2'!$F$1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m=2'!$F$34:$F$65</c:f>
              <c:numCache>
                <c:formatCode>0.0000</c:formatCode>
                <c:ptCount val="32"/>
                <c:pt idx="0">
                  <c:v>0.40723958469876692</c:v>
                </c:pt>
                <c:pt idx="1">
                  <c:v>0.22134944985545094</c:v>
                </c:pt>
                <c:pt idx="2">
                  <c:v>0.10530258282197154</c:v>
                </c:pt>
                <c:pt idx="3">
                  <c:v>4.6642304887304677E-2</c:v>
                </c:pt>
                <c:pt idx="4">
                  <c:v>0.67786637370138658</c:v>
                </c:pt>
                <c:pt idx="5">
                  <c:v>0.24699202493269376</c:v>
                </c:pt>
                <c:pt idx="6">
                  <c:v>0.10904495938196707</c:v>
                </c:pt>
                <c:pt idx="7">
                  <c:v>3.506632324341092E-2</c:v>
                </c:pt>
                <c:pt idx="8">
                  <c:v>0.67824007484442206</c:v>
                </c:pt>
                <c:pt idx="9">
                  <c:v>0.24878061170446453</c:v>
                </c:pt>
                <c:pt idx="10">
                  <c:v>0.10742762913453321</c:v>
                </c:pt>
                <c:pt idx="11">
                  <c:v>3.4604142008585657E-2</c:v>
                </c:pt>
                <c:pt idx="12">
                  <c:v>0.69582912143683429</c:v>
                </c:pt>
                <c:pt idx="13">
                  <c:v>0.24655723949245301</c:v>
                </c:pt>
                <c:pt idx="14">
                  <c:v>0.10999224045326461</c:v>
                </c:pt>
                <c:pt idx="15">
                  <c:v>3.623818505976923E-2</c:v>
                </c:pt>
                <c:pt idx="16">
                  <c:v>0.40669447033954625</c:v>
                </c:pt>
                <c:pt idx="17">
                  <c:v>0.22112377190064325</c:v>
                </c:pt>
                <c:pt idx="18">
                  <c:v>0.1049926461947662</c:v>
                </c:pt>
                <c:pt idx="19">
                  <c:v>4.6537878558777154E-2</c:v>
                </c:pt>
                <c:pt idx="20">
                  <c:v>0.69608696132541326</c:v>
                </c:pt>
                <c:pt idx="21">
                  <c:v>0.24758581549664668</c:v>
                </c:pt>
                <c:pt idx="22">
                  <c:v>0.10769809480338864</c:v>
                </c:pt>
                <c:pt idx="23">
                  <c:v>3.4288211266821682E-2</c:v>
                </c:pt>
                <c:pt idx="24">
                  <c:v>0.71238618576064439</c:v>
                </c:pt>
                <c:pt idx="25">
                  <c:v>0.24651127056712219</c:v>
                </c:pt>
                <c:pt idx="26">
                  <c:v>0.10892484336324226</c:v>
                </c:pt>
                <c:pt idx="27">
                  <c:v>3.4312154538230881E-2</c:v>
                </c:pt>
                <c:pt idx="28">
                  <c:v>0.72376594987412557</c:v>
                </c:pt>
                <c:pt idx="29">
                  <c:v>0.24623648742118134</c:v>
                </c:pt>
                <c:pt idx="30">
                  <c:v>0.10822758375490393</c:v>
                </c:pt>
                <c:pt idx="31">
                  <c:v>3.4213781876678805E-2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5-5D40-A3DF-8C3A5C8F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988331590274599E-3"/>
              <c:y val="0.7628386343827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7491637639696793E-2"/>
              <c:y val="0.3054731057304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3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612221991987828E-2"/>
          <c:y val="6.8906206142618665E-2"/>
          <c:w val="0.92216043307086615"/>
          <c:h val="0.68802145041438301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m=3'!$D$2:$D$33</c:f>
              <c:numCache>
                <c:formatCode>0.0000</c:formatCode>
                <c:ptCount val="32"/>
                <c:pt idx="0">
                  <c:v>0.44721442911320464</c:v>
                </c:pt>
                <c:pt idx="1">
                  <c:v>0.27069162749774589</c:v>
                </c:pt>
                <c:pt idx="2">
                  <c:v>0.14754527391508757</c:v>
                </c:pt>
                <c:pt idx="3">
                  <c:v>7.771531753559327E-2</c:v>
                </c:pt>
                <c:pt idx="4">
                  <c:v>0.56366446831632788</c:v>
                </c:pt>
                <c:pt idx="5">
                  <c:v>0.36368005596414782</c:v>
                </c:pt>
                <c:pt idx="6">
                  <c:v>0.22636082714826902</c:v>
                </c:pt>
                <c:pt idx="7">
                  <c:v>0.12428147056444676</c:v>
                </c:pt>
                <c:pt idx="8">
                  <c:v>0.56530590154064841</c:v>
                </c:pt>
                <c:pt idx="9">
                  <c:v>0.37590880891448875</c:v>
                </c:pt>
                <c:pt idx="10">
                  <c:v>0.23181773966718744</c:v>
                </c:pt>
                <c:pt idx="11">
                  <c:v>0.12982619443191667</c:v>
                </c:pt>
                <c:pt idx="12">
                  <c:v>0.57114464744282545</c:v>
                </c:pt>
                <c:pt idx="13">
                  <c:v>0.37715472556625912</c:v>
                </c:pt>
                <c:pt idx="14">
                  <c:v>0.23316239855333695</c:v>
                </c:pt>
                <c:pt idx="15">
                  <c:v>0.12874492312459956</c:v>
                </c:pt>
                <c:pt idx="16">
                  <c:v>0.4433222626569357</c:v>
                </c:pt>
                <c:pt idx="17">
                  <c:v>0.25230942620820362</c:v>
                </c:pt>
                <c:pt idx="18">
                  <c:v>0.13597044909972528</c:v>
                </c:pt>
                <c:pt idx="19">
                  <c:v>5.7155456949883512E-2</c:v>
                </c:pt>
                <c:pt idx="20">
                  <c:v>0.56597384212731638</c:v>
                </c:pt>
                <c:pt idx="21">
                  <c:v>0.36113968802656404</c:v>
                </c:pt>
                <c:pt idx="22">
                  <c:v>0.21096175119235636</c:v>
                </c:pt>
                <c:pt idx="23">
                  <c:v>9.4202251535215956E-2</c:v>
                </c:pt>
                <c:pt idx="24">
                  <c:v>0.56428645992568038</c:v>
                </c:pt>
                <c:pt idx="25">
                  <c:v>0.36102308840785224</c:v>
                </c:pt>
                <c:pt idx="26">
                  <c:v>0.212261251497883</c:v>
                </c:pt>
                <c:pt idx="27">
                  <c:v>9.6262322093641745E-2</c:v>
                </c:pt>
                <c:pt idx="28">
                  <c:v>0.56368714879090132</c:v>
                </c:pt>
                <c:pt idx="29">
                  <c:v>0.36119385825065742</c:v>
                </c:pt>
                <c:pt idx="30">
                  <c:v>0.21116561337313111</c:v>
                </c:pt>
                <c:pt idx="31">
                  <c:v>9.6001990126913087E-2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EC40-8D57-79441CB7D70D}"/>
            </c:ext>
          </c:extLst>
        </c:ser>
        <c:ser>
          <c:idx val="0"/>
          <c:order val="1"/>
          <c:tx>
            <c:strRef>
              <c:f>'Poisson m=3'!$E$1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m=3'!$E$2:$E$33</c:f>
              <c:numCache>
                <c:formatCode>0.0000</c:formatCode>
                <c:ptCount val="32"/>
                <c:pt idx="0">
                  <c:v>0.41575104521406631</c:v>
                </c:pt>
                <c:pt idx="1">
                  <c:v>0.23771427676541282</c:v>
                </c:pt>
                <c:pt idx="2">
                  <c:v>0.13717549968207943</c:v>
                </c:pt>
                <c:pt idx="3">
                  <c:v>7.1980723178868264E-2</c:v>
                </c:pt>
                <c:pt idx="4">
                  <c:v>0.53869094991843236</c:v>
                </c:pt>
                <c:pt idx="5">
                  <c:v>0.34311649894990298</c:v>
                </c:pt>
                <c:pt idx="6">
                  <c:v>0.20589291277378982</c:v>
                </c:pt>
                <c:pt idx="7">
                  <c:v>0.11656255478265887</c:v>
                </c:pt>
                <c:pt idx="8">
                  <c:v>0.53321929241008537</c:v>
                </c:pt>
                <c:pt idx="9">
                  <c:v>0.33856164292599933</c:v>
                </c:pt>
                <c:pt idx="10">
                  <c:v>0.20875362091522986</c:v>
                </c:pt>
                <c:pt idx="11">
                  <c:v>0.12042618879340211</c:v>
                </c:pt>
                <c:pt idx="12">
                  <c:v>0.54818409939259782</c:v>
                </c:pt>
                <c:pt idx="13">
                  <c:v>0.34086149453754694</c:v>
                </c:pt>
                <c:pt idx="14">
                  <c:v>0.212474280721136</c:v>
                </c:pt>
                <c:pt idx="15">
                  <c:v>0.11840972842217834</c:v>
                </c:pt>
                <c:pt idx="16">
                  <c:v>0.41237143532004794</c:v>
                </c:pt>
                <c:pt idx="17">
                  <c:v>0.22675491412983345</c:v>
                </c:pt>
                <c:pt idx="18">
                  <c:v>0.11901807039134368</c:v>
                </c:pt>
                <c:pt idx="19">
                  <c:v>5.0645656247507442E-2</c:v>
                </c:pt>
                <c:pt idx="20">
                  <c:v>0.53353751994547682</c:v>
                </c:pt>
                <c:pt idx="21">
                  <c:v>0.32426858147006399</c:v>
                </c:pt>
                <c:pt idx="22">
                  <c:v>0.18123950753750459</c:v>
                </c:pt>
                <c:pt idx="23">
                  <c:v>8.092014275122987E-2</c:v>
                </c:pt>
                <c:pt idx="24">
                  <c:v>0.5351175612039305</c:v>
                </c:pt>
                <c:pt idx="25">
                  <c:v>0.32431084834025126</c:v>
                </c:pt>
                <c:pt idx="26">
                  <c:v>0.1836768720864663</c:v>
                </c:pt>
                <c:pt idx="27">
                  <c:v>8.2407609284435052E-2</c:v>
                </c:pt>
                <c:pt idx="28">
                  <c:v>0.53450738267224152</c:v>
                </c:pt>
                <c:pt idx="29">
                  <c:v>0.32475073638081597</c:v>
                </c:pt>
                <c:pt idx="30">
                  <c:v>0.18509845530437705</c:v>
                </c:pt>
                <c:pt idx="31">
                  <c:v>8.3249049553332649E-2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EC40-8D57-79441CB7D70D}"/>
            </c:ext>
          </c:extLst>
        </c:ser>
        <c:ser>
          <c:idx val="1"/>
          <c:order val="2"/>
          <c:tx>
            <c:strRef>
              <c:f>'Poisson m=3'!$F$1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m=3'!$F$2:$F$33</c:f>
              <c:numCache>
                <c:formatCode>0.0000</c:formatCode>
                <c:ptCount val="32"/>
                <c:pt idx="0">
                  <c:v>0.409160014742595</c:v>
                </c:pt>
                <c:pt idx="1">
                  <c:v>0.227668156894204</c:v>
                </c:pt>
                <c:pt idx="2">
                  <c:v>0.11780784011254095</c:v>
                </c:pt>
                <c:pt idx="3">
                  <c:v>7.1197905996051067E-2</c:v>
                </c:pt>
                <c:pt idx="4">
                  <c:v>0.5783333726437232</c:v>
                </c:pt>
                <c:pt idx="5">
                  <c:v>0.31156966713619927</c:v>
                </c:pt>
                <c:pt idx="6">
                  <c:v>0.17284377296040784</c:v>
                </c:pt>
                <c:pt idx="7">
                  <c:v>0.10425227881872068</c:v>
                </c:pt>
                <c:pt idx="8">
                  <c:v>0.59350283017108107</c:v>
                </c:pt>
                <c:pt idx="9">
                  <c:v>0.31618919208494578</c:v>
                </c:pt>
                <c:pt idx="10">
                  <c:v>0.17156123963121883</c:v>
                </c:pt>
                <c:pt idx="11">
                  <c:v>0.10529131203054141</c:v>
                </c:pt>
                <c:pt idx="12">
                  <c:v>0.593364204588675</c:v>
                </c:pt>
                <c:pt idx="13">
                  <c:v>0.32131464153797717</c:v>
                </c:pt>
                <c:pt idx="14">
                  <c:v>0.17390543339598069</c:v>
                </c:pt>
                <c:pt idx="15">
                  <c:v>0.1060332387282131</c:v>
                </c:pt>
                <c:pt idx="16">
                  <c:v>0.4008080338876831</c:v>
                </c:pt>
                <c:pt idx="17">
                  <c:v>0.21627441476070161</c:v>
                </c:pt>
                <c:pt idx="18">
                  <c:v>0.10321243661616655</c:v>
                </c:pt>
                <c:pt idx="19">
                  <c:v>4.6272940286831925E-2</c:v>
                </c:pt>
                <c:pt idx="20">
                  <c:v>0.6389459415179668</c:v>
                </c:pt>
                <c:pt idx="21">
                  <c:v>0.31128767430411375</c:v>
                </c:pt>
                <c:pt idx="22">
                  <c:v>0.14095352897690025</c:v>
                </c:pt>
                <c:pt idx="23">
                  <c:v>5.3623068763472309E-2</c:v>
                </c:pt>
                <c:pt idx="24">
                  <c:v>0.7054291993236016</c:v>
                </c:pt>
                <c:pt idx="25">
                  <c:v>0.31927172487966976</c:v>
                </c:pt>
                <c:pt idx="26">
                  <c:v>0.14170891250171191</c:v>
                </c:pt>
                <c:pt idx="27">
                  <c:v>5.2564517375362378E-2</c:v>
                </c:pt>
                <c:pt idx="28">
                  <c:v>0.70480527802114845</c:v>
                </c:pt>
                <c:pt idx="29">
                  <c:v>0.31986982235046574</c:v>
                </c:pt>
                <c:pt idx="30">
                  <c:v>0.14329095168635456</c:v>
                </c:pt>
                <c:pt idx="31">
                  <c:v>5.2504730440229797E-2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8-EC40-8D57-79441CB7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19298245614035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0999274761707424E-3"/>
              <c:y val="0.3007826742107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Poisson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m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3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612221991987828E-2"/>
          <c:y val="6.8906206142618665E-2"/>
          <c:w val="0.92216043307086615"/>
          <c:h val="0.68802145041438301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'Poisson m=3'!$D$1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'Poisson m=3'!$A$34:$C$65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m=3'!$D$34:$D$65</c:f>
              <c:numCache>
                <c:formatCode>0.0000</c:formatCode>
                <c:ptCount val="32"/>
                <c:pt idx="0">
                  <c:v>0.44162854663382106</c:v>
                </c:pt>
                <c:pt idx="1">
                  <c:v>0.25075463289523536</c:v>
                </c:pt>
                <c:pt idx="2">
                  <c:v>0.13389976231994299</c:v>
                </c:pt>
                <c:pt idx="3">
                  <c:v>5.5838371697743791E-2</c:v>
                </c:pt>
                <c:pt idx="4">
                  <c:v>0.56474185351164796</c:v>
                </c:pt>
                <c:pt idx="5">
                  <c:v>0.36029961032687446</c:v>
                </c:pt>
                <c:pt idx="6">
                  <c:v>0.20846765156926689</c:v>
                </c:pt>
                <c:pt idx="7">
                  <c:v>9.2099769230943013E-2</c:v>
                </c:pt>
                <c:pt idx="8">
                  <c:v>0.56583354504110905</c:v>
                </c:pt>
                <c:pt idx="9">
                  <c:v>0.36308428293154388</c:v>
                </c:pt>
                <c:pt idx="10">
                  <c:v>0.21103537635241454</c:v>
                </c:pt>
                <c:pt idx="11">
                  <c:v>9.4236230244880467E-2</c:v>
                </c:pt>
                <c:pt idx="12">
                  <c:v>0.56635640315109448</c:v>
                </c:pt>
                <c:pt idx="13">
                  <c:v>0.36113692364029937</c:v>
                </c:pt>
                <c:pt idx="14">
                  <c:v>0.20995019396729275</c:v>
                </c:pt>
                <c:pt idx="15">
                  <c:v>9.3924075602067947E-2</c:v>
                </c:pt>
                <c:pt idx="16">
                  <c:v>0.44171707782802483</c:v>
                </c:pt>
                <c:pt idx="17">
                  <c:v>0.24985896655942363</c:v>
                </c:pt>
                <c:pt idx="18">
                  <c:v>0.13307961853727673</c:v>
                </c:pt>
                <c:pt idx="19">
                  <c:v>5.5599022186661136E-2</c:v>
                </c:pt>
                <c:pt idx="20">
                  <c:v>0.56545552219527517</c:v>
                </c:pt>
                <c:pt idx="21">
                  <c:v>0.36085196897921912</c:v>
                </c:pt>
                <c:pt idx="22">
                  <c:v>0.20830723525992592</c:v>
                </c:pt>
                <c:pt idx="23">
                  <c:v>9.2177483462979395E-2</c:v>
                </c:pt>
                <c:pt idx="24">
                  <c:v>0.56589442713902238</c:v>
                </c:pt>
                <c:pt idx="25">
                  <c:v>0.3605360475980543</c:v>
                </c:pt>
                <c:pt idx="26">
                  <c:v>0.20978979638028072</c:v>
                </c:pt>
                <c:pt idx="27">
                  <c:v>9.3313809604959011E-2</c:v>
                </c:pt>
                <c:pt idx="28">
                  <c:v>0.56640568460065621</c:v>
                </c:pt>
                <c:pt idx="29">
                  <c:v>0.36166009196490867</c:v>
                </c:pt>
                <c:pt idx="30">
                  <c:v>0.20950642904955491</c:v>
                </c:pt>
                <c:pt idx="31">
                  <c:v>9.3801923479803748E-2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9-4447-B790-60EAA685C1A0}"/>
            </c:ext>
          </c:extLst>
        </c:ser>
        <c:ser>
          <c:idx val="0"/>
          <c:order val="1"/>
          <c:tx>
            <c:strRef>
              <c:f>'Poisson m=3'!$E$1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'Poisson m=3'!$A$34:$C$65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m=3'!$E$34:$E$65</c:f>
              <c:numCache>
                <c:formatCode>0.0000</c:formatCode>
                <c:ptCount val="32"/>
                <c:pt idx="0">
                  <c:v>0.40804566541325243</c:v>
                </c:pt>
                <c:pt idx="1">
                  <c:v>0.22336078253126296</c:v>
                </c:pt>
                <c:pt idx="2">
                  <c:v>0.11679831083131922</c:v>
                </c:pt>
                <c:pt idx="3">
                  <c:v>4.8310704315841189E-2</c:v>
                </c:pt>
                <c:pt idx="4">
                  <c:v>0.53461576853024684</c:v>
                </c:pt>
                <c:pt idx="5">
                  <c:v>0.32326556343621299</c:v>
                </c:pt>
                <c:pt idx="6">
                  <c:v>0.18079067620581857</c:v>
                </c:pt>
                <c:pt idx="7">
                  <c:v>7.8072323627205162E-2</c:v>
                </c:pt>
                <c:pt idx="8">
                  <c:v>0.53727597618799838</c:v>
                </c:pt>
                <c:pt idx="9">
                  <c:v>0.32436308407744202</c:v>
                </c:pt>
                <c:pt idx="10">
                  <c:v>0.18255988162482917</c:v>
                </c:pt>
                <c:pt idx="11">
                  <c:v>7.9935093562236131E-2</c:v>
                </c:pt>
                <c:pt idx="12">
                  <c:v>0.53640512689481357</c:v>
                </c:pt>
                <c:pt idx="13">
                  <c:v>0.32524206978701892</c:v>
                </c:pt>
                <c:pt idx="14">
                  <c:v>0.18229431483750069</c:v>
                </c:pt>
                <c:pt idx="15">
                  <c:v>7.9674029298040475E-2</c:v>
                </c:pt>
                <c:pt idx="16">
                  <c:v>0.40767090970373004</c:v>
                </c:pt>
                <c:pt idx="17">
                  <c:v>0.22257508922561475</c:v>
                </c:pt>
                <c:pt idx="18">
                  <c:v>0.11656529388381492</c:v>
                </c:pt>
                <c:pt idx="19">
                  <c:v>4.797988103025163E-2</c:v>
                </c:pt>
                <c:pt idx="20">
                  <c:v>0.53558231133857948</c:v>
                </c:pt>
                <c:pt idx="21">
                  <c:v>0.32332077307093843</c:v>
                </c:pt>
                <c:pt idx="22">
                  <c:v>0.18060401242797799</c:v>
                </c:pt>
                <c:pt idx="23">
                  <c:v>7.7808721481306686E-2</c:v>
                </c:pt>
                <c:pt idx="24">
                  <c:v>0.53557182645132695</c:v>
                </c:pt>
                <c:pt idx="25">
                  <c:v>0.32418312867208321</c:v>
                </c:pt>
                <c:pt idx="26">
                  <c:v>0.18179091006551329</c:v>
                </c:pt>
                <c:pt idx="27">
                  <c:v>7.9243066532156806E-2</c:v>
                </c:pt>
                <c:pt idx="28">
                  <c:v>0.53677861952207861</c:v>
                </c:pt>
                <c:pt idx="29">
                  <c:v>0.32438848610914378</c:v>
                </c:pt>
                <c:pt idx="30">
                  <c:v>0.18161367336886239</c:v>
                </c:pt>
                <c:pt idx="31">
                  <c:v>7.9245692369581192E-2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9-4447-B790-60EAA685C1A0}"/>
            </c:ext>
          </c:extLst>
        </c:ser>
        <c:ser>
          <c:idx val="1"/>
          <c:order val="2"/>
          <c:tx>
            <c:strRef>
              <c:f>'Poisson m=3'!$F$1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'Poisson m=3'!$A$34:$C$65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'Poisson m=3'!$F$34:$F$65</c:f>
              <c:numCache>
                <c:formatCode>0.0000</c:formatCode>
                <c:ptCount val="32"/>
                <c:pt idx="0">
                  <c:v>0.39703232674745076</c:v>
                </c:pt>
                <c:pt idx="1">
                  <c:v>0.21433325577562976</c:v>
                </c:pt>
                <c:pt idx="2">
                  <c:v>0.10061492013888772</c:v>
                </c:pt>
                <c:pt idx="3">
                  <c:v>4.5301688142549298E-2</c:v>
                </c:pt>
                <c:pt idx="4">
                  <c:v>0.65766609893305539</c:v>
                </c:pt>
                <c:pt idx="5">
                  <c:v>0.31415950397607406</c:v>
                </c:pt>
                <c:pt idx="6">
                  <c:v>0.13966740276719766</c:v>
                </c:pt>
                <c:pt idx="7">
                  <c:v>5.0063506223363113E-2</c:v>
                </c:pt>
                <c:pt idx="8">
                  <c:v>0.77190160509299099</c:v>
                </c:pt>
                <c:pt idx="9">
                  <c:v>0.32175117423272226</c:v>
                </c:pt>
                <c:pt idx="10">
                  <c:v>0.14117083481989637</c:v>
                </c:pt>
                <c:pt idx="11">
                  <c:v>4.7962663509995326E-2</c:v>
                </c:pt>
                <c:pt idx="12">
                  <c:v>0.74724778679219883</c:v>
                </c:pt>
                <c:pt idx="13">
                  <c:v>0.32043790092031399</c:v>
                </c:pt>
                <c:pt idx="14">
                  <c:v>0.13931462554608967</c:v>
                </c:pt>
                <c:pt idx="15">
                  <c:v>4.845425733898976E-2</c:v>
                </c:pt>
                <c:pt idx="16">
                  <c:v>0.39660201379498233</c:v>
                </c:pt>
                <c:pt idx="17">
                  <c:v>0.21431758933474918</c:v>
                </c:pt>
                <c:pt idx="18">
                  <c:v>0.10033219921023966</c:v>
                </c:pt>
                <c:pt idx="19">
                  <c:v>4.5136113240780498E-2</c:v>
                </c:pt>
                <c:pt idx="20">
                  <c:v>0.6565220721087961</c:v>
                </c:pt>
                <c:pt idx="21">
                  <c:v>0.31316173706271355</c:v>
                </c:pt>
                <c:pt idx="22">
                  <c:v>0.13943651581209882</c:v>
                </c:pt>
                <c:pt idx="23">
                  <c:v>4.9725900748156783E-2</c:v>
                </c:pt>
                <c:pt idx="24">
                  <c:v>0.79274247183565205</c:v>
                </c:pt>
                <c:pt idx="25">
                  <c:v>0.32005015157441929</c:v>
                </c:pt>
                <c:pt idx="26">
                  <c:v>0.13887014211557264</c:v>
                </c:pt>
                <c:pt idx="27">
                  <c:v>4.716437524824376E-2</c:v>
                </c:pt>
                <c:pt idx="28">
                  <c:v>0.79981114463534664</c:v>
                </c:pt>
                <c:pt idx="29">
                  <c:v>0.32069426470882406</c:v>
                </c:pt>
                <c:pt idx="30">
                  <c:v>0.13913118223408799</c:v>
                </c:pt>
                <c:pt idx="31">
                  <c:v>4.7697598526714444E-2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89-4447-B790-60EAA685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19298245614035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0999274761707424E-3"/>
              <c:y val="0.3007826742107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Zipf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a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1,1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1678726358548009E-2"/>
          <c:y val="7.2665747290063323E-2"/>
          <c:w val="0.92109391035868604"/>
          <c:h val="0.68426205198926404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a=1,1'!$D$1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a=1,1'!$A$2:$C$33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a=1,1'!$D$2:$D$33</c:f>
              <c:numCache>
                <c:formatCode>0.0000</c:formatCode>
                <c:ptCount val="32"/>
                <c:pt idx="0">
                  <c:v>0.45188738737510797</c:v>
                </c:pt>
                <c:pt idx="1">
                  <c:v>0.26233697336435891</c:v>
                </c:pt>
                <c:pt idx="2">
                  <c:v>0.15403588719462771</c:v>
                </c:pt>
                <c:pt idx="3">
                  <c:v>7.8218846470361078E-2</c:v>
                </c:pt>
                <c:pt idx="4">
                  <c:v>0.59894143881091333</c:v>
                </c:pt>
                <c:pt idx="5">
                  <c:v>0.40437050934764052</c:v>
                </c:pt>
                <c:pt idx="6">
                  <c:v>0.2584598065177065</c:v>
                </c:pt>
                <c:pt idx="7">
                  <c:v>0.14199806383166272</c:v>
                </c:pt>
                <c:pt idx="8">
                  <c:v>0.69534298467154054</c:v>
                </c:pt>
                <c:pt idx="9">
                  <c:v>0.5351373584314576</c:v>
                </c:pt>
                <c:pt idx="10">
                  <c:v>0.37626995929275275</c:v>
                </c:pt>
                <c:pt idx="11">
                  <c:v>0.23308742618187017</c:v>
                </c:pt>
                <c:pt idx="12">
                  <c:v>0.79325678462356752</c:v>
                </c:pt>
                <c:pt idx="13">
                  <c:v>0.66148494976730499</c:v>
                </c:pt>
                <c:pt idx="14">
                  <c:v>0.52176757027424048</c:v>
                </c:pt>
                <c:pt idx="15">
                  <c:v>0.36210133503096925</c:v>
                </c:pt>
                <c:pt idx="16">
                  <c:v>0.43454218318971954</c:v>
                </c:pt>
                <c:pt idx="17">
                  <c:v>0.24818060136172704</c:v>
                </c:pt>
                <c:pt idx="18">
                  <c:v>0.13228830878041134</c:v>
                </c:pt>
                <c:pt idx="19">
                  <c:v>5.6321554971974663E-2</c:v>
                </c:pt>
                <c:pt idx="20">
                  <c:v>0.59671003499637976</c:v>
                </c:pt>
                <c:pt idx="21">
                  <c:v>0.39297172009906561</c:v>
                </c:pt>
                <c:pt idx="22">
                  <c:v>0.23186776616034283</c:v>
                </c:pt>
                <c:pt idx="23">
                  <c:v>0.10580677340418401</c:v>
                </c:pt>
                <c:pt idx="24">
                  <c:v>0.70021470765465099</c:v>
                </c:pt>
                <c:pt idx="25">
                  <c:v>0.52697858311175283</c:v>
                </c:pt>
                <c:pt idx="26">
                  <c:v>0.35390965701576638</c:v>
                </c:pt>
                <c:pt idx="27">
                  <c:v>0.17843479367336873</c:v>
                </c:pt>
                <c:pt idx="28">
                  <c:v>0.78967701692147885</c:v>
                </c:pt>
                <c:pt idx="29">
                  <c:v>0.65580460182853917</c:v>
                </c:pt>
                <c:pt idx="30">
                  <c:v>0.50572046370789037</c:v>
                </c:pt>
                <c:pt idx="31">
                  <c:v>0.31070388992280346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7245-B922-BAC93B08C7D9}"/>
            </c:ext>
          </c:extLst>
        </c:ser>
        <c:ser>
          <c:idx val="0"/>
          <c:order val="1"/>
          <c:tx>
            <c:strRef>
              <c:f>'Zipf a=1,1'!$E$1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a=1,1'!$A$2:$C$33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a=1,1'!$E$2:$E$33</c:f>
              <c:numCache>
                <c:formatCode>0.0000</c:formatCode>
                <c:ptCount val="32"/>
                <c:pt idx="0">
                  <c:v>0.41782279607237344</c:v>
                </c:pt>
                <c:pt idx="1">
                  <c:v>0.24025321876504446</c:v>
                </c:pt>
                <c:pt idx="2">
                  <c:v>0.1392892305179301</c:v>
                </c:pt>
                <c:pt idx="3">
                  <c:v>6.9206115827006476E-2</c:v>
                </c:pt>
                <c:pt idx="4">
                  <c:v>0.58538830152214705</c:v>
                </c:pt>
                <c:pt idx="5">
                  <c:v>0.36838272652558518</c:v>
                </c:pt>
                <c:pt idx="6">
                  <c:v>0.2314571326049282</c:v>
                </c:pt>
                <c:pt idx="7">
                  <c:v>0.13016824380511766</c:v>
                </c:pt>
                <c:pt idx="8">
                  <c:v>0.68742484938323567</c:v>
                </c:pt>
                <c:pt idx="9">
                  <c:v>0.50917555018109562</c:v>
                </c:pt>
                <c:pt idx="10">
                  <c:v>0.34564557391690687</c:v>
                </c:pt>
                <c:pt idx="11">
                  <c:v>0.22578486561466582</c:v>
                </c:pt>
                <c:pt idx="12">
                  <c:v>0.78130209519085569</c:v>
                </c:pt>
                <c:pt idx="13">
                  <c:v>0.64701581660421004</c:v>
                </c:pt>
                <c:pt idx="14">
                  <c:v>0.50421263548202699</c:v>
                </c:pt>
                <c:pt idx="15">
                  <c:v>0.3515539864720057</c:v>
                </c:pt>
                <c:pt idx="16">
                  <c:v>0.4025068817238911</c:v>
                </c:pt>
                <c:pt idx="17">
                  <c:v>0.22025585819203033</c:v>
                </c:pt>
                <c:pt idx="18">
                  <c:v>0.11697310361203594</c:v>
                </c:pt>
                <c:pt idx="19">
                  <c:v>4.9286982725085478E-2</c:v>
                </c:pt>
                <c:pt idx="20">
                  <c:v>0.57178630569610189</c:v>
                </c:pt>
                <c:pt idx="21">
                  <c:v>0.35543055685458091</c:v>
                </c:pt>
                <c:pt idx="22">
                  <c:v>0.20097712760610811</c:v>
                </c:pt>
                <c:pt idx="23">
                  <c:v>8.9461431296121413E-2</c:v>
                </c:pt>
                <c:pt idx="24">
                  <c:v>0.68195379080957319</c:v>
                </c:pt>
                <c:pt idx="25">
                  <c:v>0.49439101707549449</c:v>
                </c:pt>
                <c:pt idx="26">
                  <c:v>0.31503276628898602</c:v>
                </c:pt>
                <c:pt idx="27">
                  <c:v>0.15200177900951775</c:v>
                </c:pt>
                <c:pt idx="28">
                  <c:v>0.77592806781829859</c:v>
                </c:pt>
                <c:pt idx="29">
                  <c:v>0.63338131081240867</c:v>
                </c:pt>
                <c:pt idx="30">
                  <c:v>0.47580311794751579</c:v>
                </c:pt>
                <c:pt idx="31">
                  <c:v>0.27648315016105635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2-7245-B922-BAC93B08C7D9}"/>
            </c:ext>
          </c:extLst>
        </c:ser>
        <c:ser>
          <c:idx val="1"/>
          <c:order val="2"/>
          <c:tx>
            <c:strRef>
              <c:f>'Zipf a=1,1'!$F$1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a=1,1'!$A$2:$C$33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a=1,1'!$F$2:$F$33</c:f>
              <c:numCache>
                <c:formatCode>0.0000</c:formatCode>
                <c:ptCount val="32"/>
                <c:pt idx="0">
                  <c:v>0.4225689926146099</c:v>
                </c:pt>
                <c:pt idx="1">
                  <c:v>0.23380663099681548</c:v>
                </c:pt>
                <c:pt idx="2">
                  <c:v>0.12227450762532785</c:v>
                </c:pt>
                <c:pt idx="3">
                  <c:v>6.8642623763514404E-2</c:v>
                </c:pt>
                <c:pt idx="4">
                  <c:v>0.67633476042628804</c:v>
                </c:pt>
                <c:pt idx="5">
                  <c:v>0.37030394690254331</c:v>
                </c:pt>
                <c:pt idx="6">
                  <c:v>0.18966723876619337</c:v>
                </c:pt>
                <c:pt idx="7">
                  <c:v>0.11684605052630552</c:v>
                </c:pt>
                <c:pt idx="8">
                  <c:v>0.86086563707034358</c:v>
                </c:pt>
                <c:pt idx="9">
                  <c:v>0.57316667861285775</c:v>
                </c:pt>
                <c:pt idx="10">
                  <c:v>0.28163468907606992</c:v>
                </c:pt>
                <c:pt idx="11">
                  <c:v>0.20008813392045308</c:v>
                </c:pt>
                <c:pt idx="12">
                  <c:v>0.94248100787458799</c:v>
                </c:pt>
                <c:pt idx="13">
                  <c:v>0.8250421241481779</c:v>
                </c:pt>
                <c:pt idx="14">
                  <c:v>0.5032062240017422</c:v>
                </c:pt>
                <c:pt idx="15">
                  <c:v>0.32331928264663828</c:v>
                </c:pt>
                <c:pt idx="16">
                  <c:v>0.41250032346722321</c:v>
                </c:pt>
                <c:pt idx="17">
                  <c:v>0.22003868168800195</c:v>
                </c:pt>
                <c:pt idx="18">
                  <c:v>9.8969533782238703E-2</c:v>
                </c:pt>
                <c:pt idx="19">
                  <c:v>4.3385555424584027E-2</c:v>
                </c:pt>
                <c:pt idx="20">
                  <c:v>0.68634827630360529</c:v>
                </c:pt>
                <c:pt idx="21">
                  <c:v>0.36369286799427392</c:v>
                </c:pt>
                <c:pt idx="22">
                  <c:v>0.15673354035709861</c:v>
                </c:pt>
                <c:pt idx="23">
                  <c:v>5.8877252599856628E-2</c:v>
                </c:pt>
                <c:pt idx="24">
                  <c:v>0.90149016952359906</c:v>
                </c:pt>
                <c:pt idx="25">
                  <c:v>0.64833339891619135</c:v>
                </c:pt>
                <c:pt idx="26">
                  <c:v>0.24516753956865081</c:v>
                </c:pt>
                <c:pt idx="27">
                  <c:v>8.3394376808993767E-2</c:v>
                </c:pt>
                <c:pt idx="28">
                  <c:v>0.96072318106446497</c:v>
                </c:pt>
                <c:pt idx="29">
                  <c:v>0.88966645902814334</c:v>
                </c:pt>
                <c:pt idx="30">
                  <c:v>0.73458587715081591</c:v>
                </c:pt>
                <c:pt idx="31">
                  <c:v>0.15606932321130931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2-7245-B922-BAC93B08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3824115359074107E-3"/>
              <c:y val="0.76475006302178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1385154073703543E-3"/>
              <c:y val="0.30224016489464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419239535847498E-2"/>
          <c:y val="7.6442876244243049E-2"/>
          <c:w val="0.92435341552700645"/>
          <c:h val="0.680484920517010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p=0,3'!$D$34:$D$65</c:f>
              <c:numCache>
                <c:formatCode>0.0000</c:formatCode>
                <c:ptCount val="32"/>
                <c:pt idx="0">
                  <c:v>0.38577318565726043</c:v>
                </c:pt>
                <c:pt idx="1">
                  <c:v>0.21620150494073564</c:v>
                </c:pt>
                <c:pt idx="2">
                  <c:v>0.11474867159598347</c:v>
                </c:pt>
                <c:pt idx="3">
                  <c:v>4.8009479645824985E-2</c:v>
                </c:pt>
                <c:pt idx="4">
                  <c:v>0.51184170505015691</c:v>
                </c:pt>
                <c:pt idx="5">
                  <c:v>0.31200697069432781</c:v>
                </c:pt>
                <c:pt idx="6">
                  <c:v>0.17571632010142707</c:v>
                </c:pt>
                <c:pt idx="7">
                  <c:v>7.6580370153120386E-2</c:v>
                </c:pt>
                <c:pt idx="8">
                  <c:v>0.61203556484173638</c:v>
                </c:pt>
                <c:pt idx="9">
                  <c:v>0.40629040625227525</c:v>
                </c:pt>
                <c:pt idx="10">
                  <c:v>0.24328975813749051</c:v>
                </c:pt>
                <c:pt idx="11">
                  <c:v>0.11061466068285407</c:v>
                </c:pt>
                <c:pt idx="12">
                  <c:v>0.72320594327510113</c:v>
                </c:pt>
                <c:pt idx="13">
                  <c:v>0.52897917672965644</c:v>
                </c:pt>
                <c:pt idx="14">
                  <c:v>0.34477542185942317</c:v>
                </c:pt>
                <c:pt idx="15">
                  <c:v>0.16941059332761704</c:v>
                </c:pt>
                <c:pt idx="16">
                  <c:v>0.38640910523014049</c:v>
                </c:pt>
                <c:pt idx="17">
                  <c:v>0.2156255161294057</c:v>
                </c:pt>
                <c:pt idx="18">
                  <c:v>0.11459144817359335</c:v>
                </c:pt>
                <c:pt idx="19">
                  <c:v>4.785001543187814E-2</c:v>
                </c:pt>
                <c:pt idx="20">
                  <c:v>0.51142502768762543</c:v>
                </c:pt>
                <c:pt idx="21">
                  <c:v>0.31259250616829765</c:v>
                </c:pt>
                <c:pt idx="22">
                  <c:v>0.17566551654763796</c:v>
                </c:pt>
                <c:pt idx="23">
                  <c:v>7.6166410970908011E-2</c:v>
                </c:pt>
                <c:pt idx="24">
                  <c:v>0.611670605448701</c:v>
                </c:pt>
                <c:pt idx="25">
                  <c:v>0.40541519614518123</c:v>
                </c:pt>
                <c:pt idx="26">
                  <c:v>0.24309056104531812</c:v>
                </c:pt>
                <c:pt idx="27">
                  <c:v>0.11096156887794835</c:v>
                </c:pt>
                <c:pt idx="28">
                  <c:v>0.72334818943693036</c:v>
                </c:pt>
                <c:pt idx="29">
                  <c:v>0.52916370313093719</c:v>
                </c:pt>
                <c:pt idx="30">
                  <c:v>0.3441003470944024</c:v>
                </c:pt>
                <c:pt idx="31">
                  <c:v>0.16870854005751607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9049-9B51-CD743A60AC33}"/>
            </c:ext>
          </c:extLst>
        </c:ser>
        <c:ser>
          <c:idx val="0"/>
          <c:order val="1"/>
          <c:tx>
            <c:strRef>
              <c:f>'Binomial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'Binomial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p=0,3'!$E$34:$E$65</c:f>
              <c:numCache>
                <c:formatCode>0.0000</c:formatCode>
                <c:ptCount val="32"/>
                <c:pt idx="0">
                  <c:v>0.35938999376353414</c:v>
                </c:pt>
                <c:pt idx="1">
                  <c:v>0.19528458515886193</c:v>
                </c:pt>
                <c:pt idx="2">
                  <c:v>0.10265831040416944</c:v>
                </c:pt>
                <c:pt idx="3">
                  <c:v>4.2383134069822692E-2</c:v>
                </c:pt>
                <c:pt idx="4">
                  <c:v>0.47814242531413598</c:v>
                </c:pt>
                <c:pt idx="5">
                  <c:v>0.27965569736236762</c:v>
                </c:pt>
                <c:pt idx="6">
                  <c:v>0.15325817370006148</c:v>
                </c:pt>
                <c:pt idx="7">
                  <c:v>6.5308605395158009E-2</c:v>
                </c:pt>
                <c:pt idx="8">
                  <c:v>0.5842619464478187</c:v>
                </c:pt>
                <c:pt idx="9">
                  <c:v>0.36530636594547627</c:v>
                </c:pt>
                <c:pt idx="10">
                  <c:v>0.21128707107266731</c:v>
                </c:pt>
                <c:pt idx="11">
                  <c:v>9.3823349009343068E-2</c:v>
                </c:pt>
                <c:pt idx="12">
                  <c:v>0.70518082819815564</c:v>
                </c:pt>
                <c:pt idx="13">
                  <c:v>0.49026377007043709</c:v>
                </c:pt>
                <c:pt idx="14">
                  <c:v>0.30270913127953636</c:v>
                </c:pt>
                <c:pt idx="15">
                  <c:v>0.14302768980714148</c:v>
                </c:pt>
                <c:pt idx="16">
                  <c:v>0.35927898521689877</c:v>
                </c:pt>
                <c:pt idx="17">
                  <c:v>0.19507770697388296</c:v>
                </c:pt>
                <c:pt idx="18">
                  <c:v>0.10242529257877737</c:v>
                </c:pt>
                <c:pt idx="19">
                  <c:v>4.2186075944120063E-2</c:v>
                </c:pt>
                <c:pt idx="20">
                  <c:v>0.47962272855461036</c:v>
                </c:pt>
                <c:pt idx="21">
                  <c:v>0.27971070594353331</c:v>
                </c:pt>
                <c:pt idx="22">
                  <c:v>0.15291652587553189</c:v>
                </c:pt>
                <c:pt idx="23">
                  <c:v>6.5182238787973384E-2</c:v>
                </c:pt>
                <c:pt idx="24">
                  <c:v>0.58364650603619628</c:v>
                </c:pt>
                <c:pt idx="25">
                  <c:v>0.36552750983177906</c:v>
                </c:pt>
                <c:pt idx="26">
                  <c:v>0.21079600313199109</c:v>
                </c:pt>
                <c:pt idx="27">
                  <c:v>9.357926661769557E-2</c:v>
                </c:pt>
                <c:pt idx="28">
                  <c:v>0.70695478397577172</c:v>
                </c:pt>
                <c:pt idx="29">
                  <c:v>0.49078397180736155</c:v>
                </c:pt>
                <c:pt idx="30">
                  <c:v>0.3016777882653382</c:v>
                </c:pt>
                <c:pt idx="31">
                  <c:v>0.14202049444949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9049-9B51-CD743A60AC33}"/>
            </c:ext>
          </c:extLst>
        </c:ser>
        <c:ser>
          <c:idx val="1"/>
          <c:order val="2"/>
          <c:tx>
            <c:strRef>
              <c:f>'Binomial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p=0,3'!$F$34:$F$65</c:f>
              <c:numCache>
                <c:formatCode>0.0000</c:formatCode>
                <c:ptCount val="32"/>
                <c:pt idx="0">
                  <c:v>0.39538178533969132</c:v>
                </c:pt>
                <c:pt idx="1">
                  <c:v>0.20015085892037948</c:v>
                </c:pt>
                <c:pt idx="2">
                  <c:v>8.5957790305966231E-2</c:v>
                </c:pt>
                <c:pt idx="3">
                  <c:v>3.2708640080779942E-2</c:v>
                </c:pt>
                <c:pt idx="4">
                  <c:v>0.5938339956449441</c:v>
                </c:pt>
                <c:pt idx="5">
                  <c:v>0.24563041092438087</c:v>
                </c:pt>
                <c:pt idx="6">
                  <c:v>0.11103189800129531</c:v>
                </c:pt>
                <c:pt idx="7">
                  <c:v>3.6962824445812455E-2</c:v>
                </c:pt>
                <c:pt idx="8">
                  <c:v>0.75512233580609522</c:v>
                </c:pt>
                <c:pt idx="9">
                  <c:v>0.38100744881686438</c:v>
                </c:pt>
                <c:pt idx="10">
                  <c:v>0.16913100692392097</c:v>
                </c:pt>
                <c:pt idx="11">
                  <c:v>5.1984275867485531E-2</c:v>
                </c:pt>
                <c:pt idx="12">
                  <c:v>0.91722068249293964</c:v>
                </c:pt>
                <c:pt idx="13">
                  <c:v>0.55813421299530586</c:v>
                </c:pt>
                <c:pt idx="14">
                  <c:v>0.25201132272219207</c:v>
                </c:pt>
                <c:pt idx="15">
                  <c:v>8.6002318217899887E-2</c:v>
                </c:pt>
                <c:pt idx="16">
                  <c:v>0.3932919613988789</c:v>
                </c:pt>
                <c:pt idx="17">
                  <c:v>0.19832376427563805</c:v>
                </c:pt>
                <c:pt idx="18">
                  <c:v>8.5466232356071023E-2</c:v>
                </c:pt>
                <c:pt idx="19">
                  <c:v>3.2269077965592668E-2</c:v>
                </c:pt>
                <c:pt idx="20">
                  <c:v>0.60085539824100442</c:v>
                </c:pt>
                <c:pt idx="21">
                  <c:v>0.24604076746037432</c:v>
                </c:pt>
                <c:pt idx="22">
                  <c:v>0.11218986996588624</c:v>
                </c:pt>
                <c:pt idx="23">
                  <c:v>3.6351688562910475E-2</c:v>
                </c:pt>
                <c:pt idx="24">
                  <c:v>0.77693224717622456</c:v>
                </c:pt>
                <c:pt idx="25">
                  <c:v>0.38320919117748076</c:v>
                </c:pt>
                <c:pt idx="26">
                  <c:v>0.16874288865826817</c:v>
                </c:pt>
                <c:pt idx="27">
                  <c:v>5.1127741897803551E-2</c:v>
                </c:pt>
                <c:pt idx="28">
                  <c:v>0.92447518358731562</c:v>
                </c:pt>
                <c:pt idx="29">
                  <c:v>0.56626430321528298</c:v>
                </c:pt>
                <c:pt idx="30">
                  <c:v>0.25233689515917868</c:v>
                </c:pt>
                <c:pt idx="31">
                  <c:v>8.4479788896115904E-2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7-9049-9B51-CD743A60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82456140350878E-2"/>
              <c:y val="0.76476779081860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424488879679511E-2"/>
              <c:y val="0.30202956470063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Zipf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a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=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1,1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1678726358548009E-2"/>
          <c:y val="7.2665747290063323E-2"/>
          <c:w val="0.92109391035868604"/>
          <c:h val="0.68426205198926404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a=1,1'!$D$1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a=1,1'!$A$34:$C$65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a=1,1'!$D$34:$D$65</c:f>
              <c:numCache>
                <c:formatCode>0.0000</c:formatCode>
                <c:ptCount val="32"/>
                <c:pt idx="0">
                  <c:v>0.43634191193069954</c:v>
                </c:pt>
                <c:pt idx="1">
                  <c:v>0.24693059393797612</c:v>
                </c:pt>
                <c:pt idx="2">
                  <c:v>0.13141396616142129</c:v>
                </c:pt>
                <c:pt idx="3">
                  <c:v>5.4782971440515214E-2</c:v>
                </c:pt>
                <c:pt idx="4">
                  <c:v>0.59449058646760489</c:v>
                </c:pt>
                <c:pt idx="5">
                  <c:v>0.39246089299436926</c:v>
                </c:pt>
                <c:pt idx="6">
                  <c:v>0.22976125192932539</c:v>
                </c:pt>
                <c:pt idx="7">
                  <c:v>0.10187752892752981</c:v>
                </c:pt>
                <c:pt idx="8">
                  <c:v>0.70177628481519672</c:v>
                </c:pt>
                <c:pt idx="9">
                  <c:v>0.52776689985256475</c:v>
                </c:pt>
                <c:pt idx="10">
                  <c:v>0.35258461228336102</c:v>
                </c:pt>
                <c:pt idx="11">
                  <c:v>0.17393700533555059</c:v>
                </c:pt>
                <c:pt idx="12">
                  <c:v>0.78755246735698881</c:v>
                </c:pt>
                <c:pt idx="13">
                  <c:v>0.65478872018640943</c:v>
                </c:pt>
                <c:pt idx="14">
                  <c:v>0.5055863690906699</c:v>
                </c:pt>
                <c:pt idx="15">
                  <c:v>0.30639889927829245</c:v>
                </c:pt>
                <c:pt idx="16">
                  <c:v>0.43586118710814453</c:v>
                </c:pt>
                <c:pt idx="17">
                  <c:v>0.24737766609412595</c:v>
                </c:pt>
                <c:pt idx="18">
                  <c:v>0.13154869615698689</c:v>
                </c:pt>
                <c:pt idx="19">
                  <c:v>5.4901814500899482E-2</c:v>
                </c:pt>
                <c:pt idx="20">
                  <c:v>0.59443995344632261</c:v>
                </c:pt>
                <c:pt idx="21">
                  <c:v>0.39198356098670806</c:v>
                </c:pt>
                <c:pt idx="22">
                  <c:v>0.22988205604887915</c:v>
                </c:pt>
                <c:pt idx="23">
                  <c:v>0.10176802234015531</c:v>
                </c:pt>
                <c:pt idx="24">
                  <c:v>0.7025682433071484</c:v>
                </c:pt>
                <c:pt idx="25">
                  <c:v>0.52705334516018976</c:v>
                </c:pt>
                <c:pt idx="26">
                  <c:v>0.35335590415580725</c:v>
                </c:pt>
                <c:pt idx="27">
                  <c:v>0.17430494805640315</c:v>
                </c:pt>
                <c:pt idx="28">
                  <c:v>0.7868777192064339</c:v>
                </c:pt>
                <c:pt idx="29">
                  <c:v>0.65461292538824412</c:v>
                </c:pt>
                <c:pt idx="30">
                  <c:v>0.5044332601</c:v>
                </c:pt>
                <c:pt idx="31">
                  <c:v>0.30537009611215277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6-284C-8045-E76CC071AB87}"/>
            </c:ext>
          </c:extLst>
        </c:ser>
        <c:ser>
          <c:idx val="0"/>
          <c:order val="1"/>
          <c:tx>
            <c:strRef>
              <c:f>'Zipf a=1,1'!$E$1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a=1,1'!$A$34:$C$65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a=1,1'!$E$34:$E$65</c:f>
              <c:numCache>
                <c:formatCode>0.0000</c:formatCode>
                <c:ptCount val="32"/>
                <c:pt idx="0">
                  <c:v>0.40309212991282095</c:v>
                </c:pt>
                <c:pt idx="1">
                  <c:v>0.22091245221612441</c:v>
                </c:pt>
                <c:pt idx="2">
                  <c:v>0.11566513553444176</c:v>
                </c:pt>
                <c:pt idx="3">
                  <c:v>4.8083876525249467E-2</c:v>
                </c:pt>
                <c:pt idx="4">
                  <c:v>0.56828212571162839</c:v>
                </c:pt>
                <c:pt idx="5">
                  <c:v>0.35447021419613461</c:v>
                </c:pt>
                <c:pt idx="6">
                  <c:v>0.1980501565473127</c:v>
                </c:pt>
                <c:pt idx="7">
                  <c:v>8.5948024126821607E-2</c:v>
                </c:pt>
                <c:pt idx="8">
                  <c:v>0.68382996439757249</c:v>
                </c:pt>
                <c:pt idx="9">
                  <c:v>0.49541858747882811</c:v>
                </c:pt>
                <c:pt idx="10">
                  <c:v>0.31377343655608336</c:v>
                </c:pt>
                <c:pt idx="11">
                  <c:v>0.1468100191088505</c:v>
                </c:pt>
                <c:pt idx="12">
                  <c:v>0.77435923283900454</c:v>
                </c:pt>
                <c:pt idx="13">
                  <c:v>0.63210429603284357</c:v>
                </c:pt>
                <c:pt idx="14">
                  <c:v>0.4752460697756522</c:v>
                </c:pt>
                <c:pt idx="15">
                  <c:v>0.2708506161821741</c:v>
                </c:pt>
                <c:pt idx="16">
                  <c:v>0.40434834029733535</c:v>
                </c:pt>
                <c:pt idx="17">
                  <c:v>0.22088429897548414</c:v>
                </c:pt>
                <c:pt idx="18">
                  <c:v>0.11565422693892041</c:v>
                </c:pt>
                <c:pt idx="19">
                  <c:v>4.7772768755848717E-2</c:v>
                </c:pt>
                <c:pt idx="20">
                  <c:v>0.56895762626253676</c:v>
                </c:pt>
                <c:pt idx="21">
                  <c:v>0.35402628931588909</c:v>
                </c:pt>
                <c:pt idx="22">
                  <c:v>0.19858604002382799</c:v>
                </c:pt>
                <c:pt idx="23">
                  <c:v>8.5728449385395866E-2</c:v>
                </c:pt>
                <c:pt idx="24">
                  <c:v>0.68330265853167715</c:v>
                </c:pt>
                <c:pt idx="25">
                  <c:v>0.4960747023891745</c:v>
                </c:pt>
                <c:pt idx="26">
                  <c:v>0.31375480528212468</c:v>
                </c:pt>
                <c:pt idx="27">
                  <c:v>0.14623371035550595</c:v>
                </c:pt>
                <c:pt idx="28">
                  <c:v>0.77333953587996607</c:v>
                </c:pt>
                <c:pt idx="29">
                  <c:v>0.63113013290842312</c:v>
                </c:pt>
                <c:pt idx="30">
                  <c:v>0.47272150483301123</c:v>
                </c:pt>
                <c:pt idx="31">
                  <c:v>0.26914932662397073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6-284C-8045-E76CC071AB87}"/>
            </c:ext>
          </c:extLst>
        </c:ser>
        <c:ser>
          <c:idx val="1"/>
          <c:order val="2"/>
          <c:tx>
            <c:strRef>
              <c:f>'Zipf a=1,1'!$F$1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a=1,1'!$A$34:$C$65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a=1,1'!$F$34:$F$65</c:f>
              <c:numCache>
                <c:formatCode>0.0000</c:formatCode>
                <c:ptCount val="32"/>
                <c:pt idx="0">
                  <c:v>0.40972250803557209</c:v>
                </c:pt>
                <c:pt idx="1">
                  <c:v>0.21942202173707215</c:v>
                </c:pt>
                <c:pt idx="2">
                  <c:v>9.6603425899530387E-2</c:v>
                </c:pt>
                <c:pt idx="3">
                  <c:v>4.0355089136537264E-2</c:v>
                </c:pt>
                <c:pt idx="4">
                  <c:v>0.68763501171266539</c:v>
                </c:pt>
                <c:pt idx="5">
                  <c:v>0.35953378352903587</c:v>
                </c:pt>
                <c:pt idx="6">
                  <c:v>0.15416342785921602</c:v>
                </c:pt>
                <c:pt idx="7">
                  <c:v>5.1979896055330113E-2</c:v>
                </c:pt>
                <c:pt idx="8">
                  <c:v>0.90487743357139461</c:v>
                </c:pt>
                <c:pt idx="9">
                  <c:v>0.64891482773213727</c:v>
                </c:pt>
                <c:pt idx="10">
                  <c:v>0.24576301594210576</c:v>
                </c:pt>
                <c:pt idx="11">
                  <c:v>7.0749724338916381E-2</c:v>
                </c:pt>
                <c:pt idx="12">
                  <c:v>0.96192290560757054</c:v>
                </c:pt>
                <c:pt idx="13">
                  <c:v>0.89625339467910181</c:v>
                </c:pt>
                <c:pt idx="14">
                  <c:v>0.78695498833228905</c:v>
                </c:pt>
                <c:pt idx="15">
                  <c:v>0.13768746849923488</c:v>
                </c:pt>
                <c:pt idx="16">
                  <c:v>0.40941120222142963</c:v>
                </c:pt>
                <c:pt idx="17">
                  <c:v>0.21992247257854841</c:v>
                </c:pt>
                <c:pt idx="18">
                  <c:v>9.6454449637858555E-2</c:v>
                </c:pt>
                <c:pt idx="19">
                  <c:v>3.9196676411495691E-2</c:v>
                </c:pt>
                <c:pt idx="20">
                  <c:v>0.68817102865813595</c:v>
                </c:pt>
                <c:pt idx="21">
                  <c:v>0.36100039527981265</c:v>
                </c:pt>
                <c:pt idx="22">
                  <c:v>0.15655311345362533</c:v>
                </c:pt>
                <c:pt idx="23">
                  <c:v>5.0530673907913756E-2</c:v>
                </c:pt>
                <c:pt idx="24">
                  <c:v>0.90489837810540119</c:v>
                </c:pt>
                <c:pt idx="25">
                  <c:v>0.6498554651988574</c:v>
                </c:pt>
                <c:pt idx="26">
                  <c:v>0.24761069812272499</c:v>
                </c:pt>
                <c:pt idx="27">
                  <c:v>6.9311746955026551E-2</c:v>
                </c:pt>
                <c:pt idx="28">
                  <c:v>0.96161863199818387</c:v>
                </c:pt>
                <c:pt idx="29">
                  <c:v>0.89549060996859708</c:v>
                </c:pt>
                <c:pt idx="30">
                  <c:v>0.78886951202243472</c:v>
                </c:pt>
                <c:pt idx="31">
                  <c:v>0.13481147965344548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6-284C-8045-E76CC071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3824115359074107E-3"/>
              <c:y val="0.76475006302178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1385154073703543E-3"/>
              <c:y val="0.30224016489464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Zipf Probability Distribution with a</a:t>
            </a:r>
            <a:r>
              <a:rPr lang="en-US" sz="1800" baseline="0"/>
              <a:t> </a:t>
            </a:r>
            <a:r>
              <a:rPr lang="en-US" sz="1800"/>
              <a:t>=</a:t>
            </a:r>
            <a:r>
              <a:rPr lang="en-US" sz="1800" baseline="0"/>
              <a:t> 1,5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212589800864159E-2"/>
          <c:y val="7.6453567122635194E-2"/>
          <c:w val="0.92367672551336344"/>
          <c:h val="0.6804742271110251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a=1,5'!$D$1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a=1,5'!$A$2:$C$33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a=1,5'!$D$2:$D$33</c:f>
              <c:numCache>
                <c:formatCode>0.0000</c:formatCode>
                <c:ptCount val="32"/>
                <c:pt idx="0">
                  <c:v>0.42258489621813489</c:v>
                </c:pt>
                <c:pt idx="1">
                  <c:v>0.24615306403485665</c:v>
                </c:pt>
                <c:pt idx="2">
                  <c:v>0.14551182828980552</c:v>
                </c:pt>
                <c:pt idx="3">
                  <c:v>7.5607779997107605E-2</c:v>
                </c:pt>
                <c:pt idx="4">
                  <c:v>0.55078906874090794</c:v>
                </c:pt>
                <c:pt idx="5">
                  <c:v>0.36762171648503444</c:v>
                </c:pt>
                <c:pt idx="6">
                  <c:v>0.23297305401117746</c:v>
                </c:pt>
                <c:pt idx="7">
                  <c:v>0.13330503083826944</c:v>
                </c:pt>
                <c:pt idx="8">
                  <c:v>0.62920605084486747</c:v>
                </c:pt>
                <c:pt idx="9">
                  <c:v>0.46350132524653226</c:v>
                </c:pt>
                <c:pt idx="10">
                  <c:v>0.31832025130940539</c:v>
                </c:pt>
                <c:pt idx="11">
                  <c:v>0.20631675000478264</c:v>
                </c:pt>
                <c:pt idx="12">
                  <c:v>0.66634787733354228</c:v>
                </c:pt>
                <c:pt idx="13">
                  <c:v>0.52485881349494168</c:v>
                </c:pt>
                <c:pt idx="14">
                  <c:v>0.3876891057075631</c:v>
                </c:pt>
                <c:pt idx="15">
                  <c:v>0.27138838190946923</c:v>
                </c:pt>
                <c:pt idx="16">
                  <c:v>0.41931246456666871</c:v>
                </c:pt>
                <c:pt idx="17">
                  <c:v>0.23669194497086693</c:v>
                </c:pt>
                <c:pt idx="18">
                  <c:v>0.12832102370790682</c:v>
                </c:pt>
                <c:pt idx="19">
                  <c:v>5.4426194939366665E-2</c:v>
                </c:pt>
                <c:pt idx="20">
                  <c:v>0.54667100985850281</c:v>
                </c:pt>
                <c:pt idx="21">
                  <c:v>0.35808953618324318</c:v>
                </c:pt>
                <c:pt idx="22">
                  <c:v>0.21069309362131203</c:v>
                </c:pt>
                <c:pt idx="23">
                  <c:v>9.600404542660218E-2</c:v>
                </c:pt>
                <c:pt idx="24">
                  <c:v>0.62432490795296713</c:v>
                </c:pt>
                <c:pt idx="25">
                  <c:v>0.45481937725789073</c:v>
                </c:pt>
                <c:pt idx="26">
                  <c:v>0.29854353939156336</c:v>
                </c:pt>
                <c:pt idx="27">
                  <c:v>0.15025489792797372</c:v>
                </c:pt>
                <c:pt idx="28">
                  <c:v>0.67881048315581938</c:v>
                </c:pt>
                <c:pt idx="29">
                  <c:v>0.52664829866174223</c:v>
                </c:pt>
                <c:pt idx="30">
                  <c:v>0.38714538674454085</c:v>
                </c:pt>
                <c:pt idx="31">
                  <c:v>0.22825900294276402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A-504A-9BBB-743DCD56CC3B}"/>
            </c:ext>
          </c:extLst>
        </c:ser>
        <c:ser>
          <c:idx val="0"/>
          <c:order val="1"/>
          <c:tx>
            <c:strRef>
              <c:f>'Zipf a=1,5'!$E$1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a=1,5'!$A$2:$C$33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a=1,5'!$E$2:$E$33</c:f>
              <c:numCache>
                <c:formatCode>0.0000</c:formatCode>
                <c:ptCount val="32"/>
                <c:pt idx="0">
                  <c:v>0.39667807574196567</c:v>
                </c:pt>
                <c:pt idx="1">
                  <c:v>0.22500670797510247</c:v>
                </c:pt>
                <c:pt idx="2">
                  <c:v>0.13136003455450473</c:v>
                </c:pt>
                <c:pt idx="3">
                  <c:v>6.8119528462049245E-2</c:v>
                </c:pt>
                <c:pt idx="4">
                  <c:v>0.52898569286751607</c:v>
                </c:pt>
                <c:pt idx="5">
                  <c:v>0.34395797081197232</c:v>
                </c:pt>
                <c:pt idx="6">
                  <c:v>0.2113737896171457</c:v>
                </c:pt>
                <c:pt idx="7">
                  <c:v>0.12784345719831475</c:v>
                </c:pt>
                <c:pt idx="8">
                  <c:v>0.61168627437262957</c:v>
                </c:pt>
                <c:pt idx="9">
                  <c:v>0.43846582959140501</c:v>
                </c:pt>
                <c:pt idx="10">
                  <c:v>0.30119532560173778</c:v>
                </c:pt>
                <c:pt idx="11">
                  <c:v>0.19803516225623782</c:v>
                </c:pt>
                <c:pt idx="12">
                  <c:v>0.64244225947107092</c:v>
                </c:pt>
                <c:pt idx="13">
                  <c:v>0.50174157152643706</c:v>
                </c:pt>
                <c:pt idx="14">
                  <c:v>0.37469544685953232</c:v>
                </c:pt>
                <c:pt idx="15">
                  <c:v>0.26482250407431546</c:v>
                </c:pt>
                <c:pt idx="16">
                  <c:v>0.3906610972209521</c:v>
                </c:pt>
                <c:pt idx="17">
                  <c:v>0.2146275914051454</c:v>
                </c:pt>
                <c:pt idx="18">
                  <c:v>0.11361155140043332</c:v>
                </c:pt>
                <c:pt idx="19">
                  <c:v>4.8142275647805641E-2</c:v>
                </c:pt>
                <c:pt idx="20">
                  <c:v>0.52192818952613595</c:v>
                </c:pt>
                <c:pt idx="21">
                  <c:v>0.32792741972784717</c:v>
                </c:pt>
                <c:pt idx="22">
                  <c:v>0.18445104242889496</c:v>
                </c:pt>
                <c:pt idx="23">
                  <c:v>8.2782788739186333E-2</c:v>
                </c:pt>
                <c:pt idx="24">
                  <c:v>0.60443804955123548</c:v>
                </c:pt>
                <c:pt idx="25">
                  <c:v>0.42423706766138969</c:v>
                </c:pt>
                <c:pt idx="26">
                  <c:v>0.27070376933327844</c:v>
                </c:pt>
                <c:pt idx="27">
                  <c:v>0.13091914002912769</c:v>
                </c:pt>
                <c:pt idx="28">
                  <c:v>0.65743827424736212</c:v>
                </c:pt>
                <c:pt idx="29">
                  <c:v>0.50050728061067284</c:v>
                </c:pt>
                <c:pt idx="30">
                  <c:v>0.35823200577310388</c:v>
                </c:pt>
                <c:pt idx="31">
                  <c:v>0.20634188549007892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A-504A-9BBB-743DCD56CC3B}"/>
            </c:ext>
          </c:extLst>
        </c:ser>
        <c:ser>
          <c:idx val="1"/>
          <c:order val="2"/>
          <c:tx>
            <c:strRef>
              <c:f>'Zipf a=1,5'!$F$1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a=1,5'!$A$2:$C$33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a=1,5'!$F$2:$F$33</c:f>
              <c:numCache>
                <c:formatCode>0.0000</c:formatCode>
                <c:ptCount val="32"/>
                <c:pt idx="0">
                  <c:v>0.41567693053528515</c:v>
                </c:pt>
                <c:pt idx="1">
                  <c:v>0.22835472499721665</c:v>
                </c:pt>
                <c:pt idx="2">
                  <c:v>0.10992020705738842</c:v>
                </c:pt>
                <c:pt idx="3">
                  <c:v>6.8119528462049245E-2</c:v>
                </c:pt>
                <c:pt idx="4">
                  <c:v>0.67049791552389271</c:v>
                </c:pt>
                <c:pt idx="5">
                  <c:v>0.32639015639461066</c:v>
                </c:pt>
                <c:pt idx="6">
                  <c:v>0.16113234789302269</c:v>
                </c:pt>
                <c:pt idx="7">
                  <c:v>0.12093168148623161</c:v>
                </c:pt>
                <c:pt idx="8">
                  <c:v>0.86542118730888018</c:v>
                </c:pt>
                <c:pt idx="9">
                  <c:v>0.49857692720862579</c:v>
                </c:pt>
                <c:pt idx="10">
                  <c:v>0.22435014320208396</c:v>
                </c:pt>
                <c:pt idx="11">
                  <c:v>0.18818802027859072</c:v>
                </c:pt>
                <c:pt idx="12">
                  <c:v>0.89738732957984302</c:v>
                </c:pt>
                <c:pt idx="13">
                  <c:v>0.64261644938665452</c:v>
                </c:pt>
                <c:pt idx="14">
                  <c:v>0.30783913657810064</c:v>
                </c:pt>
                <c:pt idx="15">
                  <c:v>0.25086957098277735</c:v>
                </c:pt>
                <c:pt idx="16">
                  <c:v>0.40810016216073924</c:v>
                </c:pt>
                <c:pt idx="17">
                  <c:v>0.2170983185490524</c:v>
                </c:pt>
                <c:pt idx="18">
                  <c:v>8.6466268240020336E-2</c:v>
                </c:pt>
                <c:pt idx="19">
                  <c:v>3.6997286339361848E-2</c:v>
                </c:pt>
                <c:pt idx="20">
                  <c:v>0.70106276512044952</c:v>
                </c:pt>
                <c:pt idx="21">
                  <c:v>0.31767131272908278</c:v>
                </c:pt>
                <c:pt idx="22">
                  <c:v>0.11480256997990386</c:v>
                </c:pt>
                <c:pt idx="23">
                  <c:v>4.5331232330456279E-2</c:v>
                </c:pt>
                <c:pt idx="24">
                  <c:v>0.92463843940218216</c:v>
                </c:pt>
                <c:pt idx="25">
                  <c:v>0.65198637725421771</c:v>
                </c:pt>
                <c:pt idx="26">
                  <c:v>0.15054602737436387</c:v>
                </c:pt>
                <c:pt idx="27">
                  <c:v>5.8346790734214643E-2</c:v>
                </c:pt>
                <c:pt idx="28">
                  <c:v>0.96766603724588718</c:v>
                </c:pt>
                <c:pt idx="29">
                  <c:v>0.89392856376159013</c:v>
                </c:pt>
                <c:pt idx="30">
                  <c:v>0.40749175700613194</c:v>
                </c:pt>
                <c:pt idx="31">
                  <c:v>0.10041886796289154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A-504A-9BBB-743DCD56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Buffer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Input Size</a:t>
                </a:r>
              </a:p>
              <a:p>
                <a:pPr>
                  <a:defRPr sz="1050"/>
                </a:pPr>
                <a:endParaRPr lang="en-US" sz="600"/>
              </a:p>
              <a:p>
                <a:pPr>
                  <a:defRPr sz="1050"/>
                </a:pPr>
                <a:r>
                  <a:rPr lang="en-US" sz="1050"/>
                  <a:t>Color Size</a:t>
                </a:r>
              </a:p>
            </c:rich>
          </c:tx>
          <c:layout>
            <c:manualLayout>
              <c:xMode val="edge"/>
              <c:yMode val="edge"/>
              <c:x val="6.0965407801571352E-3"/>
              <c:y val="0.7647857344864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785279988960854E-2"/>
              <c:y val="0.27483336558355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Zipf Probability Distribution with a</a:t>
            </a:r>
            <a:r>
              <a:rPr lang="en-US" sz="1800" baseline="0"/>
              <a:t> </a:t>
            </a:r>
            <a:r>
              <a:rPr lang="en-US" sz="1800"/>
              <a:t>=</a:t>
            </a:r>
            <a:r>
              <a:rPr lang="en-US" sz="1800" baseline="0"/>
              <a:t> 1,5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212589800864159E-2"/>
          <c:y val="7.6453567122635194E-2"/>
          <c:w val="0.92367672551336344"/>
          <c:h val="0.6804742271110251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a=1,5'!$D$1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a=1,5'!$A$34:$C$65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a=1,5'!$D$34:$D$65</c:f>
              <c:numCache>
                <c:formatCode>0.0000</c:formatCode>
                <c:ptCount val="32"/>
                <c:pt idx="0">
                  <c:v>0.41730522768913891</c:v>
                </c:pt>
                <c:pt idx="1">
                  <c:v>0.23655699771386551</c:v>
                </c:pt>
                <c:pt idx="2">
                  <c:v>0.12655720684382618</c:v>
                </c:pt>
                <c:pt idx="3">
                  <c:v>5.2774267557587143E-2</c:v>
                </c:pt>
                <c:pt idx="4">
                  <c:v>0.54603258158201273</c:v>
                </c:pt>
                <c:pt idx="5">
                  <c:v>0.35582956443885327</c:v>
                </c:pt>
                <c:pt idx="6">
                  <c:v>0.20812839045759429</c:v>
                </c:pt>
                <c:pt idx="7">
                  <c:v>9.2382787918337997E-2</c:v>
                </c:pt>
                <c:pt idx="8">
                  <c:v>0.62142435476330915</c:v>
                </c:pt>
                <c:pt idx="9">
                  <c:v>0.45031665942518623</c:v>
                </c:pt>
                <c:pt idx="10">
                  <c:v>0.29593799134693338</c:v>
                </c:pt>
                <c:pt idx="11">
                  <c:v>0.14571953958925984</c:v>
                </c:pt>
                <c:pt idx="12">
                  <c:v>0.67627797663351785</c:v>
                </c:pt>
                <c:pt idx="13">
                  <c:v>0.52649654649825894</c:v>
                </c:pt>
                <c:pt idx="14">
                  <c:v>0.38504038297225429</c:v>
                </c:pt>
                <c:pt idx="15">
                  <c:v>0.22614795489080272</c:v>
                </c:pt>
                <c:pt idx="16">
                  <c:v>0.41893190257794166</c:v>
                </c:pt>
                <c:pt idx="17">
                  <c:v>0.23661799548110085</c:v>
                </c:pt>
                <c:pt idx="18">
                  <c:v>0.12602101237081548</c:v>
                </c:pt>
                <c:pt idx="19">
                  <c:v>5.2741410469191168E-2</c:v>
                </c:pt>
                <c:pt idx="20">
                  <c:v>0.54552742359659656</c:v>
                </c:pt>
                <c:pt idx="21">
                  <c:v>0.35521710164994047</c:v>
                </c:pt>
                <c:pt idx="22">
                  <c:v>0.20797192670687437</c:v>
                </c:pt>
                <c:pt idx="23">
                  <c:v>9.1632421954218266E-2</c:v>
                </c:pt>
                <c:pt idx="24">
                  <c:v>0.62186533645484732</c:v>
                </c:pt>
                <c:pt idx="25">
                  <c:v>0.44936065438312378</c:v>
                </c:pt>
                <c:pt idx="26">
                  <c:v>0.2951180350956531</c:v>
                </c:pt>
                <c:pt idx="27">
                  <c:v>0.14540010299978109</c:v>
                </c:pt>
                <c:pt idx="28">
                  <c:v>0.67492895988913804</c:v>
                </c:pt>
                <c:pt idx="29">
                  <c:v>0.52554248026608197</c:v>
                </c:pt>
                <c:pt idx="30">
                  <c:v>0.38419499708588667</c:v>
                </c:pt>
                <c:pt idx="31">
                  <c:v>0.22481227401724027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2-EA4F-A9E0-22E890622060}"/>
            </c:ext>
          </c:extLst>
        </c:ser>
        <c:ser>
          <c:idx val="0"/>
          <c:order val="1"/>
          <c:tx>
            <c:strRef>
              <c:f>'Zipf a=1,5'!$E$1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a=1,5'!$A$34:$C$65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a=1,5'!$E$34:$E$65</c:f>
              <c:numCache>
                <c:formatCode>0.0000</c:formatCode>
                <c:ptCount val="32"/>
                <c:pt idx="0">
                  <c:v>0.38984758920832258</c:v>
                </c:pt>
                <c:pt idx="1">
                  <c:v>0.2128531031838049</c:v>
                </c:pt>
                <c:pt idx="2">
                  <c:v>0.1120230156289916</c:v>
                </c:pt>
                <c:pt idx="3">
                  <c:v>4.6439289967909539E-2</c:v>
                </c:pt>
                <c:pt idx="4">
                  <c:v>0.5194388711286374</c:v>
                </c:pt>
                <c:pt idx="5">
                  <c:v>0.32251378305537964</c:v>
                </c:pt>
                <c:pt idx="6">
                  <c:v>0.18177703099120956</c:v>
                </c:pt>
                <c:pt idx="7">
                  <c:v>7.8861277903230984E-2</c:v>
                </c:pt>
                <c:pt idx="8">
                  <c:v>0.59878162218908493</c:v>
                </c:pt>
                <c:pt idx="9">
                  <c:v>0.41928856679792742</c:v>
                </c:pt>
                <c:pt idx="10">
                  <c:v>0.26412190681668529</c:v>
                </c:pt>
                <c:pt idx="11">
                  <c:v>0.12427421802362154</c:v>
                </c:pt>
                <c:pt idx="12">
                  <c:v>0.65766499086207308</c:v>
                </c:pt>
                <c:pt idx="13">
                  <c:v>0.49942642666281672</c:v>
                </c:pt>
                <c:pt idx="14">
                  <c:v>0.35648390067763236</c:v>
                </c:pt>
                <c:pt idx="15">
                  <c:v>0.19941192266882876</c:v>
                </c:pt>
                <c:pt idx="16">
                  <c:v>0.38905800178905159</c:v>
                </c:pt>
                <c:pt idx="17">
                  <c:v>0.21302777294016306</c:v>
                </c:pt>
                <c:pt idx="18">
                  <c:v>0.11171060915713829</c:v>
                </c:pt>
                <c:pt idx="19">
                  <c:v>4.6247629164089241E-2</c:v>
                </c:pt>
                <c:pt idx="20">
                  <c:v>0.51970152422666682</c:v>
                </c:pt>
                <c:pt idx="21">
                  <c:v>0.3236774501795493</c:v>
                </c:pt>
                <c:pt idx="22">
                  <c:v>0.18167320227292211</c:v>
                </c:pt>
                <c:pt idx="23">
                  <c:v>7.8422593375320149E-2</c:v>
                </c:pt>
                <c:pt idx="24">
                  <c:v>0.59965527063729851</c:v>
                </c:pt>
                <c:pt idx="25">
                  <c:v>0.41931188359615851</c:v>
                </c:pt>
                <c:pt idx="26">
                  <c:v>0.26390979544934329</c:v>
                </c:pt>
                <c:pt idx="27">
                  <c:v>0.12345727185867494</c:v>
                </c:pt>
                <c:pt idx="28">
                  <c:v>0.65651055429738003</c:v>
                </c:pt>
                <c:pt idx="29">
                  <c:v>0.49842508260376045</c:v>
                </c:pt>
                <c:pt idx="30">
                  <c:v>0.35506377363991848</c:v>
                </c:pt>
                <c:pt idx="31">
                  <c:v>0.19824378129959161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2-EA4F-A9E0-22E890622060}"/>
            </c:ext>
          </c:extLst>
        </c:ser>
        <c:ser>
          <c:idx val="1"/>
          <c:order val="2"/>
          <c:tx>
            <c:strRef>
              <c:f>'Zipf a=1,5'!$F$1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a=1,5'!$A$34:$C$65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a=1,5'!$F$34:$F$65</c:f>
              <c:numCache>
                <c:formatCode>0.0000</c:formatCode>
                <c:ptCount val="32"/>
                <c:pt idx="0">
                  <c:v>0.40712650118592414</c:v>
                </c:pt>
                <c:pt idx="1">
                  <c:v>0.21617467220602166</c:v>
                </c:pt>
                <c:pt idx="2">
                  <c:v>8.6145134140098334E-2</c:v>
                </c:pt>
                <c:pt idx="3">
                  <c:v>2.8054764270970197E-2</c:v>
                </c:pt>
                <c:pt idx="4">
                  <c:v>0.70076327204038591</c:v>
                </c:pt>
                <c:pt idx="5">
                  <c:v>0.32145963059412841</c:v>
                </c:pt>
                <c:pt idx="6">
                  <c:v>0.10778170909847144</c:v>
                </c:pt>
                <c:pt idx="7">
                  <c:v>3.5306130362479163E-2</c:v>
                </c:pt>
                <c:pt idx="8">
                  <c:v>0.9262839138917246</c:v>
                </c:pt>
                <c:pt idx="9">
                  <c:v>0.66205823342721726</c:v>
                </c:pt>
                <c:pt idx="10">
                  <c:v>0.14254493699074877</c:v>
                </c:pt>
                <c:pt idx="11">
                  <c:v>4.0178889548112717E-2</c:v>
                </c:pt>
                <c:pt idx="12">
                  <c:v>0.97305577184852421</c:v>
                </c:pt>
                <c:pt idx="13">
                  <c:v>0.91450202191449637</c:v>
                </c:pt>
                <c:pt idx="14">
                  <c:v>0.61622388321160448</c:v>
                </c:pt>
                <c:pt idx="15">
                  <c:v>7.5606622485495642E-2</c:v>
                </c:pt>
                <c:pt idx="16">
                  <c:v>0.40811844246211576</c:v>
                </c:pt>
                <c:pt idx="17">
                  <c:v>0.21605112328017254</c:v>
                </c:pt>
                <c:pt idx="18">
                  <c:v>8.6013038982897291E-2</c:v>
                </c:pt>
                <c:pt idx="19">
                  <c:v>2.470999568163966E-2</c:v>
                </c:pt>
                <c:pt idx="20">
                  <c:v>0.70425490339693764</c:v>
                </c:pt>
                <c:pt idx="21">
                  <c:v>0.32179863314282964</c:v>
                </c:pt>
                <c:pt idx="22">
                  <c:v>0.10761267783148151</c:v>
                </c:pt>
                <c:pt idx="23">
                  <c:v>3.4732918784973886E-2</c:v>
                </c:pt>
                <c:pt idx="24">
                  <c:v>0.9295938030302916</c:v>
                </c:pt>
                <c:pt idx="25">
                  <c:v>0.66312492735931938</c:v>
                </c:pt>
                <c:pt idx="26">
                  <c:v>0.14088983825290952</c:v>
                </c:pt>
                <c:pt idx="27">
                  <c:v>3.7947604145881206E-2</c:v>
                </c:pt>
                <c:pt idx="28">
                  <c:v>0.97417555915418064</c:v>
                </c:pt>
                <c:pt idx="29">
                  <c:v>0.91888455035671734</c:v>
                </c:pt>
                <c:pt idx="30">
                  <c:v>0.73590463535112915</c:v>
                </c:pt>
                <c:pt idx="31">
                  <c:v>7.2071977497375678E-2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2-EA4F-A9E0-22E89062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Buffer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Input Size</a:t>
                </a:r>
              </a:p>
              <a:p>
                <a:pPr>
                  <a:defRPr sz="1050"/>
                </a:pPr>
                <a:endParaRPr lang="en-US" sz="600"/>
              </a:p>
              <a:p>
                <a:pPr>
                  <a:defRPr sz="1050"/>
                </a:pPr>
                <a:r>
                  <a:rPr lang="en-US" sz="1050"/>
                  <a:t>Color Size</a:t>
                </a:r>
              </a:p>
            </c:rich>
          </c:tx>
          <c:layout>
            <c:manualLayout>
              <c:xMode val="edge"/>
              <c:yMode val="edge"/>
              <c:x val="6.0965407801571352E-3"/>
              <c:y val="0.7647857344864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785279988960854E-2"/>
              <c:y val="0.27483336558355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Zipf Probability Distribution with a</a:t>
            </a:r>
            <a:r>
              <a:rPr lang="en-US" sz="1800" baseline="0"/>
              <a:t> </a:t>
            </a:r>
            <a:r>
              <a:rPr lang="en-US" sz="1800"/>
              <a:t>=</a:t>
            </a:r>
            <a:r>
              <a:rPr lang="en-US" sz="1800" baseline="0"/>
              <a:t> 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4054988461239276E-2"/>
          <c:y val="7.6421467053460423E-2"/>
          <c:w val="0.92871768498751028"/>
          <c:h val="0.6805061867266591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a=2'!$D$1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a=2'!$D$2:$D$33</c:f>
              <c:numCache>
                <c:formatCode>0.0000</c:formatCode>
                <c:ptCount val="32"/>
                <c:pt idx="0">
                  <c:v>0.40485226436980065</c:v>
                </c:pt>
                <c:pt idx="1">
                  <c:v>0.23716956197766423</c:v>
                </c:pt>
                <c:pt idx="2">
                  <c:v>0.1398324239433206</c:v>
                </c:pt>
                <c:pt idx="3">
                  <c:v>9.0385846550181878E-2</c:v>
                </c:pt>
                <c:pt idx="4">
                  <c:v>0.47570132190766146</c:v>
                </c:pt>
                <c:pt idx="5">
                  <c:v>0.31375018374324182</c:v>
                </c:pt>
                <c:pt idx="6">
                  <c:v>0.2012720769590286</c:v>
                </c:pt>
                <c:pt idx="7">
                  <c:v>0.13380094716020308</c:v>
                </c:pt>
                <c:pt idx="8">
                  <c:v>0.51654288377712787</c:v>
                </c:pt>
                <c:pt idx="9">
                  <c:v>0.35463618280354331</c:v>
                </c:pt>
                <c:pt idx="10">
                  <c:v>0.23794825024387845</c:v>
                </c:pt>
                <c:pt idx="11">
                  <c:v>0.17070785643969721</c:v>
                </c:pt>
                <c:pt idx="12">
                  <c:v>0.55069446802993738</c:v>
                </c:pt>
                <c:pt idx="13">
                  <c:v>0.3989101925518414</c:v>
                </c:pt>
                <c:pt idx="14">
                  <c:v>0.2761184034617975</c:v>
                </c:pt>
                <c:pt idx="15">
                  <c:v>0.20253362206061343</c:v>
                </c:pt>
                <c:pt idx="16">
                  <c:v>0.39649060860724733</c:v>
                </c:pt>
                <c:pt idx="17">
                  <c:v>0.22541871986938383</c:v>
                </c:pt>
                <c:pt idx="18">
                  <c:v>0.12168853859056319</c:v>
                </c:pt>
                <c:pt idx="19">
                  <c:v>5.2311056138963918E-2</c:v>
                </c:pt>
                <c:pt idx="20">
                  <c:v>0.4860853288999108</c:v>
                </c:pt>
                <c:pt idx="21">
                  <c:v>0.30978296734727867</c:v>
                </c:pt>
                <c:pt idx="22">
                  <c:v>0.18329255369528907</c:v>
                </c:pt>
                <c:pt idx="23">
                  <c:v>8.3404121139350029E-2</c:v>
                </c:pt>
                <c:pt idx="24">
                  <c:v>0.52321641864620605</c:v>
                </c:pt>
                <c:pt idx="25">
                  <c:v>0.36156277691671135</c:v>
                </c:pt>
                <c:pt idx="26">
                  <c:v>0.23186334905744332</c:v>
                </c:pt>
                <c:pt idx="27">
                  <c:v>0.11574185833652428</c:v>
                </c:pt>
                <c:pt idx="28">
                  <c:v>0.55000952347240895</c:v>
                </c:pt>
                <c:pt idx="29">
                  <c:v>0.39503220903375186</c:v>
                </c:pt>
                <c:pt idx="30">
                  <c:v>0.26792788888784602</c:v>
                </c:pt>
                <c:pt idx="31">
                  <c:v>0.14858271532412007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5A43-8BDD-52FDB6F56638}"/>
            </c:ext>
          </c:extLst>
        </c:ser>
        <c:ser>
          <c:idx val="0"/>
          <c:order val="1"/>
          <c:tx>
            <c:strRef>
              <c:f>'Zipf a=2'!$E$1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a=2'!$E$2:$E$33</c:f>
              <c:numCache>
                <c:formatCode>0.0000</c:formatCode>
                <c:ptCount val="32"/>
                <c:pt idx="0">
                  <c:v>0.38992109889570109</c:v>
                </c:pt>
                <c:pt idx="1">
                  <c:v>0.22245993254923399</c:v>
                </c:pt>
                <c:pt idx="2">
                  <c:v>0.13393298678918583</c:v>
                </c:pt>
                <c:pt idx="3">
                  <c:v>8.2537329273016852E-2</c:v>
                </c:pt>
                <c:pt idx="4">
                  <c:v>0.46184846579580868</c:v>
                </c:pt>
                <c:pt idx="5">
                  <c:v>0.2912405835535562</c:v>
                </c:pt>
                <c:pt idx="6">
                  <c:v>0.1843698343566581</c:v>
                </c:pt>
                <c:pt idx="7">
                  <c:v>0.12778917889605582</c:v>
                </c:pt>
                <c:pt idx="8">
                  <c:v>0.50160562775855488</c:v>
                </c:pt>
                <c:pt idx="9">
                  <c:v>0.33584646190686257</c:v>
                </c:pt>
                <c:pt idx="10">
                  <c:v>0.2271519223729809</c:v>
                </c:pt>
                <c:pt idx="11">
                  <c:v>0.1609123412790156</c:v>
                </c:pt>
                <c:pt idx="12">
                  <c:v>0.54315548332459607</c:v>
                </c:pt>
                <c:pt idx="13">
                  <c:v>0.37892530078740455</c:v>
                </c:pt>
                <c:pt idx="14">
                  <c:v>0.26653812998222298</c:v>
                </c:pt>
                <c:pt idx="15">
                  <c:v>0.19702708682036682</c:v>
                </c:pt>
                <c:pt idx="16">
                  <c:v>0.37033833152509205</c:v>
                </c:pt>
                <c:pt idx="17">
                  <c:v>0.20494897591479941</c:v>
                </c:pt>
                <c:pt idx="18">
                  <c:v>0.10895233644176791</c:v>
                </c:pt>
                <c:pt idx="19">
                  <c:v>4.7500302143406808E-2</c:v>
                </c:pt>
                <c:pt idx="20">
                  <c:v>0.4644390232307154</c:v>
                </c:pt>
                <c:pt idx="21">
                  <c:v>0.28530178462340089</c:v>
                </c:pt>
                <c:pt idx="22">
                  <c:v>0.16299314802840217</c:v>
                </c:pt>
                <c:pt idx="23">
                  <c:v>7.3638101379656234E-2</c:v>
                </c:pt>
                <c:pt idx="24">
                  <c:v>0.50318004973291697</c:v>
                </c:pt>
                <c:pt idx="25">
                  <c:v>0.33670302809202485</c:v>
                </c:pt>
                <c:pt idx="26">
                  <c:v>0.21032116024071201</c:v>
                </c:pt>
                <c:pt idx="27">
                  <c:v>0.10397751197487884</c:v>
                </c:pt>
                <c:pt idx="28">
                  <c:v>0.53258972911200153</c:v>
                </c:pt>
                <c:pt idx="29">
                  <c:v>0.36930760455377948</c:v>
                </c:pt>
                <c:pt idx="30">
                  <c:v>0.2484829141587272</c:v>
                </c:pt>
                <c:pt idx="31">
                  <c:v>0.13694480435040993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6-5A43-8BDD-52FDB6F56638}"/>
            </c:ext>
          </c:extLst>
        </c:ser>
        <c:ser>
          <c:idx val="1"/>
          <c:order val="2"/>
          <c:tx>
            <c:strRef>
              <c:f>'Zipf a=2'!$F$1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a=2'!$A$2:$C$33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a=2'!$F$2:$F$33</c:f>
              <c:numCache>
                <c:formatCode>0.0000</c:formatCode>
                <c:ptCount val="32"/>
                <c:pt idx="0">
                  <c:v>0.41945045083416099</c:v>
                </c:pt>
                <c:pt idx="1">
                  <c:v>0.22420528898932773</c:v>
                </c:pt>
                <c:pt idx="2">
                  <c:v>0.10376544669991744</c:v>
                </c:pt>
                <c:pt idx="3">
                  <c:v>8.2537329273016852E-2</c:v>
                </c:pt>
                <c:pt idx="4">
                  <c:v>0.57786125179219949</c:v>
                </c:pt>
                <c:pt idx="5">
                  <c:v>0.2488017428248665</c:v>
                </c:pt>
                <c:pt idx="6">
                  <c:v>0.14026077252375824</c:v>
                </c:pt>
                <c:pt idx="7">
                  <c:v>0.12778917889605582</c:v>
                </c:pt>
                <c:pt idx="8">
                  <c:v>0.71142381342148875</c:v>
                </c:pt>
                <c:pt idx="9">
                  <c:v>0.31080869441129971</c:v>
                </c:pt>
                <c:pt idx="10">
                  <c:v>0.16953452982728867</c:v>
                </c:pt>
                <c:pt idx="11">
                  <c:v>0.1609123412790156</c:v>
                </c:pt>
                <c:pt idx="12">
                  <c:v>0.79670410699596905</c:v>
                </c:pt>
                <c:pt idx="13">
                  <c:v>0.35674242021711289</c:v>
                </c:pt>
                <c:pt idx="14">
                  <c:v>0.21169767410701001</c:v>
                </c:pt>
                <c:pt idx="15">
                  <c:v>0.19702708682036682</c:v>
                </c:pt>
                <c:pt idx="16">
                  <c:v>0.40069069988706857</c:v>
                </c:pt>
                <c:pt idx="17">
                  <c:v>0.21083777269881246</c:v>
                </c:pt>
                <c:pt idx="18">
                  <c:v>7.6847342539211411E-2</c:v>
                </c:pt>
                <c:pt idx="19">
                  <c:v>3.232125018486727E-2</c:v>
                </c:pt>
                <c:pt idx="20">
                  <c:v>0.70553272953771284</c:v>
                </c:pt>
                <c:pt idx="21">
                  <c:v>0.25931301278554014</c:v>
                </c:pt>
                <c:pt idx="22">
                  <c:v>8.0251618652582374E-2</c:v>
                </c:pt>
                <c:pt idx="23">
                  <c:v>2.924903248445632E-2</c:v>
                </c:pt>
                <c:pt idx="24">
                  <c:v>0.91963273307674687</c:v>
                </c:pt>
                <c:pt idx="25">
                  <c:v>0.49589955536765151</c:v>
                </c:pt>
                <c:pt idx="26">
                  <c:v>9.0162939902955055E-2</c:v>
                </c:pt>
                <c:pt idx="27">
                  <c:v>4.1247381288771902E-2</c:v>
                </c:pt>
                <c:pt idx="28">
                  <c:v>0.96124592548689647</c:v>
                </c:pt>
                <c:pt idx="29">
                  <c:v>0.77962403569094407</c:v>
                </c:pt>
                <c:pt idx="30">
                  <c:v>0.12907738270091043</c:v>
                </c:pt>
                <c:pt idx="31">
                  <c:v>6.4528214223257163E-2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6-5A43-8BDD-52FDB6F5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Buffer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Input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Color Size</a:t>
                </a:r>
              </a:p>
            </c:rich>
          </c:tx>
          <c:layout>
            <c:manualLayout>
              <c:xMode val="edge"/>
              <c:yMode val="edge"/>
              <c:x val="6.0965279998617065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962488223549444E-2"/>
              <c:y val="0.2881219288378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Zipf Probability Distribution with a</a:t>
            </a:r>
            <a:r>
              <a:rPr lang="en-US" sz="1800" baseline="0"/>
              <a:t> </a:t>
            </a:r>
            <a:r>
              <a:rPr lang="en-US" sz="1800"/>
              <a:t>=</a:t>
            </a:r>
            <a:r>
              <a:rPr lang="en-US" sz="1800" baseline="0"/>
              <a:t> 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4054988461239276E-2"/>
          <c:y val="7.6421467053460423E-2"/>
          <c:w val="0.92871768498751028"/>
          <c:h val="0.6805061867266591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'Zipf a=2'!$D$1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'Zipf a=2'!$A$34:$C$65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a=2'!$D$34:$D$65</c:f>
              <c:numCache>
                <c:formatCode>0.0000</c:formatCode>
                <c:ptCount val="32"/>
                <c:pt idx="0">
                  <c:v>0.39560803395732091</c:v>
                </c:pt>
                <c:pt idx="1">
                  <c:v>0.22390250844124057</c:v>
                </c:pt>
                <c:pt idx="2">
                  <c:v>0.11869693753940989</c:v>
                </c:pt>
                <c:pt idx="3">
                  <c:v>4.9408040863539303E-2</c:v>
                </c:pt>
                <c:pt idx="4">
                  <c:v>0.48560026191365757</c:v>
                </c:pt>
                <c:pt idx="5">
                  <c:v>0.30928179308910952</c:v>
                </c:pt>
                <c:pt idx="6">
                  <c:v>0.18073856956107534</c:v>
                </c:pt>
                <c:pt idx="7">
                  <c:v>8.0071311751423679E-2</c:v>
                </c:pt>
                <c:pt idx="8">
                  <c:v>0.52773073714706176</c:v>
                </c:pt>
                <c:pt idx="9">
                  <c:v>0.36295415874077624</c:v>
                </c:pt>
                <c:pt idx="10">
                  <c:v>0.23209107225007641</c:v>
                </c:pt>
                <c:pt idx="11">
                  <c:v>0.11390474319671794</c:v>
                </c:pt>
                <c:pt idx="12">
                  <c:v>0.55212248695261934</c:v>
                </c:pt>
                <c:pt idx="13">
                  <c:v>0.39467707921724871</c:v>
                </c:pt>
                <c:pt idx="14">
                  <c:v>0.26818786608586825</c:v>
                </c:pt>
                <c:pt idx="15">
                  <c:v>0.14748212200714148</c:v>
                </c:pt>
                <c:pt idx="16">
                  <c:v>0.39500477290441416</c:v>
                </c:pt>
                <c:pt idx="17">
                  <c:v>0.2232886517322813</c:v>
                </c:pt>
                <c:pt idx="18">
                  <c:v>0.1186327184183588</c:v>
                </c:pt>
                <c:pt idx="19">
                  <c:v>4.9226593578647469E-2</c:v>
                </c:pt>
                <c:pt idx="20">
                  <c:v>0.48612197889907777</c:v>
                </c:pt>
                <c:pt idx="21">
                  <c:v>0.31055641777467047</c:v>
                </c:pt>
                <c:pt idx="22">
                  <c:v>0.1804091075201234</c:v>
                </c:pt>
                <c:pt idx="23">
                  <c:v>7.9771153836710601E-2</c:v>
                </c:pt>
                <c:pt idx="24">
                  <c:v>0.5276089061731003</c:v>
                </c:pt>
                <c:pt idx="25">
                  <c:v>0.36291635027927582</c:v>
                </c:pt>
                <c:pt idx="26">
                  <c:v>0.23219006381934482</c:v>
                </c:pt>
                <c:pt idx="27">
                  <c:v>0.11387024157335021</c:v>
                </c:pt>
                <c:pt idx="28">
                  <c:v>0.5520772249544974</c:v>
                </c:pt>
                <c:pt idx="29">
                  <c:v>0.39527110384423897</c:v>
                </c:pt>
                <c:pt idx="30">
                  <c:v>0.26880533328850048</c:v>
                </c:pt>
                <c:pt idx="31">
                  <c:v>0.14851293939585467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8-824C-8362-EF761E97F7DF}"/>
            </c:ext>
          </c:extLst>
        </c:ser>
        <c:ser>
          <c:idx val="0"/>
          <c:order val="1"/>
          <c:tx>
            <c:strRef>
              <c:f>'Zipf a=2'!$E$1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'Zipf a=2'!$A$34:$C$65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a=2'!$E$34:$E$65</c:f>
              <c:numCache>
                <c:formatCode>0.0000</c:formatCode>
                <c:ptCount val="32"/>
                <c:pt idx="0">
                  <c:v>0.37026702683448659</c:v>
                </c:pt>
                <c:pt idx="1">
                  <c:v>0.202460200104154</c:v>
                </c:pt>
                <c:pt idx="2">
                  <c:v>0.10675697610631905</c:v>
                </c:pt>
                <c:pt idx="3">
                  <c:v>4.4351722914237432E-2</c:v>
                </c:pt>
                <c:pt idx="4">
                  <c:v>0.46193940631727032</c:v>
                </c:pt>
                <c:pt idx="5">
                  <c:v>0.28445866192751773</c:v>
                </c:pt>
                <c:pt idx="6">
                  <c:v>0.16005995308281698</c:v>
                </c:pt>
                <c:pt idx="7">
                  <c:v>6.9630587430943053E-2</c:v>
                </c:pt>
                <c:pt idx="8">
                  <c:v>0.50679864861621893</c:v>
                </c:pt>
                <c:pt idx="9">
                  <c:v>0.33813890968066401</c:v>
                </c:pt>
                <c:pt idx="10">
                  <c:v>0.20974007925543897</c:v>
                </c:pt>
                <c:pt idx="11">
                  <c:v>9.9160725069899341E-2</c:v>
                </c:pt>
                <c:pt idx="12">
                  <c:v>0.53131433891667623</c:v>
                </c:pt>
                <c:pt idx="13">
                  <c:v>0.36939611608783063</c:v>
                </c:pt>
                <c:pt idx="14">
                  <c:v>0.24553498792249559</c:v>
                </c:pt>
                <c:pt idx="15">
                  <c:v>0.13211667304154637</c:v>
                </c:pt>
                <c:pt idx="16">
                  <c:v>0.37114264543617587</c:v>
                </c:pt>
                <c:pt idx="17">
                  <c:v>0.2033600641085643</c:v>
                </c:pt>
                <c:pt idx="18">
                  <c:v>0.10656671136069118</c:v>
                </c:pt>
                <c:pt idx="19">
                  <c:v>4.4171846251933052E-2</c:v>
                </c:pt>
                <c:pt idx="20">
                  <c:v>0.46285775828703102</c:v>
                </c:pt>
                <c:pt idx="21">
                  <c:v>0.28456284278824096</c:v>
                </c:pt>
                <c:pt idx="22">
                  <c:v>0.15991244578305375</c:v>
                </c:pt>
                <c:pt idx="23">
                  <c:v>6.923467169312586E-2</c:v>
                </c:pt>
                <c:pt idx="24">
                  <c:v>0.50630550912502625</c:v>
                </c:pt>
                <c:pt idx="25">
                  <c:v>0.33803354717481082</c:v>
                </c:pt>
                <c:pt idx="26">
                  <c:v>0.20996896105601359</c:v>
                </c:pt>
                <c:pt idx="27">
                  <c:v>9.8495683050728408E-2</c:v>
                </c:pt>
                <c:pt idx="28">
                  <c:v>0.53129325158016971</c:v>
                </c:pt>
                <c:pt idx="29">
                  <c:v>0.36974861012847349</c:v>
                </c:pt>
                <c:pt idx="30">
                  <c:v>0.2457452951047874</c:v>
                </c:pt>
                <c:pt idx="31">
                  <c:v>0.13170317227021022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8-824C-8362-EF761E97F7DF}"/>
            </c:ext>
          </c:extLst>
        </c:ser>
        <c:ser>
          <c:idx val="1"/>
          <c:order val="2"/>
          <c:tx>
            <c:strRef>
              <c:f>'Zipf a=2'!$F$1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'Zipf a=2'!$A$34:$C$65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'Zipf a=2'!$F$34:$F$65</c:f>
              <c:numCache>
                <c:formatCode>0.0000</c:formatCode>
                <c:ptCount val="32"/>
                <c:pt idx="0">
                  <c:v>0.40447006724429968</c:v>
                </c:pt>
                <c:pt idx="1">
                  <c:v>0.21135836167750324</c:v>
                </c:pt>
                <c:pt idx="2">
                  <c:v>7.750043419810479E-2</c:v>
                </c:pt>
                <c:pt idx="3">
                  <c:v>2.50635542590615E-2</c:v>
                </c:pt>
                <c:pt idx="4">
                  <c:v>0.71957436181169276</c:v>
                </c:pt>
                <c:pt idx="5">
                  <c:v>0.25164840052264287</c:v>
                </c:pt>
                <c:pt idx="6">
                  <c:v>7.1181939714868914E-2</c:v>
                </c:pt>
                <c:pt idx="7">
                  <c:v>2.0843922274058992E-2</c:v>
                </c:pt>
                <c:pt idx="8">
                  <c:v>0.9446897146065506</c:v>
                </c:pt>
                <c:pt idx="9">
                  <c:v>0.60053600959897091</c:v>
                </c:pt>
                <c:pt idx="10">
                  <c:v>8.1286960139532016E-2</c:v>
                </c:pt>
                <c:pt idx="11">
                  <c:v>1.9822530187582326E-2</c:v>
                </c:pt>
                <c:pt idx="12">
                  <c:v>0.98015753612142531</c:v>
                </c:pt>
                <c:pt idx="13">
                  <c:v>0.91047036918620894</c:v>
                </c:pt>
                <c:pt idx="14">
                  <c:v>0.16275087617022879</c:v>
                </c:pt>
                <c:pt idx="15">
                  <c:v>3.5077944672582025E-2</c:v>
                </c:pt>
                <c:pt idx="16">
                  <c:v>0.40382316318014572</c:v>
                </c:pt>
                <c:pt idx="17">
                  <c:v>0.2108708787747281</c:v>
                </c:pt>
                <c:pt idx="18">
                  <c:v>7.6469208070245168E-2</c:v>
                </c:pt>
                <c:pt idx="19">
                  <c:v>2.4704177250495025E-2</c:v>
                </c:pt>
                <c:pt idx="20">
                  <c:v>0.71776078944301203</c:v>
                </c:pt>
                <c:pt idx="21">
                  <c:v>0.25650611328798506</c:v>
                </c:pt>
                <c:pt idx="22">
                  <c:v>7.1858567152583736E-2</c:v>
                </c:pt>
                <c:pt idx="23">
                  <c:v>1.9531815118289938E-2</c:v>
                </c:pt>
                <c:pt idx="24">
                  <c:v>0.94507982515520927</c:v>
                </c:pt>
                <c:pt idx="25">
                  <c:v>0.62418986010928335</c:v>
                </c:pt>
                <c:pt idx="26">
                  <c:v>8.1013857671722422E-2</c:v>
                </c:pt>
                <c:pt idx="27">
                  <c:v>1.7333386040890918E-2</c:v>
                </c:pt>
                <c:pt idx="28">
                  <c:v>0.9819331244133942</c:v>
                </c:pt>
                <c:pt idx="29">
                  <c:v>0.92404259744955664</c:v>
                </c:pt>
                <c:pt idx="30">
                  <c:v>0.16783117654558641</c:v>
                </c:pt>
                <c:pt idx="31">
                  <c:v>2.9928466740010196E-2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8-824C-8362-EF761E97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Buffer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Input Size</a:t>
                </a:r>
              </a:p>
              <a:p>
                <a:pPr>
                  <a:defRPr sz="1050"/>
                </a:pPr>
                <a:endParaRPr lang="en-US" sz="700"/>
              </a:p>
              <a:p>
                <a:pPr>
                  <a:defRPr sz="1050"/>
                </a:pPr>
                <a:r>
                  <a:rPr lang="en-US" sz="1050"/>
                  <a:t>Color Size</a:t>
                </a:r>
              </a:p>
            </c:rich>
          </c:tx>
          <c:layout>
            <c:manualLayout>
              <c:xMode val="edge"/>
              <c:yMode val="edge"/>
              <c:x val="6.0965279998617065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962488223549444E-2"/>
              <c:y val="0.2881219288378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5065674482997322E-2"/>
          <c:y val="7.0782442748091604E-2"/>
          <c:w val="0.91770701739205673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p=0,3'!$D$2:$D$33</c:f>
              <c:numCache>
                <c:formatCode>0.0000</c:formatCode>
                <c:ptCount val="32"/>
                <c:pt idx="0">
                  <c:v>0.42939228967097931</c:v>
                </c:pt>
                <c:pt idx="1">
                  <c:v>0.25848190746700228</c:v>
                </c:pt>
                <c:pt idx="2">
                  <c:v>0.14868952126123094</c:v>
                </c:pt>
                <c:pt idx="3">
                  <c:v>7.6124663588143363E-2</c:v>
                </c:pt>
                <c:pt idx="4">
                  <c:v>0.50480263324190067</c:v>
                </c:pt>
                <c:pt idx="5">
                  <c:v>0.3197955340502221</c:v>
                </c:pt>
                <c:pt idx="6">
                  <c:v>0.19371448633668237</c:v>
                </c:pt>
                <c:pt idx="7">
                  <c:v>0.10880404662271878</c:v>
                </c:pt>
                <c:pt idx="8">
                  <c:v>0.56045185646522144</c:v>
                </c:pt>
                <c:pt idx="9">
                  <c:v>0.37984119428740654</c:v>
                </c:pt>
                <c:pt idx="10">
                  <c:v>0.23684094531513122</c:v>
                </c:pt>
                <c:pt idx="11">
                  <c:v>0.13677472291209583</c:v>
                </c:pt>
                <c:pt idx="12">
                  <c:v>0.58522068312925346</c:v>
                </c:pt>
                <c:pt idx="13">
                  <c:v>0.4117117587923606</c:v>
                </c:pt>
                <c:pt idx="14">
                  <c:v>0.26429357951067578</c:v>
                </c:pt>
                <c:pt idx="15">
                  <c:v>0.15093043363462005</c:v>
                </c:pt>
                <c:pt idx="16">
                  <c:v>0.42673219853619726</c:v>
                </c:pt>
                <c:pt idx="17">
                  <c:v>0.24131135947195265</c:v>
                </c:pt>
                <c:pt idx="18">
                  <c:v>0.12950863699862533</c:v>
                </c:pt>
                <c:pt idx="19">
                  <c:v>5.5259785011806686E-2</c:v>
                </c:pt>
                <c:pt idx="20">
                  <c:v>0.51265371420808481</c:v>
                </c:pt>
                <c:pt idx="21">
                  <c:v>0.31873454519417865</c:v>
                </c:pt>
                <c:pt idx="22">
                  <c:v>0.18223030363711254</c:v>
                </c:pt>
                <c:pt idx="23">
                  <c:v>8.0933208385603764E-2</c:v>
                </c:pt>
                <c:pt idx="24">
                  <c:v>0.55624754323184178</c:v>
                </c:pt>
                <c:pt idx="25">
                  <c:v>0.36028599544096013</c:v>
                </c:pt>
                <c:pt idx="26">
                  <c:v>0.21489931419873934</c:v>
                </c:pt>
                <c:pt idx="27">
                  <c:v>9.8945683582182933E-2</c:v>
                </c:pt>
                <c:pt idx="28">
                  <c:v>0.59040523337127171</c:v>
                </c:pt>
                <c:pt idx="29">
                  <c:v>0.39381002698315742</c:v>
                </c:pt>
                <c:pt idx="30">
                  <c:v>0.24099491613677837</c:v>
                </c:pt>
                <c:pt idx="31">
                  <c:v>0.11445519480082494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6F4D-A7C5-21D799205477}"/>
            </c:ext>
          </c:extLst>
        </c:ser>
        <c:ser>
          <c:idx val="0"/>
          <c:order val="1"/>
          <c:tx>
            <c:strRef>
              <c:f>'Nbinom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p=0,3'!$E$2:$E$33</c:f>
              <c:numCache>
                <c:formatCode>0.0000</c:formatCode>
                <c:ptCount val="32"/>
                <c:pt idx="0">
                  <c:v>0.41205510610019014</c:v>
                </c:pt>
                <c:pt idx="1">
                  <c:v>0.23353373225401478</c:v>
                </c:pt>
                <c:pt idx="2">
                  <c:v>0.13413050502168347</c:v>
                </c:pt>
                <c:pt idx="3">
                  <c:v>6.9707583056756034E-2</c:v>
                </c:pt>
                <c:pt idx="4">
                  <c:v>0.47608943141160504</c:v>
                </c:pt>
                <c:pt idx="5">
                  <c:v>0.2947107978656679</c:v>
                </c:pt>
                <c:pt idx="6">
                  <c:v>0.17843023133411287</c:v>
                </c:pt>
                <c:pt idx="7">
                  <c:v>9.9964374499595832E-2</c:v>
                </c:pt>
                <c:pt idx="8">
                  <c:v>0.53750506817452415</c:v>
                </c:pt>
                <c:pt idx="9">
                  <c:v>0.34782319132674844</c:v>
                </c:pt>
                <c:pt idx="10">
                  <c:v>0.21256258815991258</c:v>
                </c:pt>
                <c:pt idx="11">
                  <c:v>0.12764448894049807</c:v>
                </c:pt>
                <c:pt idx="12">
                  <c:v>0.57536465699772843</c:v>
                </c:pt>
                <c:pt idx="13">
                  <c:v>0.37899223736794591</c:v>
                </c:pt>
                <c:pt idx="14">
                  <c:v>0.23917520988938548</c:v>
                </c:pt>
                <c:pt idx="15">
                  <c:v>0.1411366554045424</c:v>
                </c:pt>
                <c:pt idx="16">
                  <c:v>0.39588898422896796</c:v>
                </c:pt>
                <c:pt idx="17">
                  <c:v>0.21751876475872084</c:v>
                </c:pt>
                <c:pt idx="18">
                  <c:v>0.11456837710041232</c:v>
                </c:pt>
                <c:pt idx="19">
                  <c:v>4.8456907872837698E-2</c:v>
                </c:pt>
                <c:pt idx="20">
                  <c:v>0.48382136464927905</c:v>
                </c:pt>
                <c:pt idx="21">
                  <c:v>0.28724584503426814</c:v>
                </c:pt>
                <c:pt idx="22">
                  <c:v>0.16031971184374563</c:v>
                </c:pt>
                <c:pt idx="23">
                  <c:v>7.0546805884958944E-2</c:v>
                </c:pt>
                <c:pt idx="24">
                  <c:v>0.52702193727346769</c:v>
                </c:pt>
                <c:pt idx="25">
                  <c:v>0.32601587686709155</c:v>
                </c:pt>
                <c:pt idx="26">
                  <c:v>0.18797258083054205</c:v>
                </c:pt>
                <c:pt idx="27">
                  <c:v>8.6216528978184007E-2</c:v>
                </c:pt>
                <c:pt idx="28">
                  <c:v>0.56281115978594709</c:v>
                </c:pt>
                <c:pt idx="29">
                  <c:v>0.35812287433487477</c:v>
                </c:pt>
                <c:pt idx="30">
                  <c:v>0.21301935593697582</c:v>
                </c:pt>
                <c:pt idx="31">
                  <c:v>9.9589082040784149E-2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1-6F4D-A7C5-21D799205477}"/>
            </c:ext>
          </c:extLst>
        </c:ser>
        <c:ser>
          <c:idx val="1"/>
          <c:order val="2"/>
          <c:tx>
            <c:strRef>
              <c:f>'Nbinom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p=0,3'!$F$2:$F$33</c:f>
              <c:numCache>
                <c:formatCode>0.0000</c:formatCode>
                <c:ptCount val="32"/>
                <c:pt idx="0">
                  <c:v>0.39780834418457511</c:v>
                </c:pt>
                <c:pt idx="1">
                  <c:v>0.22153285768903541</c:v>
                </c:pt>
                <c:pt idx="2">
                  <c:v>0.10765510449354887</c:v>
                </c:pt>
                <c:pt idx="3">
                  <c:v>6.7466180149964694E-2</c:v>
                </c:pt>
                <c:pt idx="4">
                  <c:v>0.46720802740416056</c:v>
                </c:pt>
                <c:pt idx="5">
                  <c:v>0.25894864176508076</c:v>
                </c:pt>
                <c:pt idx="6">
                  <c:v>0.13754397286671474</c:v>
                </c:pt>
                <c:pt idx="7">
                  <c:v>8.771949620102848E-2</c:v>
                </c:pt>
                <c:pt idx="8">
                  <c:v>0.51671402008676171</c:v>
                </c:pt>
                <c:pt idx="9">
                  <c:v>0.29988457130836915</c:v>
                </c:pt>
                <c:pt idx="10">
                  <c:v>0.16184005514898936</c:v>
                </c:pt>
                <c:pt idx="11">
                  <c:v>0.10930501948588776</c:v>
                </c:pt>
                <c:pt idx="12">
                  <c:v>0.53937092347303006</c:v>
                </c:pt>
                <c:pt idx="13">
                  <c:v>0.34677221142066472</c:v>
                </c:pt>
                <c:pt idx="14">
                  <c:v>0.1826280431735556</c:v>
                </c:pt>
                <c:pt idx="15">
                  <c:v>0.12319343015916406</c:v>
                </c:pt>
                <c:pt idx="16">
                  <c:v>0.38401689342116113</c:v>
                </c:pt>
                <c:pt idx="17">
                  <c:v>0.20778571838948134</c:v>
                </c:pt>
                <c:pt idx="18">
                  <c:v>9.0568783444171144E-2</c:v>
                </c:pt>
                <c:pt idx="19">
                  <c:v>4.226921728942501E-2</c:v>
                </c:pt>
                <c:pt idx="20">
                  <c:v>0.4722809086200157</c:v>
                </c:pt>
                <c:pt idx="21">
                  <c:v>0.24042747484605928</c:v>
                </c:pt>
                <c:pt idx="22">
                  <c:v>0.10469897201154459</c:v>
                </c:pt>
                <c:pt idx="23">
                  <c:v>3.3257926810934604E-2</c:v>
                </c:pt>
                <c:pt idx="24">
                  <c:v>0.50318944198823512</c:v>
                </c:pt>
                <c:pt idx="25">
                  <c:v>0.28866817921114579</c:v>
                </c:pt>
                <c:pt idx="26">
                  <c:v>0.11658088204902395</c:v>
                </c:pt>
                <c:pt idx="27">
                  <c:v>3.2608682239361503E-2</c:v>
                </c:pt>
                <c:pt idx="28">
                  <c:v>0.53287382005845196</c:v>
                </c:pt>
                <c:pt idx="29">
                  <c:v>0.33289390919701117</c:v>
                </c:pt>
                <c:pt idx="30">
                  <c:v>0.1347150088021529</c:v>
                </c:pt>
                <c:pt idx="31">
                  <c:v>3.7425221643351152E-2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1-6F4D-A7C5-21D79920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1.0492082720429178E-2"/>
              <c:y val="0.7665909795984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2074932941074682E-3"/>
              <c:y val="0.28116263609637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5065674482997322E-2"/>
          <c:y val="7.0782442748091604E-2"/>
          <c:w val="0.91770701739205673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p=0,3'!$D$34:$D$65</c:f>
              <c:numCache>
                <c:formatCode>0.0000</c:formatCode>
                <c:ptCount val="32"/>
                <c:pt idx="0">
                  <c:v>0.4249006397777787</c:v>
                </c:pt>
                <c:pt idx="1">
                  <c:v>0.24076533950471671</c:v>
                </c:pt>
                <c:pt idx="2">
                  <c:v>0.12813854690693532</c:v>
                </c:pt>
                <c:pt idx="3">
                  <c:v>5.3486744277758645E-2</c:v>
                </c:pt>
                <c:pt idx="4">
                  <c:v>0.51090217266119087</c:v>
                </c:pt>
                <c:pt idx="5">
                  <c:v>0.31593296608970667</c:v>
                </c:pt>
                <c:pt idx="6">
                  <c:v>0.18003051358231092</c:v>
                </c:pt>
                <c:pt idx="7">
                  <c:v>7.8445090655044639E-2</c:v>
                </c:pt>
                <c:pt idx="8">
                  <c:v>0.55680069613598915</c:v>
                </c:pt>
                <c:pt idx="9">
                  <c:v>0.35993144495823998</c:v>
                </c:pt>
                <c:pt idx="10">
                  <c:v>0.21324786037280241</c:v>
                </c:pt>
                <c:pt idx="11">
                  <c:v>9.7203262028679113E-2</c:v>
                </c:pt>
                <c:pt idx="12">
                  <c:v>0.58819742086492544</c:v>
                </c:pt>
                <c:pt idx="13">
                  <c:v>0.39313122026113284</c:v>
                </c:pt>
                <c:pt idx="14">
                  <c:v>0.24077073530875059</c:v>
                </c:pt>
                <c:pt idx="15">
                  <c:v>0.1133480742992842</c:v>
                </c:pt>
                <c:pt idx="16">
                  <c:v>0.42599994900887539</c:v>
                </c:pt>
                <c:pt idx="17">
                  <c:v>0.24138535607849601</c:v>
                </c:pt>
                <c:pt idx="18">
                  <c:v>0.128313619813926</c:v>
                </c:pt>
                <c:pt idx="19">
                  <c:v>5.3385566833808996E-2</c:v>
                </c:pt>
                <c:pt idx="20">
                  <c:v>0.51004916458334171</c:v>
                </c:pt>
                <c:pt idx="21">
                  <c:v>0.31588306252640713</c:v>
                </c:pt>
                <c:pt idx="22">
                  <c:v>0.17975957261694112</c:v>
                </c:pt>
                <c:pt idx="23">
                  <c:v>7.8613445063550155E-2</c:v>
                </c:pt>
                <c:pt idx="24">
                  <c:v>0.55705262190029348</c:v>
                </c:pt>
                <c:pt idx="25">
                  <c:v>0.36057132004542358</c:v>
                </c:pt>
                <c:pt idx="26">
                  <c:v>0.21359030869897705</c:v>
                </c:pt>
                <c:pt idx="27">
                  <c:v>9.7264810970903226E-2</c:v>
                </c:pt>
                <c:pt idx="28">
                  <c:v>0.58595397078464262</c:v>
                </c:pt>
                <c:pt idx="29">
                  <c:v>0.39330141819410941</c:v>
                </c:pt>
                <c:pt idx="30">
                  <c:v>0.2400898334766049</c:v>
                </c:pt>
                <c:pt idx="31">
                  <c:v>0.11260265615986563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A49-A15F-8F5150DCA453}"/>
            </c:ext>
          </c:extLst>
        </c:ser>
        <c:ser>
          <c:idx val="0"/>
          <c:order val="1"/>
          <c:tx>
            <c:strRef>
              <c:f>'Nbinom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p=0,3'!$E$34:$E$65</c:f>
              <c:numCache>
                <c:formatCode>0.0000</c:formatCode>
                <c:ptCount val="32"/>
                <c:pt idx="0">
                  <c:v>0.39438831870652485</c:v>
                </c:pt>
                <c:pt idx="1">
                  <c:v>0.21534551745071476</c:v>
                </c:pt>
                <c:pt idx="2">
                  <c:v>0.11290428722351892</c:v>
                </c:pt>
                <c:pt idx="3">
                  <c:v>4.6651341869213533E-2</c:v>
                </c:pt>
                <c:pt idx="4">
                  <c:v>0.4802592104559128</c:v>
                </c:pt>
                <c:pt idx="5">
                  <c:v>0.28377337757854532</c:v>
                </c:pt>
                <c:pt idx="6">
                  <c:v>0.15667875982496993</c:v>
                </c:pt>
                <c:pt idx="7">
                  <c:v>6.754489910529192E-2</c:v>
                </c:pt>
                <c:pt idx="8">
                  <c:v>0.52708309418650123</c:v>
                </c:pt>
                <c:pt idx="9">
                  <c:v>0.32590173902229552</c:v>
                </c:pt>
                <c:pt idx="10">
                  <c:v>0.18603505447125232</c:v>
                </c:pt>
                <c:pt idx="11">
                  <c:v>8.2828784121852392E-2</c:v>
                </c:pt>
                <c:pt idx="12">
                  <c:v>0.55976565772029363</c:v>
                </c:pt>
                <c:pt idx="13">
                  <c:v>0.35811621379919745</c:v>
                </c:pt>
                <c:pt idx="14">
                  <c:v>0.21101540922030559</c:v>
                </c:pt>
                <c:pt idx="15">
                  <c:v>9.6582569178018704E-2</c:v>
                </c:pt>
                <c:pt idx="16">
                  <c:v>0.39538076752504403</c:v>
                </c:pt>
                <c:pt idx="17">
                  <c:v>0.21589799695106557</c:v>
                </c:pt>
                <c:pt idx="18">
                  <c:v>0.11296870038977998</c:v>
                </c:pt>
                <c:pt idx="19">
                  <c:v>4.6570468489833212E-2</c:v>
                </c:pt>
                <c:pt idx="20">
                  <c:v>0.47976689193405947</c:v>
                </c:pt>
                <c:pt idx="21">
                  <c:v>0.28312249169387554</c:v>
                </c:pt>
                <c:pt idx="22">
                  <c:v>0.1567835225641378</c:v>
                </c:pt>
                <c:pt idx="23">
                  <c:v>6.7365072034540091E-2</c:v>
                </c:pt>
                <c:pt idx="24">
                  <c:v>0.52825789028894121</c:v>
                </c:pt>
                <c:pt idx="25">
                  <c:v>0.32584236302426556</c:v>
                </c:pt>
                <c:pt idx="26">
                  <c:v>0.18662091660614649</c:v>
                </c:pt>
                <c:pt idx="27">
                  <c:v>8.2765276346277575E-2</c:v>
                </c:pt>
                <c:pt idx="28">
                  <c:v>0.55923493010521608</c:v>
                </c:pt>
                <c:pt idx="29">
                  <c:v>0.35756841362378894</c:v>
                </c:pt>
                <c:pt idx="30">
                  <c:v>0.21033758682599329</c:v>
                </c:pt>
                <c:pt idx="31">
                  <c:v>9.6032734498708652E-2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A49-A15F-8F5150DCA453}"/>
            </c:ext>
          </c:extLst>
        </c:ser>
        <c:ser>
          <c:idx val="1"/>
          <c:order val="2"/>
          <c:tx>
            <c:strRef>
              <c:f>'Nbinom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p=0,3'!$F$34:$F$65</c:f>
              <c:numCache>
                <c:formatCode>0.0000</c:formatCode>
                <c:ptCount val="32"/>
                <c:pt idx="0">
                  <c:v>0.38654595764138711</c:v>
                </c:pt>
                <c:pt idx="1">
                  <c:v>0.20603330375944659</c:v>
                </c:pt>
                <c:pt idx="2">
                  <c:v>8.9906008574157509E-2</c:v>
                </c:pt>
                <c:pt idx="3">
                  <c:v>4.0647064680455251E-2</c:v>
                </c:pt>
                <c:pt idx="4">
                  <c:v>0.46894904831378037</c:v>
                </c:pt>
                <c:pt idx="5">
                  <c:v>0.23837977137005312</c:v>
                </c:pt>
                <c:pt idx="6">
                  <c:v>0.10019634513831523</c:v>
                </c:pt>
                <c:pt idx="7">
                  <c:v>2.5839688812628315E-2</c:v>
                </c:pt>
                <c:pt idx="8">
                  <c:v>0.50261051901452569</c:v>
                </c:pt>
                <c:pt idx="9">
                  <c:v>0.28766471382834174</c:v>
                </c:pt>
                <c:pt idx="10">
                  <c:v>0.11708604898561634</c:v>
                </c:pt>
                <c:pt idx="11">
                  <c:v>2.4343209018261865E-2</c:v>
                </c:pt>
                <c:pt idx="12">
                  <c:v>0.56154261006316419</c:v>
                </c:pt>
                <c:pt idx="13">
                  <c:v>0.33532829034805867</c:v>
                </c:pt>
                <c:pt idx="14">
                  <c:v>0.13128630738363817</c:v>
                </c:pt>
                <c:pt idx="15">
                  <c:v>2.3502748274466703E-2</c:v>
                </c:pt>
                <c:pt idx="16">
                  <c:v>0.38686241421628659</c:v>
                </c:pt>
                <c:pt idx="17">
                  <c:v>0.20626224006267818</c:v>
                </c:pt>
                <c:pt idx="18">
                  <c:v>8.9782440842692796E-2</c:v>
                </c:pt>
                <c:pt idx="19">
                  <c:v>4.0262765546453937E-2</c:v>
                </c:pt>
                <c:pt idx="20">
                  <c:v>0.46869953721098867</c:v>
                </c:pt>
                <c:pt idx="21">
                  <c:v>0.23964977305702576</c:v>
                </c:pt>
                <c:pt idx="22">
                  <c:v>0.10197149954388358</c:v>
                </c:pt>
                <c:pt idx="23">
                  <c:v>2.5776901774023614E-2</c:v>
                </c:pt>
                <c:pt idx="24">
                  <c:v>0.50314623783087953</c:v>
                </c:pt>
                <c:pt idx="25">
                  <c:v>0.28882169710581868</c:v>
                </c:pt>
                <c:pt idx="26">
                  <c:v>0.11699529884795613</c:v>
                </c:pt>
                <c:pt idx="27">
                  <c:v>2.3433979044246538E-2</c:v>
                </c:pt>
                <c:pt idx="28">
                  <c:v>0.57950013279044121</c:v>
                </c:pt>
                <c:pt idx="29">
                  <c:v>0.33654405937876092</c:v>
                </c:pt>
                <c:pt idx="30">
                  <c:v>0.1304987142161661</c:v>
                </c:pt>
                <c:pt idx="31">
                  <c:v>2.2013518475527398E-2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A49-A15F-8F5150DC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1.0492082720429178E-2"/>
              <c:y val="0.7665909795984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9.2074932941074682E-3"/>
              <c:y val="0.28116263609637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583436106631245E-2"/>
          <c:y val="6.7037069804476684E-2"/>
          <c:w val="0.92218920061060272"/>
          <c:h val="0.68989058951900673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p=0,5'!$D$2:$D$33</c:f>
              <c:numCache>
                <c:formatCode>0.0000</c:formatCode>
                <c:ptCount val="32"/>
                <c:pt idx="0">
                  <c:v>0.45938232293306819</c:v>
                </c:pt>
                <c:pt idx="1">
                  <c:v>0.27398875289297575</c:v>
                </c:pt>
                <c:pt idx="2">
                  <c:v>0.15486381186874337</c:v>
                </c:pt>
                <c:pt idx="3">
                  <c:v>7.8536207036614764E-2</c:v>
                </c:pt>
                <c:pt idx="4">
                  <c:v>0.60907014357892697</c:v>
                </c:pt>
                <c:pt idx="5">
                  <c:v>0.3991467223450581</c:v>
                </c:pt>
                <c:pt idx="6">
                  <c:v>0.24887442394321208</c:v>
                </c:pt>
                <c:pt idx="7">
                  <c:v>0.13475965841453236</c:v>
                </c:pt>
                <c:pt idx="8">
                  <c:v>0.70853720688845967</c:v>
                </c:pt>
                <c:pt idx="9">
                  <c:v>0.51755927600586826</c:v>
                </c:pt>
                <c:pt idx="10">
                  <c:v>0.34546418675570789</c:v>
                </c:pt>
                <c:pt idx="11">
                  <c:v>0.19753940942910536</c:v>
                </c:pt>
                <c:pt idx="12">
                  <c:v>0.80663538807566637</c:v>
                </c:pt>
                <c:pt idx="13">
                  <c:v>0.63706999495792327</c:v>
                </c:pt>
                <c:pt idx="14">
                  <c:v>0.46628183133285878</c:v>
                </c:pt>
                <c:pt idx="15">
                  <c:v>0.28339345297384738</c:v>
                </c:pt>
                <c:pt idx="16">
                  <c:v>0.45288736849878591</c:v>
                </c:pt>
                <c:pt idx="17">
                  <c:v>0.25802104657933667</c:v>
                </c:pt>
                <c:pt idx="18">
                  <c:v>0.13769908397164812</c:v>
                </c:pt>
                <c:pt idx="19">
                  <c:v>5.903390724187637E-2</c:v>
                </c:pt>
                <c:pt idx="20">
                  <c:v>0.59965513592130082</c:v>
                </c:pt>
                <c:pt idx="21">
                  <c:v>0.38802379040015744</c:v>
                </c:pt>
                <c:pt idx="22">
                  <c:v>0.22772042669199152</c:v>
                </c:pt>
                <c:pt idx="23">
                  <c:v>0.10207264450073382</c:v>
                </c:pt>
                <c:pt idx="24">
                  <c:v>0.70287406143520981</c:v>
                </c:pt>
                <c:pt idx="25">
                  <c:v>0.49966066836464451</c:v>
                </c:pt>
                <c:pt idx="26">
                  <c:v>0.31666985290073429</c:v>
                </c:pt>
                <c:pt idx="27">
                  <c:v>0.15175686601219035</c:v>
                </c:pt>
                <c:pt idx="28">
                  <c:v>0.79982801339232579</c:v>
                </c:pt>
                <c:pt idx="29">
                  <c:v>0.6303899977254418</c:v>
                </c:pt>
                <c:pt idx="30">
                  <c:v>0.44184830187303431</c:v>
                </c:pt>
                <c:pt idx="31">
                  <c:v>0.23313186593439017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8-8A4C-8F68-B3ED697AED40}"/>
            </c:ext>
          </c:extLst>
        </c:ser>
        <c:ser>
          <c:idx val="0"/>
          <c:order val="1"/>
          <c:tx>
            <c:strRef>
              <c:f>'Nbinom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p=0,5'!$E$2:$E$33</c:f>
              <c:numCache>
                <c:formatCode>0.0000</c:formatCode>
                <c:ptCount val="32"/>
                <c:pt idx="0">
                  <c:v>0.42526765201066957</c:v>
                </c:pt>
                <c:pt idx="1">
                  <c:v>0.23994380528952114</c:v>
                </c:pt>
                <c:pt idx="2">
                  <c:v>0.13878525980150308</c:v>
                </c:pt>
                <c:pt idx="3">
                  <c:v>7.3737088762785688E-2</c:v>
                </c:pt>
                <c:pt idx="4">
                  <c:v>0.57940357785293295</c:v>
                </c:pt>
                <c:pt idx="5">
                  <c:v>0.36393213663250701</c:v>
                </c:pt>
                <c:pt idx="6">
                  <c:v>0.22168656154824659</c:v>
                </c:pt>
                <c:pt idx="7">
                  <c:v>0.12488931637778963</c:v>
                </c:pt>
                <c:pt idx="8">
                  <c:v>0.69012418759400607</c:v>
                </c:pt>
                <c:pt idx="9">
                  <c:v>0.48310178551022703</c:v>
                </c:pt>
                <c:pt idx="10">
                  <c:v>0.3128627081433058</c:v>
                </c:pt>
                <c:pt idx="11">
                  <c:v>0.18561901461321559</c:v>
                </c:pt>
                <c:pt idx="12">
                  <c:v>0.79269894136078589</c:v>
                </c:pt>
                <c:pt idx="13">
                  <c:v>0.61484673858463657</c:v>
                </c:pt>
                <c:pt idx="14">
                  <c:v>0.4277746324957874</c:v>
                </c:pt>
                <c:pt idx="15">
                  <c:v>0.26832305447837551</c:v>
                </c:pt>
                <c:pt idx="16">
                  <c:v>0.41888431594134756</c:v>
                </c:pt>
                <c:pt idx="17">
                  <c:v>0.22988119645502178</c:v>
                </c:pt>
                <c:pt idx="18">
                  <c:v>0.12065165020870644</c:v>
                </c:pt>
                <c:pt idx="19">
                  <c:v>5.1148066181698676E-2</c:v>
                </c:pt>
                <c:pt idx="20">
                  <c:v>0.57280051806226684</c:v>
                </c:pt>
                <c:pt idx="21">
                  <c:v>0.34859066610329675</c:v>
                </c:pt>
                <c:pt idx="22">
                  <c:v>0.1962618618909637</c:v>
                </c:pt>
                <c:pt idx="23">
                  <c:v>8.6964007388435058E-2</c:v>
                </c:pt>
                <c:pt idx="24">
                  <c:v>0.68525949961777433</c:v>
                </c:pt>
                <c:pt idx="25">
                  <c:v>0.46012334292106016</c:v>
                </c:pt>
                <c:pt idx="26">
                  <c:v>0.27804189064823975</c:v>
                </c:pt>
                <c:pt idx="27">
                  <c:v>0.1294843549241439</c:v>
                </c:pt>
                <c:pt idx="28">
                  <c:v>0.79095544187333655</c:v>
                </c:pt>
                <c:pt idx="29">
                  <c:v>0.60070819705892542</c:v>
                </c:pt>
                <c:pt idx="30">
                  <c:v>0.39349531071184435</c:v>
                </c:pt>
                <c:pt idx="31">
                  <c:v>0.19812735932225259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8-8A4C-8F68-B3ED697AED40}"/>
            </c:ext>
          </c:extLst>
        </c:ser>
        <c:ser>
          <c:idx val="1"/>
          <c:order val="2"/>
          <c:tx>
            <c:strRef>
              <c:f>'Nbinom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p=0,5'!$F$2:$F$33</c:f>
              <c:numCache>
                <c:formatCode>0.0000</c:formatCode>
                <c:ptCount val="32"/>
                <c:pt idx="0">
                  <c:v>0.40881948300000615</c:v>
                </c:pt>
                <c:pt idx="1">
                  <c:v>0.2359545180031552</c:v>
                </c:pt>
                <c:pt idx="2">
                  <c:v>0.12437469316421407</c:v>
                </c:pt>
                <c:pt idx="3">
                  <c:v>7.3195291691452752E-2</c:v>
                </c:pt>
                <c:pt idx="4">
                  <c:v>0.53444312049932496</c:v>
                </c:pt>
                <c:pt idx="5">
                  <c:v>0.33424077338358771</c:v>
                </c:pt>
                <c:pt idx="6">
                  <c:v>0.19605090349625576</c:v>
                </c:pt>
                <c:pt idx="7">
                  <c:v>0.11789250402027937</c:v>
                </c:pt>
                <c:pt idx="8">
                  <c:v>0.63747848123268636</c:v>
                </c:pt>
                <c:pt idx="9">
                  <c:v>0.46545373757768338</c:v>
                </c:pt>
                <c:pt idx="10">
                  <c:v>0.27858968875980328</c:v>
                </c:pt>
                <c:pt idx="11">
                  <c:v>0.1668341552250828</c:v>
                </c:pt>
                <c:pt idx="12">
                  <c:v>0.82746733736028122</c:v>
                </c:pt>
                <c:pt idx="13">
                  <c:v>0.60349164317124071</c:v>
                </c:pt>
                <c:pt idx="14">
                  <c:v>0.40738033849431821</c:v>
                </c:pt>
                <c:pt idx="15">
                  <c:v>0.24458830081782942</c:v>
                </c:pt>
                <c:pt idx="16">
                  <c:v>0.40302789867469568</c:v>
                </c:pt>
                <c:pt idx="17">
                  <c:v>0.21955029309202603</c:v>
                </c:pt>
                <c:pt idx="18">
                  <c:v>0.10733648068312705</c:v>
                </c:pt>
                <c:pt idx="19">
                  <c:v>4.8444162493029637E-2</c:v>
                </c:pt>
                <c:pt idx="20">
                  <c:v>0.52982593264267575</c:v>
                </c:pt>
                <c:pt idx="21">
                  <c:v>0.31996736204780085</c:v>
                </c:pt>
                <c:pt idx="22">
                  <c:v>0.16353011030950243</c:v>
                </c:pt>
                <c:pt idx="23">
                  <c:v>7.1040940915312129E-2</c:v>
                </c:pt>
                <c:pt idx="24">
                  <c:v>0.62892277863539625</c:v>
                </c:pt>
                <c:pt idx="25">
                  <c:v>0.43684850963119187</c:v>
                </c:pt>
                <c:pt idx="26">
                  <c:v>0.22945575519873576</c:v>
                </c:pt>
                <c:pt idx="27">
                  <c:v>9.4717605871466062E-2</c:v>
                </c:pt>
                <c:pt idx="28">
                  <c:v>0.89559963141329746</c:v>
                </c:pt>
                <c:pt idx="29">
                  <c:v>0.69696194066724304</c:v>
                </c:pt>
                <c:pt idx="30">
                  <c:v>0.40285811752284778</c:v>
                </c:pt>
                <c:pt idx="31">
                  <c:v>0.1409416904555284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8-8A4C-8F68-B3ED697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8.2871212839906519E-3"/>
              <c:y val="0.7646971305553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0233805659287113E-2"/>
              <c:y val="0.30005809667050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0583436106631245E-2"/>
          <c:y val="6.7037069804476684E-2"/>
          <c:w val="0.92218920061060272"/>
          <c:h val="0.68989058951900673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p=0,5'!$D$34:$D$65</c:f>
              <c:numCache>
                <c:formatCode>0.0000</c:formatCode>
                <c:ptCount val="32"/>
                <c:pt idx="0">
                  <c:v>0.45336057764466065</c:v>
                </c:pt>
                <c:pt idx="1">
                  <c:v>0.25720832632297624</c:v>
                </c:pt>
                <c:pt idx="2">
                  <c:v>0.13706315978004802</c:v>
                </c:pt>
                <c:pt idx="3">
                  <c:v>5.7440690984468246E-2</c:v>
                </c:pt>
                <c:pt idx="4">
                  <c:v>0.5995584954584442</c:v>
                </c:pt>
                <c:pt idx="5">
                  <c:v>0.38660133181204742</c:v>
                </c:pt>
                <c:pt idx="6">
                  <c:v>0.22439463428819892</c:v>
                </c:pt>
                <c:pt idx="7">
                  <c:v>9.9443030969883495E-2</c:v>
                </c:pt>
                <c:pt idx="8">
                  <c:v>0.70188855859980437</c:v>
                </c:pt>
                <c:pt idx="9">
                  <c:v>0.49887909744231929</c:v>
                </c:pt>
                <c:pt idx="10">
                  <c:v>0.31346766965054051</c:v>
                </c:pt>
                <c:pt idx="11">
                  <c:v>0.14847271702879491</c:v>
                </c:pt>
                <c:pt idx="12">
                  <c:v>0.80154825641892247</c:v>
                </c:pt>
                <c:pt idx="13">
                  <c:v>0.63133236031162832</c:v>
                </c:pt>
                <c:pt idx="14">
                  <c:v>0.43868944449552166</c:v>
                </c:pt>
                <c:pt idx="15">
                  <c:v>0.22881249289034777</c:v>
                </c:pt>
                <c:pt idx="16">
                  <c:v>0.45260505881112117</c:v>
                </c:pt>
                <c:pt idx="17">
                  <c:v>0.25648669953027953</c:v>
                </c:pt>
                <c:pt idx="18">
                  <c:v>0.13705458169389184</c:v>
                </c:pt>
                <c:pt idx="19">
                  <c:v>5.6887394762800303E-2</c:v>
                </c:pt>
                <c:pt idx="20">
                  <c:v>0.59913843603560391</c:v>
                </c:pt>
                <c:pt idx="21">
                  <c:v>0.38682354227314131</c:v>
                </c:pt>
                <c:pt idx="22">
                  <c:v>0.22392084336854431</c:v>
                </c:pt>
                <c:pt idx="23">
                  <c:v>9.9181311738325922E-2</c:v>
                </c:pt>
                <c:pt idx="24">
                  <c:v>0.70322385773210627</c:v>
                </c:pt>
                <c:pt idx="25">
                  <c:v>0.5000695298501957</c:v>
                </c:pt>
                <c:pt idx="26">
                  <c:v>0.31367923076484461</c:v>
                </c:pt>
                <c:pt idx="27">
                  <c:v>0.14818595140675606</c:v>
                </c:pt>
                <c:pt idx="28">
                  <c:v>0.80123712169350403</c:v>
                </c:pt>
                <c:pt idx="29">
                  <c:v>0.63119233244109996</c:v>
                </c:pt>
                <c:pt idx="30">
                  <c:v>0.43843263722773307</c:v>
                </c:pt>
                <c:pt idx="31">
                  <c:v>0.22849958978779353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4-1147-A9F6-A5495CD0D001}"/>
            </c:ext>
          </c:extLst>
        </c:ser>
        <c:ser>
          <c:idx val="0"/>
          <c:order val="1"/>
          <c:tx>
            <c:strRef>
              <c:f>'Nbinom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p=0,5'!$E$34:$E$65</c:f>
              <c:numCache>
                <c:formatCode>0.0000</c:formatCode>
                <c:ptCount val="32"/>
                <c:pt idx="0">
                  <c:v>0.41906761051511632</c:v>
                </c:pt>
                <c:pt idx="1">
                  <c:v>0.22813682938444674</c:v>
                </c:pt>
                <c:pt idx="2">
                  <c:v>0.11944575918604382</c:v>
                </c:pt>
                <c:pt idx="3">
                  <c:v>4.933855585440227E-2</c:v>
                </c:pt>
                <c:pt idx="4">
                  <c:v>0.57246030588713115</c:v>
                </c:pt>
                <c:pt idx="5">
                  <c:v>0.34466289541451417</c:v>
                </c:pt>
                <c:pt idx="6">
                  <c:v>0.19283437911309614</c:v>
                </c:pt>
                <c:pt idx="7">
                  <c:v>8.3543763956658856E-2</c:v>
                </c:pt>
                <c:pt idx="8">
                  <c:v>0.68346606776446561</c:v>
                </c:pt>
                <c:pt idx="9">
                  <c:v>0.45687070149359693</c:v>
                </c:pt>
                <c:pt idx="10">
                  <c:v>0.27242228738680169</c:v>
                </c:pt>
                <c:pt idx="11">
                  <c:v>0.12446319681154275</c:v>
                </c:pt>
                <c:pt idx="12">
                  <c:v>0.79264369814795999</c:v>
                </c:pt>
                <c:pt idx="13">
                  <c:v>0.60053775606112669</c:v>
                </c:pt>
                <c:pt idx="14">
                  <c:v>0.39288825770552771</c:v>
                </c:pt>
                <c:pt idx="15">
                  <c:v>0.19357503611466792</c:v>
                </c:pt>
                <c:pt idx="16">
                  <c:v>0.41838856849884143</c:v>
                </c:pt>
                <c:pt idx="17">
                  <c:v>0.22804745364975998</c:v>
                </c:pt>
                <c:pt idx="18">
                  <c:v>0.11928597883457075</c:v>
                </c:pt>
                <c:pt idx="19">
                  <c:v>4.9086243008655724E-2</c:v>
                </c:pt>
                <c:pt idx="20">
                  <c:v>0.57011455667061561</c:v>
                </c:pt>
                <c:pt idx="21">
                  <c:v>0.34513072411675494</c:v>
                </c:pt>
                <c:pt idx="22">
                  <c:v>0.19272962544990005</c:v>
                </c:pt>
                <c:pt idx="23">
                  <c:v>8.3212885427309355E-2</c:v>
                </c:pt>
                <c:pt idx="24">
                  <c:v>0.68430498554449559</c:v>
                </c:pt>
                <c:pt idx="25">
                  <c:v>0.45734489910853399</c:v>
                </c:pt>
                <c:pt idx="26">
                  <c:v>0.27229658382449079</c:v>
                </c:pt>
                <c:pt idx="27">
                  <c:v>0.12379399670718748</c:v>
                </c:pt>
                <c:pt idx="28">
                  <c:v>0.79184332754072584</c:v>
                </c:pt>
                <c:pt idx="29">
                  <c:v>0.60083242736262632</c:v>
                </c:pt>
                <c:pt idx="30">
                  <c:v>0.39230856228249977</c:v>
                </c:pt>
                <c:pt idx="31">
                  <c:v>0.19284528007646515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4-1147-A9F6-A5495CD0D001}"/>
            </c:ext>
          </c:extLst>
        </c:ser>
        <c:ser>
          <c:idx val="1"/>
          <c:order val="2"/>
          <c:tx>
            <c:strRef>
              <c:f>'Nbinom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p=0,5'!$F$34:$F$65</c:f>
              <c:numCache>
                <c:formatCode>0.0000</c:formatCode>
                <c:ptCount val="32"/>
                <c:pt idx="0">
                  <c:v>0.40174545482042634</c:v>
                </c:pt>
                <c:pt idx="1">
                  <c:v>0.21957154951923838</c:v>
                </c:pt>
                <c:pt idx="2">
                  <c:v>0.10695985642254062</c:v>
                </c:pt>
                <c:pt idx="3">
                  <c:v>4.7254033549486908E-2</c:v>
                </c:pt>
                <c:pt idx="4">
                  <c:v>0.52784529014521275</c:v>
                </c:pt>
                <c:pt idx="5">
                  <c:v>0.31555854764074448</c:v>
                </c:pt>
                <c:pt idx="6">
                  <c:v>0.16065448233419916</c:v>
                </c:pt>
                <c:pt idx="7">
                  <c:v>6.7096555828812313E-2</c:v>
                </c:pt>
                <c:pt idx="8">
                  <c:v>0.62558078244531456</c:v>
                </c:pt>
                <c:pt idx="9">
                  <c:v>0.43344779253778093</c:v>
                </c:pt>
                <c:pt idx="10">
                  <c:v>0.22426572903449826</c:v>
                </c:pt>
                <c:pt idx="11">
                  <c:v>8.5288492959815179E-2</c:v>
                </c:pt>
                <c:pt idx="12">
                  <c:v>0.90770711813018001</c:v>
                </c:pt>
                <c:pt idx="13">
                  <c:v>0.7549825460351518</c:v>
                </c:pt>
                <c:pt idx="14">
                  <c:v>0.40895831804913579</c:v>
                </c:pt>
                <c:pt idx="15">
                  <c:v>0.13424006913311071</c:v>
                </c:pt>
                <c:pt idx="16">
                  <c:v>0.40173494326067727</c:v>
                </c:pt>
                <c:pt idx="17">
                  <c:v>0.21910334400150525</c:v>
                </c:pt>
                <c:pt idx="18">
                  <c:v>0.106433591656844</c:v>
                </c:pt>
                <c:pt idx="19">
                  <c:v>4.7211851538877143E-2</c:v>
                </c:pt>
                <c:pt idx="20">
                  <c:v>0.52722441902591544</c:v>
                </c:pt>
                <c:pt idx="21">
                  <c:v>0.31638506465355887</c:v>
                </c:pt>
                <c:pt idx="22">
                  <c:v>0.16051339382302729</c:v>
                </c:pt>
                <c:pt idx="23">
                  <c:v>6.6046902104381924E-2</c:v>
                </c:pt>
                <c:pt idx="24">
                  <c:v>0.62617716837199455</c:v>
                </c:pt>
                <c:pt idx="25">
                  <c:v>0.43435273326140644</c:v>
                </c:pt>
                <c:pt idx="26">
                  <c:v>0.22297204676130941</c:v>
                </c:pt>
                <c:pt idx="27">
                  <c:v>8.4713228022941359E-2</c:v>
                </c:pt>
                <c:pt idx="28">
                  <c:v>0.90780976361978649</c:v>
                </c:pt>
                <c:pt idx="29">
                  <c:v>0.76559174020118936</c:v>
                </c:pt>
                <c:pt idx="30">
                  <c:v>0.4107146380302476</c:v>
                </c:pt>
                <c:pt idx="31">
                  <c:v>0.13314193517742878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4-1147-A9F6-A5495C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8.2871212839906519E-3"/>
              <c:y val="0.7646971305553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0233805659287113E-2"/>
              <c:y val="0.30005809667050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26903895520195E-2"/>
          <c:y val="6.7030033534738728E-2"/>
          <c:w val="0.92472008781558723"/>
          <c:h val="0.6898976230222629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p=0,7'!$D$2:$D$33</c:f>
              <c:numCache>
                <c:formatCode>0.0000</c:formatCode>
                <c:ptCount val="32"/>
                <c:pt idx="0">
                  <c:v>0.45283683981783285</c:v>
                </c:pt>
                <c:pt idx="1">
                  <c:v>0.26586886986636804</c:v>
                </c:pt>
                <c:pt idx="2">
                  <c:v>0.15271833394598994</c:v>
                </c:pt>
                <c:pt idx="3">
                  <c:v>7.8521862964907707E-2</c:v>
                </c:pt>
                <c:pt idx="4">
                  <c:v>0.62259591659805269</c:v>
                </c:pt>
                <c:pt idx="5">
                  <c:v>0.4261966214542548</c:v>
                </c:pt>
                <c:pt idx="6">
                  <c:v>0.26288575030588401</c:v>
                </c:pt>
                <c:pt idx="7">
                  <c:v>0.14687838821633131</c:v>
                </c:pt>
                <c:pt idx="8">
                  <c:v>0.73065641464998765</c:v>
                </c:pt>
                <c:pt idx="9">
                  <c:v>0.55592206049665505</c:v>
                </c:pt>
                <c:pt idx="10">
                  <c:v>0.382038549215933</c:v>
                </c:pt>
                <c:pt idx="11">
                  <c:v>0.22349635529141834</c:v>
                </c:pt>
                <c:pt idx="12">
                  <c:v>0.83596122686670638</c:v>
                </c:pt>
                <c:pt idx="13">
                  <c:v>0.68025256456077587</c:v>
                </c:pt>
                <c:pt idx="14">
                  <c:v>0.50614758682255312</c:v>
                </c:pt>
                <c:pt idx="15">
                  <c:v>0.317528707891509</c:v>
                </c:pt>
                <c:pt idx="16">
                  <c:v>0.44381460122992489</c:v>
                </c:pt>
                <c:pt idx="17">
                  <c:v>0.25408045538125928</c:v>
                </c:pt>
                <c:pt idx="18">
                  <c:v>0.13636493048064302</c:v>
                </c:pt>
                <c:pt idx="19">
                  <c:v>5.7561363549635987E-2</c:v>
                </c:pt>
                <c:pt idx="20">
                  <c:v>0.62233427946627373</c:v>
                </c:pt>
                <c:pt idx="21">
                  <c:v>0.40924156372233939</c:v>
                </c:pt>
                <c:pt idx="22">
                  <c:v>0.24187886896131922</c:v>
                </c:pt>
                <c:pt idx="23">
                  <c:v>0.11013076782918593</c:v>
                </c:pt>
                <c:pt idx="24">
                  <c:v>0.72378273977583885</c:v>
                </c:pt>
                <c:pt idx="25">
                  <c:v>0.53658149790810727</c:v>
                </c:pt>
                <c:pt idx="26">
                  <c:v>0.35118423229782264</c:v>
                </c:pt>
                <c:pt idx="27">
                  <c:v>0.17320648288706181</c:v>
                </c:pt>
                <c:pt idx="28">
                  <c:v>0.81770467633204902</c:v>
                </c:pt>
                <c:pt idx="29">
                  <c:v>0.66179979669903022</c:v>
                </c:pt>
                <c:pt idx="30">
                  <c:v>0.47669516438091564</c:v>
                </c:pt>
                <c:pt idx="31">
                  <c:v>0.26265764669974823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6D4C-AB3F-F2ED44AE02D5}"/>
            </c:ext>
          </c:extLst>
        </c:ser>
        <c:ser>
          <c:idx val="0"/>
          <c:order val="1"/>
          <c:tx>
            <c:strRef>
              <c:f>'Nbinom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p=0,7'!$E$2:$E$33</c:f>
              <c:numCache>
                <c:formatCode>0.0000</c:formatCode>
                <c:ptCount val="32"/>
                <c:pt idx="0">
                  <c:v>0.42452285383327804</c:v>
                </c:pt>
                <c:pt idx="1">
                  <c:v>0.2460154561042584</c:v>
                </c:pt>
                <c:pt idx="2">
                  <c:v>0.13835409719771477</c:v>
                </c:pt>
                <c:pt idx="3">
                  <c:v>7.1006594575189833E-2</c:v>
                </c:pt>
                <c:pt idx="4">
                  <c:v>0.60639447634758481</c:v>
                </c:pt>
                <c:pt idx="5">
                  <c:v>0.38582272430597814</c:v>
                </c:pt>
                <c:pt idx="6">
                  <c:v>0.24085037946798779</c:v>
                </c:pt>
                <c:pt idx="7">
                  <c:v>0.13339555908888986</c:v>
                </c:pt>
                <c:pt idx="8">
                  <c:v>0.72030481535870716</c:v>
                </c:pt>
                <c:pt idx="9">
                  <c:v>0.52007967285629153</c:v>
                </c:pt>
                <c:pt idx="10">
                  <c:v>0.3459961693176013</c:v>
                </c:pt>
                <c:pt idx="11">
                  <c:v>0.20662793007291136</c:v>
                </c:pt>
                <c:pt idx="12">
                  <c:v>0.8276048024914</c:v>
                </c:pt>
                <c:pt idx="13">
                  <c:v>0.66004900984161197</c:v>
                </c:pt>
                <c:pt idx="14">
                  <c:v>0.47267287953186327</c:v>
                </c:pt>
                <c:pt idx="15">
                  <c:v>0.29835117006947709</c:v>
                </c:pt>
                <c:pt idx="16">
                  <c:v>0.40968410001598021</c:v>
                </c:pt>
                <c:pt idx="17">
                  <c:v>0.22451487522799532</c:v>
                </c:pt>
                <c:pt idx="18">
                  <c:v>0.1195303775009489</c:v>
                </c:pt>
                <c:pt idx="19">
                  <c:v>5.0472841200873392E-2</c:v>
                </c:pt>
                <c:pt idx="20">
                  <c:v>0.59522040069627047</c:v>
                </c:pt>
                <c:pt idx="21">
                  <c:v>0.36865122172711068</c:v>
                </c:pt>
                <c:pt idx="22">
                  <c:v>0.20866864957036679</c:v>
                </c:pt>
                <c:pt idx="23">
                  <c:v>9.2699141857680217E-2</c:v>
                </c:pt>
                <c:pt idx="24">
                  <c:v>0.71087629749336256</c:v>
                </c:pt>
                <c:pt idx="25">
                  <c:v>0.49747745697243351</c:v>
                </c:pt>
                <c:pt idx="26">
                  <c:v>0.31009489222181064</c:v>
                </c:pt>
                <c:pt idx="27">
                  <c:v>0.14824175692178071</c:v>
                </c:pt>
                <c:pt idx="28">
                  <c:v>0.81149751154704708</c:v>
                </c:pt>
                <c:pt idx="29">
                  <c:v>0.63420289433378274</c:v>
                </c:pt>
                <c:pt idx="30">
                  <c:v>0.43264561008458174</c:v>
                </c:pt>
                <c:pt idx="31">
                  <c:v>0.22593936596332356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1-6D4C-AB3F-F2ED44AE02D5}"/>
            </c:ext>
          </c:extLst>
        </c:ser>
        <c:ser>
          <c:idx val="1"/>
          <c:order val="2"/>
          <c:tx>
            <c:strRef>
              <c:f>'Nbinom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p=0,7'!$F$2:$F$33</c:f>
              <c:numCache>
                <c:formatCode>0.0000</c:formatCode>
                <c:ptCount val="32"/>
                <c:pt idx="0">
                  <c:v>0.41442463724547635</c:v>
                </c:pt>
                <c:pt idx="1">
                  <c:v>0.2374331982006003</c:v>
                </c:pt>
                <c:pt idx="2">
                  <c:v>0.12346447256186353</c:v>
                </c:pt>
                <c:pt idx="3">
                  <c:v>6.8975901039340093E-2</c:v>
                </c:pt>
                <c:pt idx="4">
                  <c:v>0.6178932438311231</c:v>
                </c:pt>
                <c:pt idx="5">
                  <c:v>0.37963743201710465</c:v>
                </c:pt>
                <c:pt idx="6">
                  <c:v>0.2069012267687301</c:v>
                </c:pt>
                <c:pt idx="7">
                  <c:v>0.12146023021623227</c:v>
                </c:pt>
                <c:pt idx="8">
                  <c:v>0.7987227188004542</c:v>
                </c:pt>
                <c:pt idx="9">
                  <c:v>0.51731468617504661</c:v>
                </c:pt>
                <c:pt idx="10">
                  <c:v>0.3013490243022523</c:v>
                </c:pt>
                <c:pt idx="11">
                  <c:v>0.18625236881678553</c:v>
                </c:pt>
                <c:pt idx="12">
                  <c:v>0.84303485677696177</c:v>
                </c:pt>
                <c:pt idx="13">
                  <c:v>0.61891842754158555</c:v>
                </c:pt>
                <c:pt idx="14">
                  <c:v>0.46929782446760365</c:v>
                </c:pt>
                <c:pt idx="15">
                  <c:v>0.27436239925504985</c:v>
                </c:pt>
                <c:pt idx="16">
                  <c:v>0.40991646387651898</c:v>
                </c:pt>
                <c:pt idx="17">
                  <c:v>0.22364499024131085</c:v>
                </c:pt>
                <c:pt idx="18">
                  <c:v>0.10519131683231718</c:v>
                </c:pt>
                <c:pt idx="19">
                  <c:v>4.7348578032337281E-2</c:v>
                </c:pt>
                <c:pt idx="20">
                  <c:v>0.63191550930916174</c:v>
                </c:pt>
                <c:pt idx="21">
                  <c:v>0.36430719578982718</c:v>
                </c:pt>
                <c:pt idx="22">
                  <c:v>0.18300937660169617</c:v>
                </c:pt>
                <c:pt idx="23">
                  <c:v>7.2624228738710217E-2</c:v>
                </c:pt>
                <c:pt idx="24">
                  <c:v>0.86650773487019039</c:v>
                </c:pt>
                <c:pt idx="25">
                  <c:v>0.53101994108517392</c:v>
                </c:pt>
                <c:pt idx="26">
                  <c:v>0.26357160745229163</c:v>
                </c:pt>
                <c:pt idx="27">
                  <c:v>9.7122516811836854E-2</c:v>
                </c:pt>
                <c:pt idx="28">
                  <c:v>0.85062624538055753</c:v>
                </c:pt>
                <c:pt idx="29">
                  <c:v>0.59656544781280052</c:v>
                </c:pt>
                <c:pt idx="30">
                  <c:v>0.45083601633998038</c:v>
                </c:pt>
                <c:pt idx="31">
                  <c:v>0.16704495951506546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1-6D4C-AB3F-F2ED44AE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8.2919176815302031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747875917266653E-2"/>
              <c:y val="0.27553411827273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="0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543462665410519E-2"/>
          <c:y val="7.2662068557219808E-2"/>
          <c:w val="0.92322921078333908"/>
          <c:h val="0.684265585222899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p=0,5'!$D$2:$D$33</c:f>
              <c:numCache>
                <c:formatCode>0.0000</c:formatCode>
                <c:ptCount val="32"/>
                <c:pt idx="0">
                  <c:v>0.43215127615578469</c:v>
                </c:pt>
                <c:pt idx="1">
                  <c:v>0.25742812369116047</c:v>
                </c:pt>
                <c:pt idx="2">
                  <c:v>0.14348507889576961</c:v>
                </c:pt>
                <c:pt idx="3">
                  <c:v>7.7199569652118938E-2</c:v>
                </c:pt>
                <c:pt idx="4">
                  <c:v>0.54703623053405093</c:v>
                </c:pt>
                <c:pt idx="5">
                  <c:v>0.34768130021466953</c:v>
                </c:pt>
                <c:pt idx="6">
                  <c:v>0.21619469449670006</c:v>
                </c:pt>
                <c:pt idx="7">
                  <c:v>0.12020654174925718</c:v>
                </c:pt>
                <c:pt idx="8">
                  <c:v>0.62884230705375244</c:v>
                </c:pt>
                <c:pt idx="9">
                  <c:v>0.44546955955698109</c:v>
                </c:pt>
                <c:pt idx="10">
                  <c:v>0.27717539245955702</c:v>
                </c:pt>
                <c:pt idx="11">
                  <c:v>0.16008467375481841</c:v>
                </c:pt>
                <c:pt idx="12">
                  <c:v>0.74546421431587762</c:v>
                </c:pt>
                <c:pt idx="13">
                  <c:v>0.56506067844518038</c:v>
                </c:pt>
                <c:pt idx="14">
                  <c:v>0.39824472463444005</c:v>
                </c:pt>
                <c:pt idx="15">
                  <c:v>0.23111819340430975</c:v>
                </c:pt>
                <c:pt idx="16">
                  <c:v>0.42351571928713611</c:v>
                </c:pt>
                <c:pt idx="17">
                  <c:v>0.24057937762907067</c:v>
                </c:pt>
                <c:pt idx="18">
                  <c:v>0.13020428000851011</c:v>
                </c:pt>
                <c:pt idx="19">
                  <c:v>5.5124146888938859E-2</c:v>
                </c:pt>
                <c:pt idx="20">
                  <c:v>0.53945183248381601</c:v>
                </c:pt>
                <c:pt idx="21">
                  <c:v>0.33831286625968404</c:v>
                </c:pt>
                <c:pt idx="22">
                  <c:v>0.19534584873701635</c:v>
                </c:pt>
                <c:pt idx="23">
                  <c:v>8.7286127009408354E-2</c:v>
                </c:pt>
                <c:pt idx="24">
                  <c:v>0.63630147981677621</c:v>
                </c:pt>
                <c:pt idx="25">
                  <c:v>0.43257051554416209</c:v>
                </c:pt>
                <c:pt idx="26">
                  <c:v>0.26355731424779877</c:v>
                </c:pt>
                <c:pt idx="27">
                  <c:v>0.12470728078457921</c:v>
                </c:pt>
                <c:pt idx="28">
                  <c:v>0.73961993468712062</c:v>
                </c:pt>
                <c:pt idx="29">
                  <c:v>0.55213951527515337</c:v>
                </c:pt>
                <c:pt idx="30">
                  <c:v>0.36603995118778765</c:v>
                </c:pt>
                <c:pt idx="31">
                  <c:v>0.1858335987988837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5-0045-8FCD-187648812F0C}"/>
            </c:ext>
          </c:extLst>
        </c:ser>
        <c:ser>
          <c:idx val="0"/>
          <c:order val="1"/>
          <c:tx>
            <c:strRef>
              <c:f>'Binomial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'Binomial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p=0,5'!$E$2:$E$33</c:f>
              <c:numCache>
                <c:formatCode>0.0000</c:formatCode>
                <c:ptCount val="32"/>
                <c:pt idx="0">
                  <c:v>0.40248267041727287</c:v>
                </c:pt>
                <c:pt idx="1">
                  <c:v>0.23447029192525645</c:v>
                </c:pt>
                <c:pt idx="2">
                  <c:v>0.13277511446805179</c:v>
                </c:pt>
                <c:pt idx="3">
                  <c:v>6.893174701951002E-2</c:v>
                </c:pt>
                <c:pt idx="4">
                  <c:v>0.5121995660276506</c:v>
                </c:pt>
                <c:pt idx="5">
                  <c:v>0.31679343450268749</c:v>
                </c:pt>
                <c:pt idx="6">
                  <c:v>0.19292030720805259</c:v>
                </c:pt>
                <c:pt idx="7">
                  <c:v>0.11101388387895923</c:v>
                </c:pt>
                <c:pt idx="8">
                  <c:v>0.60563890267255771</c:v>
                </c:pt>
                <c:pt idx="9">
                  <c:v>0.3958659504058149</c:v>
                </c:pt>
                <c:pt idx="10">
                  <c:v>0.25263226980323183</c:v>
                </c:pt>
                <c:pt idx="11">
                  <c:v>0.14581312259848761</c:v>
                </c:pt>
                <c:pt idx="12">
                  <c:v>0.73095738400943799</c:v>
                </c:pt>
                <c:pt idx="13">
                  <c:v>0.5312944407497906</c:v>
                </c:pt>
                <c:pt idx="14">
                  <c:v>0.35592961293724429</c:v>
                </c:pt>
                <c:pt idx="15">
                  <c:v>0.21987455595835287</c:v>
                </c:pt>
                <c:pt idx="16">
                  <c:v>0.39595176231771284</c:v>
                </c:pt>
                <c:pt idx="17">
                  <c:v>0.21618565651416988</c:v>
                </c:pt>
                <c:pt idx="18">
                  <c:v>0.1140355200916941</c:v>
                </c:pt>
                <c:pt idx="19">
                  <c:v>4.8764648685897957E-2</c:v>
                </c:pt>
                <c:pt idx="20">
                  <c:v>0.50546467674153095</c:v>
                </c:pt>
                <c:pt idx="21">
                  <c:v>0.30482350693057741</c:v>
                </c:pt>
                <c:pt idx="22">
                  <c:v>0.17044244178062473</c:v>
                </c:pt>
                <c:pt idx="23">
                  <c:v>7.610415534236796E-2</c:v>
                </c:pt>
                <c:pt idx="24">
                  <c:v>0.61097444745196194</c:v>
                </c:pt>
                <c:pt idx="25">
                  <c:v>0.39126977493119675</c:v>
                </c:pt>
                <c:pt idx="26">
                  <c:v>0.23044058783430466</c:v>
                </c:pt>
                <c:pt idx="27">
                  <c:v>0.10662424801375078</c:v>
                </c:pt>
                <c:pt idx="28">
                  <c:v>0.72816314428703166</c:v>
                </c:pt>
                <c:pt idx="29">
                  <c:v>0.5145472605472341</c:v>
                </c:pt>
                <c:pt idx="30">
                  <c:v>0.32439925403336828</c:v>
                </c:pt>
                <c:pt idx="31">
                  <c:v>0.15883280622317653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5-0045-8FCD-187648812F0C}"/>
            </c:ext>
          </c:extLst>
        </c:ser>
        <c:ser>
          <c:idx val="1"/>
          <c:order val="2"/>
          <c:tx>
            <c:strRef>
              <c:f>'Binomial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p=0,5'!$F$2:$F$33</c:f>
              <c:numCache>
                <c:formatCode>0.0000</c:formatCode>
                <c:ptCount val="32"/>
                <c:pt idx="0">
                  <c:v>0.40362006834156972</c:v>
                </c:pt>
                <c:pt idx="1">
                  <c:v>0.23132166770284621</c:v>
                </c:pt>
                <c:pt idx="2">
                  <c:v>0.10352010045833077</c:v>
                </c:pt>
                <c:pt idx="3">
                  <c:v>6.6920741974695511E-2</c:v>
                </c:pt>
                <c:pt idx="4">
                  <c:v>0.52258043256648323</c:v>
                </c:pt>
                <c:pt idx="5">
                  <c:v>0.29006376883093571</c:v>
                </c:pt>
                <c:pt idx="6">
                  <c:v>0.15525697796122523</c:v>
                </c:pt>
                <c:pt idx="7">
                  <c:v>9.9050171047885285E-2</c:v>
                </c:pt>
                <c:pt idx="8">
                  <c:v>0.62184516596566619</c:v>
                </c:pt>
                <c:pt idx="9">
                  <c:v>0.38846615186338979</c:v>
                </c:pt>
                <c:pt idx="10">
                  <c:v>0.22123027039974721</c:v>
                </c:pt>
                <c:pt idx="11">
                  <c:v>0.12668565605232693</c:v>
                </c:pt>
                <c:pt idx="12">
                  <c:v>0.73707962592880338</c:v>
                </c:pt>
                <c:pt idx="13">
                  <c:v>0.51431360447261742</c:v>
                </c:pt>
                <c:pt idx="14">
                  <c:v>0.31712848014237838</c:v>
                </c:pt>
                <c:pt idx="15">
                  <c:v>0.19470795443089056</c:v>
                </c:pt>
                <c:pt idx="16">
                  <c:v>0.39863905484488937</c:v>
                </c:pt>
                <c:pt idx="17">
                  <c:v>0.21334629402271615</c:v>
                </c:pt>
                <c:pt idx="18">
                  <c:v>8.8379181149301017E-2</c:v>
                </c:pt>
                <c:pt idx="19">
                  <c:v>3.8569264535791695E-2</c:v>
                </c:pt>
                <c:pt idx="20">
                  <c:v>0.54590341846377466</c:v>
                </c:pt>
                <c:pt idx="21">
                  <c:v>0.27097274387006803</c:v>
                </c:pt>
                <c:pt idx="22">
                  <c:v>0.1261093053610029</c:v>
                </c:pt>
                <c:pt idx="23">
                  <c:v>4.5857261534095244E-2</c:v>
                </c:pt>
                <c:pt idx="24">
                  <c:v>0.70736343496989151</c:v>
                </c:pt>
                <c:pt idx="25">
                  <c:v>0.40089677404842966</c:v>
                </c:pt>
                <c:pt idx="26">
                  <c:v>0.18703605396531198</c:v>
                </c:pt>
                <c:pt idx="27">
                  <c:v>5.8789615374492434E-2</c:v>
                </c:pt>
                <c:pt idx="28">
                  <c:v>0.73223320555387483</c:v>
                </c:pt>
                <c:pt idx="29">
                  <c:v>0.49069851308611523</c:v>
                </c:pt>
                <c:pt idx="30">
                  <c:v>0.27401290710963244</c:v>
                </c:pt>
                <c:pt idx="31">
                  <c:v>0.10331147489219655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5-0045-8FCD-18764881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87307363198698E-2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6.8659515804212739E-3"/>
              <c:y val="0.30057012610265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Negative Binomial 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26903895520195E-2"/>
          <c:y val="6.7030033534738728E-2"/>
          <c:w val="0.92472008781558723"/>
          <c:h val="0.6898976230222629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'Nbinom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'Nbinom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p=0,7'!$D$34:$D$65</c:f>
              <c:numCache>
                <c:formatCode>0.0000</c:formatCode>
                <c:ptCount val="32"/>
                <c:pt idx="0">
                  <c:v>0.44379569758520959</c:v>
                </c:pt>
                <c:pt idx="1">
                  <c:v>0.25156931567909996</c:v>
                </c:pt>
                <c:pt idx="2">
                  <c:v>0.13416026315538321</c:v>
                </c:pt>
                <c:pt idx="3">
                  <c:v>5.5920731679733944E-2</c:v>
                </c:pt>
                <c:pt idx="4">
                  <c:v>0.6208383719838898</c:v>
                </c:pt>
                <c:pt idx="5">
                  <c:v>0.40726573745398204</c:v>
                </c:pt>
                <c:pt idx="6">
                  <c:v>0.23919799531621375</c:v>
                </c:pt>
                <c:pt idx="7">
                  <c:v>0.10654478166821756</c:v>
                </c:pt>
                <c:pt idx="8">
                  <c:v>0.72850112293605096</c:v>
                </c:pt>
                <c:pt idx="9">
                  <c:v>0.53568349028437212</c:v>
                </c:pt>
                <c:pt idx="10">
                  <c:v>0.34919133922718582</c:v>
                </c:pt>
                <c:pt idx="11">
                  <c:v>0.17038602289482349</c:v>
                </c:pt>
                <c:pt idx="12">
                  <c:v>0.81967940253457139</c:v>
                </c:pt>
                <c:pt idx="13">
                  <c:v>0.66167778789152731</c:v>
                </c:pt>
                <c:pt idx="14">
                  <c:v>0.47455855773794814</c:v>
                </c:pt>
                <c:pt idx="15">
                  <c:v>0.25747317030611561</c:v>
                </c:pt>
                <c:pt idx="16">
                  <c:v>0.44290324749107124</c:v>
                </c:pt>
                <c:pt idx="17">
                  <c:v>0.251299027537495</c:v>
                </c:pt>
                <c:pt idx="18">
                  <c:v>0.13398180288909362</c:v>
                </c:pt>
                <c:pt idx="19">
                  <c:v>5.573947651931465E-2</c:v>
                </c:pt>
                <c:pt idx="20">
                  <c:v>0.61913292530158548</c:v>
                </c:pt>
                <c:pt idx="21">
                  <c:v>0.40748442908472415</c:v>
                </c:pt>
                <c:pt idx="22">
                  <c:v>0.23834254258271742</c:v>
                </c:pt>
                <c:pt idx="23">
                  <c:v>0.10564400329812659</c:v>
                </c:pt>
                <c:pt idx="24">
                  <c:v>0.72812360276885457</c:v>
                </c:pt>
                <c:pt idx="25">
                  <c:v>0.53557211480915878</c:v>
                </c:pt>
                <c:pt idx="26">
                  <c:v>0.34863132299883659</c:v>
                </c:pt>
                <c:pt idx="27">
                  <c:v>0.17024527053969332</c:v>
                </c:pt>
                <c:pt idx="28">
                  <c:v>0.81973077415193007</c:v>
                </c:pt>
                <c:pt idx="29">
                  <c:v>0.66247163941369547</c:v>
                </c:pt>
                <c:pt idx="30">
                  <c:v>0.47499863598443232</c:v>
                </c:pt>
                <c:pt idx="31">
                  <c:v>0.25727739523633347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FC43-BA39-B6F327DAA09B}"/>
            </c:ext>
          </c:extLst>
        </c:ser>
        <c:ser>
          <c:idx val="0"/>
          <c:order val="1"/>
          <c:tx>
            <c:strRef>
              <c:f>'Nbinom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'Nbinom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p=0,7'!$E$34:$E$65</c:f>
              <c:numCache>
                <c:formatCode>0.0000</c:formatCode>
                <c:ptCount val="32"/>
                <c:pt idx="0">
                  <c:v>0.40986441124948869</c:v>
                </c:pt>
                <c:pt idx="1">
                  <c:v>0.2235316694011453</c:v>
                </c:pt>
                <c:pt idx="2">
                  <c:v>0.11706257017323367</c:v>
                </c:pt>
                <c:pt idx="3">
                  <c:v>4.8210704150813181E-2</c:v>
                </c:pt>
                <c:pt idx="4">
                  <c:v>0.59381646931975807</c:v>
                </c:pt>
                <c:pt idx="5">
                  <c:v>0.3669255123636605</c:v>
                </c:pt>
                <c:pt idx="6">
                  <c:v>0.2056364177654178</c:v>
                </c:pt>
                <c:pt idx="7">
                  <c:v>8.9162781351326548E-2</c:v>
                </c:pt>
                <c:pt idx="8">
                  <c:v>0.71247920989107272</c:v>
                </c:pt>
                <c:pt idx="9">
                  <c:v>0.49802710315602428</c:v>
                </c:pt>
                <c:pt idx="10">
                  <c:v>0.30700540383575103</c:v>
                </c:pt>
                <c:pt idx="11">
                  <c:v>0.14304967540423505</c:v>
                </c:pt>
                <c:pt idx="12">
                  <c:v>0.81265927378080249</c:v>
                </c:pt>
                <c:pt idx="13">
                  <c:v>0.63526917186668541</c:v>
                </c:pt>
                <c:pt idx="14">
                  <c:v>0.42991490704563928</c:v>
                </c:pt>
                <c:pt idx="15">
                  <c:v>0.2198154988236341</c:v>
                </c:pt>
                <c:pt idx="16">
                  <c:v>0.4102688766530096</c:v>
                </c:pt>
                <c:pt idx="17">
                  <c:v>0.22351684375722292</c:v>
                </c:pt>
                <c:pt idx="18">
                  <c:v>0.11700400066694674</c:v>
                </c:pt>
                <c:pt idx="19">
                  <c:v>4.8101310352694833E-2</c:v>
                </c:pt>
                <c:pt idx="20">
                  <c:v>0.59243115048994466</c:v>
                </c:pt>
                <c:pt idx="21">
                  <c:v>0.36659625747358393</c:v>
                </c:pt>
                <c:pt idx="22">
                  <c:v>0.20524410918833935</c:v>
                </c:pt>
                <c:pt idx="23">
                  <c:v>8.8322842468596216E-2</c:v>
                </c:pt>
                <c:pt idx="24">
                  <c:v>0.71277817664434739</c:v>
                </c:pt>
                <c:pt idx="25">
                  <c:v>0.49714944124896349</c:v>
                </c:pt>
                <c:pt idx="26">
                  <c:v>0.30611669042141965</c:v>
                </c:pt>
                <c:pt idx="27">
                  <c:v>0.14262792580044148</c:v>
                </c:pt>
                <c:pt idx="28">
                  <c:v>0.8114756582076168</c:v>
                </c:pt>
                <c:pt idx="29">
                  <c:v>0.63546381189340051</c:v>
                </c:pt>
                <c:pt idx="30">
                  <c:v>0.43005994373875855</c:v>
                </c:pt>
                <c:pt idx="31">
                  <c:v>0.21927353066563118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FC43-BA39-B6F327DAA09B}"/>
            </c:ext>
          </c:extLst>
        </c:ser>
        <c:ser>
          <c:idx val="1"/>
          <c:order val="2"/>
          <c:tx>
            <c:strRef>
              <c:f>'Nbinom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'Nbinom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'Nbinom p=0,7'!$F$34:$F$65</c:f>
              <c:numCache>
                <c:formatCode>0.0000</c:formatCode>
                <c:ptCount val="32"/>
                <c:pt idx="0">
                  <c:v>0.4096145350872451</c:v>
                </c:pt>
                <c:pt idx="1">
                  <c:v>0.22159788200597183</c:v>
                </c:pt>
                <c:pt idx="2">
                  <c:v>0.10197924212853128</c:v>
                </c:pt>
                <c:pt idx="3">
                  <c:v>4.587338158143895E-2</c:v>
                </c:pt>
                <c:pt idx="4">
                  <c:v>0.63311540788864473</c:v>
                </c:pt>
                <c:pt idx="5">
                  <c:v>0.36435993971733199</c:v>
                </c:pt>
                <c:pt idx="6">
                  <c:v>0.18253825469575094</c:v>
                </c:pt>
                <c:pt idx="7">
                  <c:v>6.9959102138746149E-2</c:v>
                </c:pt>
                <c:pt idx="8">
                  <c:v>0.881492888062955</c:v>
                </c:pt>
                <c:pt idx="9">
                  <c:v>0.53303871943385905</c:v>
                </c:pt>
                <c:pt idx="10">
                  <c:v>0.25577155446536737</c:v>
                </c:pt>
                <c:pt idx="11">
                  <c:v>9.0240878522612714E-2</c:v>
                </c:pt>
                <c:pt idx="12">
                  <c:v>0.8529604402175327</c:v>
                </c:pt>
                <c:pt idx="13">
                  <c:v>0.59550870061845551</c:v>
                </c:pt>
                <c:pt idx="14">
                  <c:v>0.46917431662640252</c:v>
                </c:pt>
                <c:pt idx="15">
                  <c:v>0.16194120530216899</c:v>
                </c:pt>
                <c:pt idx="16">
                  <c:v>0.41042263305135296</c:v>
                </c:pt>
                <c:pt idx="17">
                  <c:v>0.22139299806886661</c:v>
                </c:pt>
                <c:pt idx="18">
                  <c:v>0.10240574834408341</c:v>
                </c:pt>
                <c:pt idx="19">
                  <c:v>4.5772979327857927E-2</c:v>
                </c:pt>
                <c:pt idx="20">
                  <c:v>0.6324360355110682</c:v>
                </c:pt>
                <c:pt idx="21">
                  <c:v>0.3631549251057824</c:v>
                </c:pt>
                <c:pt idx="22">
                  <c:v>0.18088658505092015</c:v>
                </c:pt>
                <c:pt idx="23">
                  <c:v>6.859802336921271E-2</c:v>
                </c:pt>
                <c:pt idx="24">
                  <c:v>0.88399826849626129</c:v>
                </c:pt>
                <c:pt idx="25">
                  <c:v>0.53387723841805834</c:v>
                </c:pt>
                <c:pt idx="26">
                  <c:v>0.25870027242811294</c:v>
                </c:pt>
                <c:pt idx="27">
                  <c:v>8.9473867512774252E-2</c:v>
                </c:pt>
                <c:pt idx="28">
                  <c:v>0.8538103747640764</c:v>
                </c:pt>
                <c:pt idx="29">
                  <c:v>0.59602739172959995</c:v>
                </c:pt>
                <c:pt idx="30">
                  <c:v>0.4787606494988193</c:v>
                </c:pt>
                <c:pt idx="31">
                  <c:v>0.15996380783241088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8-FC43-BA39-B6F327DA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8.2919176815302031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747875917266653E-2"/>
              <c:y val="0.27553411827273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Uniform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8.1796423884514441E-2"/>
          <c:y val="7.0782442748091604E-2"/>
          <c:w val="0.910976213910761"/>
          <c:h val="0.6861453387028911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Uniform!$D$1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Uniform!$A$2:$C$33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Uniform!$D$2:$D$33</c:f>
              <c:numCache>
                <c:formatCode>0.0000</c:formatCode>
                <c:ptCount val="32"/>
                <c:pt idx="0">
                  <c:v>0.46906962508231809</c:v>
                </c:pt>
                <c:pt idx="1">
                  <c:v>0.27504004029302431</c:v>
                </c:pt>
                <c:pt idx="2">
                  <c:v>0.15803003272779606</c:v>
                </c:pt>
                <c:pt idx="3">
                  <c:v>7.9264124855789347E-2</c:v>
                </c:pt>
                <c:pt idx="4">
                  <c:v>0.67498290100884251</c:v>
                </c:pt>
                <c:pt idx="5">
                  <c:v>0.46477641943519366</c:v>
                </c:pt>
                <c:pt idx="6">
                  <c:v>0.29015386538653259</c:v>
                </c:pt>
                <c:pt idx="7">
                  <c:v>0.15320923839935038</c:v>
                </c:pt>
                <c:pt idx="8">
                  <c:v>0.82572360276956558</c:v>
                </c:pt>
                <c:pt idx="9">
                  <c:v>0.65479478350165876</c:v>
                </c:pt>
                <c:pt idx="10">
                  <c:v>0.47087253148661906</c:v>
                </c:pt>
                <c:pt idx="11">
                  <c:v>0.27782671551827298</c:v>
                </c:pt>
                <c:pt idx="12">
                  <c:v>0.92792610862451175</c:v>
                </c:pt>
                <c:pt idx="13">
                  <c:v>0.853905542536469</c:v>
                </c:pt>
                <c:pt idx="14">
                  <c:v>0.71901411278606187</c:v>
                </c:pt>
                <c:pt idx="15">
                  <c:v>0.52389465158893878</c:v>
                </c:pt>
                <c:pt idx="16">
                  <c:v>0.46208658731041191</c:v>
                </c:pt>
                <c:pt idx="17">
                  <c:v>0.26159564372440897</c:v>
                </c:pt>
                <c:pt idx="18">
                  <c:v>0.14029837147559351</c:v>
                </c:pt>
                <c:pt idx="19">
                  <c:v>5.9382551340429579E-2</c:v>
                </c:pt>
                <c:pt idx="20">
                  <c:v>0.66737050557426403</c:v>
                </c:pt>
                <c:pt idx="21">
                  <c:v>0.44762046413147583</c:v>
                </c:pt>
                <c:pt idx="22">
                  <c:v>0.26347617719359823</c:v>
                </c:pt>
                <c:pt idx="23">
                  <c:v>0.11935191829278685</c:v>
                </c:pt>
                <c:pt idx="24">
                  <c:v>0.8184285027171454</c:v>
                </c:pt>
                <c:pt idx="25">
                  <c:v>0.64670711503565426</c:v>
                </c:pt>
                <c:pt idx="26">
                  <c:v>0.44230679866373895</c:v>
                </c:pt>
                <c:pt idx="27">
                  <c:v>0.22282910978305837</c:v>
                </c:pt>
                <c:pt idx="28">
                  <c:v>0.92152651783210859</c:v>
                </c:pt>
                <c:pt idx="29">
                  <c:v>0.83336388048912724</c:v>
                </c:pt>
                <c:pt idx="30">
                  <c:v>0.68894340184553027</c:v>
                </c:pt>
                <c:pt idx="31">
                  <c:v>0.44062430987844386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9C43-92EE-58A03B48980A}"/>
            </c:ext>
          </c:extLst>
        </c:ser>
        <c:ser>
          <c:idx val="4"/>
          <c:order val="1"/>
          <c:tx>
            <c:strRef>
              <c:f>Uniform!$E$1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Uniform!$A$2:$C$33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Uniform!$E$2:$E$33</c:f>
              <c:numCache>
                <c:formatCode>0.0000</c:formatCode>
                <c:ptCount val="32"/>
                <c:pt idx="0">
                  <c:v>0.43302072392107677</c:v>
                </c:pt>
                <c:pt idx="1">
                  <c:v>0.25004727452776954</c:v>
                </c:pt>
                <c:pt idx="2">
                  <c:v>0.1420033263325218</c:v>
                </c:pt>
                <c:pt idx="3">
                  <c:v>7.4266840618821647E-2</c:v>
                </c:pt>
                <c:pt idx="4">
                  <c:v>0.65034727095392442</c:v>
                </c:pt>
                <c:pt idx="5">
                  <c:v>0.42280441401973051</c:v>
                </c:pt>
                <c:pt idx="6">
                  <c:v>0.25781031468661908</c:v>
                </c:pt>
                <c:pt idx="7">
                  <c:v>0.1394579375476076</c:v>
                </c:pt>
                <c:pt idx="8">
                  <c:v>0.81394061533951101</c:v>
                </c:pt>
                <c:pt idx="9">
                  <c:v>0.63436499412299052</c:v>
                </c:pt>
                <c:pt idx="10">
                  <c:v>0.42710354802255224</c:v>
                </c:pt>
                <c:pt idx="11">
                  <c:v>0.25552684185819585</c:v>
                </c:pt>
                <c:pt idx="12">
                  <c:v>0.93122833538939687</c:v>
                </c:pt>
                <c:pt idx="13">
                  <c:v>0.84285861827600472</c:v>
                </c:pt>
                <c:pt idx="14">
                  <c:v>0.69566470188976426</c:v>
                </c:pt>
                <c:pt idx="15">
                  <c:v>0.49508004935333216</c:v>
                </c:pt>
                <c:pt idx="16">
                  <c:v>0.42594213711827578</c:v>
                </c:pt>
                <c:pt idx="17">
                  <c:v>0.23365176308193125</c:v>
                </c:pt>
                <c:pt idx="18">
                  <c:v>0.12217820888404575</c:v>
                </c:pt>
                <c:pt idx="19">
                  <c:v>5.207470402909143E-2</c:v>
                </c:pt>
                <c:pt idx="20">
                  <c:v>0.64816230854558654</c:v>
                </c:pt>
                <c:pt idx="21">
                  <c:v>0.4006643204576355</c:v>
                </c:pt>
                <c:pt idx="22">
                  <c:v>0.22550288355683418</c:v>
                </c:pt>
                <c:pt idx="23">
                  <c:v>0.10078325527628654</c:v>
                </c:pt>
                <c:pt idx="24">
                  <c:v>0.81065262119560655</c:v>
                </c:pt>
                <c:pt idx="25">
                  <c:v>0.62076257514276534</c:v>
                </c:pt>
                <c:pt idx="26">
                  <c:v>0.39109164937024821</c:v>
                </c:pt>
                <c:pt idx="27">
                  <c:v>0.18805682009026559</c:v>
                </c:pt>
                <c:pt idx="28">
                  <c:v>0.92039964373373762</c:v>
                </c:pt>
                <c:pt idx="29">
                  <c:v>0.82718953055447031</c:v>
                </c:pt>
                <c:pt idx="30">
                  <c:v>0.66451267766806044</c:v>
                </c:pt>
                <c:pt idx="31">
                  <c:v>0.38570806834812599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7-9C43-92EE-58A03B48980A}"/>
            </c:ext>
          </c:extLst>
        </c:ser>
        <c:ser>
          <c:idx val="5"/>
          <c:order val="2"/>
          <c:tx>
            <c:strRef>
              <c:f>Uniform!$F$1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Uniform!$A$2:$C$33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Uniform!$F$2:$F$33</c:f>
              <c:numCache>
                <c:formatCode>0.0000</c:formatCode>
                <c:ptCount val="32"/>
                <c:pt idx="0">
                  <c:v>0.42067366064928507</c:v>
                </c:pt>
                <c:pt idx="1">
                  <c:v>0.24194731873099606</c:v>
                </c:pt>
                <c:pt idx="2">
                  <c:v>0.12869423327502275</c:v>
                </c:pt>
                <c:pt idx="3">
                  <c:v>7.478640876996874E-2</c:v>
                </c:pt>
                <c:pt idx="4">
                  <c:v>0.63084655929490541</c:v>
                </c:pt>
                <c:pt idx="5">
                  <c:v>0.39284107413803665</c:v>
                </c:pt>
                <c:pt idx="6">
                  <c:v>0.24101268670360629</c:v>
                </c:pt>
                <c:pt idx="7">
                  <c:v>0.13900029002525899</c:v>
                </c:pt>
                <c:pt idx="8">
                  <c:v>0.79992767250203134</c:v>
                </c:pt>
                <c:pt idx="9">
                  <c:v>0.6000357013358627</c:v>
                </c:pt>
                <c:pt idx="10">
                  <c:v>0.41479371664290421</c:v>
                </c:pt>
                <c:pt idx="11">
                  <c:v>0.24875569617915982</c:v>
                </c:pt>
                <c:pt idx="12">
                  <c:v>0.92151378495764391</c:v>
                </c:pt>
                <c:pt idx="13">
                  <c:v>0.83318829649965531</c:v>
                </c:pt>
                <c:pt idx="14">
                  <c:v>0.66945487862716346</c:v>
                </c:pt>
                <c:pt idx="15">
                  <c:v>0.49172043425254325</c:v>
                </c:pt>
                <c:pt idx="16">
                  <c:v>0.40890283507691877</c:v>
                </c:pt>
                <c:pt idx="17">
                  <c:v>0.22628183056805162</c:v>
                </c:pt>
                <c:pt idx="18">
                  <c:v>0.11154155361545877</c:v>
                </c:pt>
                <c:pt idx="19">
                  <c:v>5.0548471869517254E-2</c:v>
                </c:pt>
                <c:pt idx="20">
                  <c:v>0.62216951117978325</c:v>
                </c:pt>
                <c:pt idx="21">
                  <c:v>0.37497838323027471</c:v>
                </c:pt>
                <c:pt idx="22">
                  <c:v>0.20986533552507017</c:v>
                </c:pt>
                <c:pt idx="23">
                  <c:v>9.281367281886034E-2</c:v>
                </c:pt>
                <c:pt idx="24">
                  <c:v>0.80385571811418599</c:v>
                </c:pt>
                <c:pt idx="25">
                  <c:v>0.58215588903690385</c:v>
                </c:pt>
                <c:pt idx="26">
                  <c:v>0.36253960409378594</c:v>
                </c:pt>
                <c:pt idx="27">
                  <c:v>0.16001044623794022</c:v>
                </c:pt>
                <c:pt idx="28">
                  <c:v>0.91891912126512065</c:v>
                </c:pt>
                <c:pt idx="29">
                  <c:v>0.81810241481221413</c:v>
                </c:pt>
                <c:pt idx="30">
                  <c:v>0.62938103157770431</c:v>
                </c:pt>
                <c:pt idx="31">
                  <c:v>0.34942706920020261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7-9C43-92EE-58A03B48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2.0143069216678675E-2"/>
              <c:y val="0.76655511811023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3515353028500985E-2"/>
              <c:y val="0.2780122584108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Uniform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8.1796423884514441E-2"/>
          <c:y val="7.0782442748091604E-2"/>
          <c:w val="0.910976213910761"/>
          <c:h val="0.6861453387028911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Uniform!$D$1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Uniform!$A$34:$C$65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Uniform!$D$34:$D$65</c:f>
              <c:numCache>
                <c:formatCode>0.0000</c:formatCode>
                <c:ptCount val="32"/>
                <c:pt idx="0">
                  <c:v>0.46251774212527347</c:v>
                </c:pt>
                <c:pt idx="1">
                  <c:v>0.26208022960236316</c:v>
                </c:pt>
                <c:pt idx="2">
                  <c:v>0.14003408573974277</c:v>
                </c:pt>
                <c:pt idx="3">
                  <c:v>5.8175438640012157E-2</c:v>
                </c:pt>
                <c:pt idx="4">
                  <c:v>0.66725048988035041</c:v>
                </c:pt>
                <c:pt idx="5">
                  <c:v>0.44551030468033398</c:v>
                </c:pt>
                <c:pt idx="6">
                  <c:v>0.26078044797900568</c:v>
                </c:pt>
                <c:pt idx="7">
                  <c:v>0.11588062679414059</c:v>
                </c:pt>
                <c:pt idx="8">
                  <c:v>0.81745148024087499</c:v>
                </c:pt>
                <c:pt idx="9">
                  <c:v>0.64449519610993877</c:v>
                </c:pt>
                <c:pt idx="10">
                  <c:v>0.43840717126387352</c:v>
                </c:pt>
                <c:pt idx="11">
                  <c:v>0.21682047923370049</c:v>
                </c:pt>
                <c:pt idx="12">
                  <c:v>0.92297660735416931</c:v>
                </c:pt>
                <c:pt idx="13">
                  <c:v>0.83576335346571085</c:v>
                </c:pt>
                <c:pt idx="14">
                  <c:v>0.68995393555671458</c:v>
                </c:pt>
                <c:pt idx="15">
                  <c:v>0.43529190059610801</c:v>
                </c:pt>
                <c:pt idx="16">
                  <c:v>0.46082662929865781</c:v>
                </c:pt>
                <c:pt idx="17">
                  <c:v>0.2612002324908187</c:v>
                </c:pt>
                <c:pt idx="18">
                  <c:v>0.13941105298522097</c:v>
                </c:pt>
                <c:pt idx="19">
                  <c:v>5.8000709608124479E-2</c:v>
                </c:pt>
                <c:pt idx="20">
                  <c:v>0.66658785011093957</c:v>
                </c:pt>
                <c:pt idx="21">
                  <c:v>0.44529061886697169</c:v>
                </c:pt>
                <c:pt idx="22">
                  <c:v>0.26088287173869529</c:v>
                </c:pt>
                <c:pt idx="23">
                  <c:v>0.11569118976181507</c:v>
                </c:pt>
                <c:pt idx="24">
                  <c:v>0.8158155041536892</c:v>
                </c:pt>
                <c:pt idx="25">
                  <c:v>0.64315139506486829</c:v>
                </c:pt>
                <c:pt idx="26">
                  <c:v>0.43776887439832868</c:v>
                </c:pt>
                <c:pt idx="27">
                  <c:v>0.21672294694622884</c:v>
                </c:pt>
                <c:pt idx="28">
                  <c:v>0.92201498756151279</c:v>
                </c:pt>
                <c:pt idx="29">
                  <c:v>0.83533856933270612</c:v>
                </c:pt>
                <c:pt idx="30">
                  <c:v>0.69106327512216026</c:v>
                </c:pt>
                <c:pt idx="31">
                  <c:v>0.43386008253559821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1-534A-96F4-487C02C3D625}"/>
            </c:ext>
          </c:extLst>
        </c:ser>
        <c:ser>
          <c:idx val="4"/>
          <c:order val="1"/>
          <c:tx>
            <c:strRef>
              <c:f>Uniform!$E$1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Uniform!$A$34:$C$65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Uniform!$E$34:$E$65</c:f>
              <c:numCache>
                <c:formatCode>0.0000</c:formatCode>
                <c:ptCount val="32"/>
                <c:pt idx="0">
                  <c:v>0.42725648580729808</c:v>
                </c:pt>
                <c:pt idx="1">
                  <c:v>0.23324252813850663</c:v>
                </c:pt>
                <c:pt idx="2">
                  <c:v>0.12166608590072042</c:v>
                </c:pt>
                <c:pt idx="3">
                  <c:v>5.021481203731841E-2</c:v>
                </c:pt>
                <c:pt idx="4">
                  <c:v>0.64652585551158137</c:v>
                </c:pt>
                <c:pt idx="5">
                  <c:v>0.39915598950209569</c:v>
                </c:pt>
                <c:pt idx="6">
                  <c:v>0.22381065508085982</c:v>
                </c:pt>
                <c:pt idx="7">
                  <c:v>9.6615586996207051E-2</c:v>
                </c:pt>
                <c:pt idx="8">
                  <c:v>0.80924247347858436</c:v>
                </c:pt>
                <c:pt idx="9">
                  <c:v>0.61642245054275713</c:v>
                </c:pt>
                <c:pt idx="10">
                  <c:v>0.38728478475019851</c:v>
                </c:pt>
                <c:pt idx="11">
                  <c:v>0.18082385761051487</c:v>
                </c:pt>
                <c:pt idx="12">
                  <c:v>0.92218441524846606</c:v>
                </c:pt>
                <c:pt idx="13">
                  <c:v>0.82890804086206304</c:v>
                </c:pt>
                <c:pt idx="14">
                  <c:v>0.6661753771185539</c:v>
                </c:pt>
                <c:pt idx="15">
                  <c:v>0.38028897774221831</c:v>
                </c:pt>
                <c:pt idx="16">
                  <c:v>0.42482948707647183</c:v>
                </c:pt>
                <c:pt idx="17">
                  <c:v>0.23207939171526232</c:v>
                </c:pt>
                <c:pt idx="18">
                  <c:v>0.12108850567796843</c:v>
                </c:pt>
                <c:pt idx="19">
                  <c:v>4.9745341256647847E-2</c:v>
                </c:pt>
                <c:pt idx="20">
                  <c:v>0.64517138143492203</c:v>
                </c:pt>
                <c:pt idx="21">
                  <c:v>0.39902045401751374</c:v>
                </c:pt>
                <c:pt idx="22">
                  <c:v>0.22331910362876287</c:v>
                </c:pt>
                <c:pt idx="23">
                  <c:v>9.6225890623181196E-2</c:v>
                </c:pt>
                <c:pt idx="24">
                  <c:v>0.80862160564760344</c:v>
                </c:pt>
                <c:pt idx="25">
                  <c:v>0.61433364641692123</c:v>
                </c:pt>
                <c:pt idx="26">
                  <c:v>0.38605445193207044</c:v>
                </c:pt>
                <c:pt idx="27">
                  <c:v>0.18034313742324948</c:v>
                </c:pt>
                <c:pt idx="28">
                  <c:v>0.92121497400445451</c:v>
                </c:pt>
                <c:pt idx="29">
                  <c:v>0.82839283123204766</c:v>
                </c:pt>
                <c:pt idx="30">
                  <c:v>0.66697676200661804</c:v>
                </c:pt>
                <c:pt idx="31">
                  <c:v>0.3791921972297469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1-534A-96F4-487C02C3D625}"/>
            </c:ext>
          </c:extLst>
        </c:ser>
        <c:ser>
          <c:idx val="5"/>
          <c:order val="2"/>
          <c:tx>
            <c:strRef>
              <c:f>Uniform!$F$1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Uniform!$A$34:$C$65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Uniform!$F$34:$F$65</c:f>
              <c:numCache>
                <c:formatCode>0.0000</c:formatCode>
                <c:ptCount val="32"/>
                <c:pt idx="0">
                  <c:v>0.40882539416568997</c:v>
                </c:pt>
                <c:pt idx="1">
                  <c:v>0.22424431509311155</c:v>
                </c:pt>
                <c:pt idx="2">
                  <c:v>0.1116850133401945</c:v>
                </c:pt>
                <c:pt idx="3">
                  <c:v>4.8827019101304048E-2</c:v>
                </c:pt>
                <c:pt idx="4">
                  <c:v>0.62148067589030209</c:v>
                </c:pt>
                <c:pt idx="5">
                  <c:v>0.37478813492327973</c:v>
                </c:pt>
                <c:pt idx="6">
                  <c:v>0.20751743175409845</c:v>
                </c:pt>
                <c:pt idx="7">
                  <c:v>8.958102198477319E-2</c:v>
                </c:pt>
                <c:pt idx="8">
                  <c:v>0.80193164833888897</c:v>
                </c:pt>
                <c:pt idx="9">
                  <c:v>0.57641549983637841</c:v>
                </c:pt>
                <c:pt idx="10">
                  <c:v>0.35537691098637025</c:v>
                </c:pt>
                <c:pt idx="11">
                  <c:v>0.15351787871889569</c:v>
                </c:pt>
                <c:pt idx="12">
                  <c:v>0.91955566452879112</c:v>
                </c:pt>
                <c:pt idx="13">
                  <c:v>0.82124475736811431</c:v>
                </c:pt>
                <c:pt idx="14">
                  <c:v>0.62828469163323886</c:v>
                </c:pt>
                <c:pt idx="15">
                  <c:v>0.34247700059237229</c:v>
                </c:pt>
                <c:pt idx="16">
                  <c:v>0.40697897723589116</c:v>
                </c:pt>
                <c:pt idx="17">
                  <c:v>0.22341299435449558</c:v>
                </c:pt>
                <c:pt idx="18">
                  <c:v>0.11116242122777625</c:v>
                </c:pt>
                <c:pt idx="19">
                  <c:v>4.8580898654570659E-2</c:v>
                </c:pt>
                <c:pt idx="20">
                  <c:v>0.62243685383999903</c:v>
                </c:pt>
                <c:pt idx="21">
                  <c:v>0.37445580975956355</c:v>
                </c:pt>
                <c:pt idx="22">
                  <c:v>0.20742683958212976</c:v>
                </c:pt>
                <c:pt idx="23">
                  <c:v>8.9419378541377395E-2</c:v>
                </c:pt>
                <c:pt idx="24">
                  <c:v>0.80175114595509922</c:v>
                </c:pt>
                <c:pt idx="25">
                  <c:v>0.57491213643020256</c:v>
                </c:pt>
                <c:pt idx="26">
                  <c:v>0.35532767980580099</c:v>
                </c:pt>
                <c:pt idx="27">
                  <c:v>0.15310930536312908</c:v>
                </c:pt>
                <c:pt idx="28">
                  <c:v>0.91953536629651045</c:v>
                </c:pt>
                <c:pt idx="29">
                  <c:v>0.82087967807346618</c:v>
                </c:pt>
                <c:pt idx="30">
                  <c:v>0.62784763594003468</c:v>
                </c:pt>
                <c:pt idx="31">
                  <c:v>0.34159334129414892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1-534A-96F4-487C02C3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Buffer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Input Size</a:t>
                </a:r>
              </a:p>
              <a:p>
                <a:pPr>
                  <a:defRPr/>
                </a:pPr>
                <a:endParaRPr lang="en-US" sz="700"/>
              </a:p>
              <a:p>
                <a:pPr>
                  <a:defRPr/>
                </a:pPr>
                <a:r>
                  <a:rPr lang="en-US"/>
                  <a:t>Color Size</a:t>
                </a:r>
              </a:p>
            </c:rich>
          </c:tx>
          <c:layout>
            <c:manualLayout>
              <c:xMode val="edge"/>
              <c:yMode val="edge"/>
              <c:x val="2.0143069216678675E-2"/>
              <c:y val="0.76655511811023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3515353028500985E-2"/>
              <c:y val="0.2780122584108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="0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543462665410519E-2"/>
          <c:y val="7.2662068557219808E-2"/>
          <c:w val="0.92322921078333908"/>
          <c:h val="0.684265585222899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p=0,5'!$D$34:$D$65</c:f>
              <c:numCache>
                <c:formatCode>0.0000</c:formatCode>
                <c:ptCount val="32"/>
                <c:pt idx="0">
                  <c:v>0.42213659354988148</c:v>
                </c:pt>
                <c:pt idx="1">
                  <c:v>0.23934739718522599</c:v>
                </c:pt>
                <c:pt idx="2">
                  <c:v>0.12759679714934602</c:v>
                </c:pt>
                <c:pt idx="3">
                  <c:v>5.3296966066077832E-2</c:v>
                </c:pt>
                <c:pt idx="4">
                  <c:v>0.53615031443827799</c:v>
                </c:pt>
                <c:pt idx="5">
                  <c:v>0.33538905176726624</c:v>
                </c:pt>
                <c:pt idx="6">
                  <c:v>0.19273414018826526</c:v>
                </c:pt>
                <c:pt idx="7">
                  <c:v>8.5319580051693003E-2</c:v>
                </c:pt>
                <c:pt idx="8">
                  <c:v>0.63484424245858373</c:v>
                </c:pt>
                <c:pt idx="9">
                  <c:v>0.43014177380494323</c:v>
                </c:pt>
                <c:pt idx="10">
                  <c:v>0.26183921431833146</c:v>
                </c:pt>
                <c:pt idx="11">
                  <c:v>0.1213250496189071</c:v>
                </c:pt>
                <c:pt idx="12">
                  <c:v>0.74186407201802596</c:v>
                </c:pt>
                <c:pt idx="13">
                  <c:v>0.55330448721092373</c:v>
                </c:pt>
                <c:pt idx="14">
                  <c:v>0.36533345195485623</c:v>
                </c:pt>
                <c:pt idx="15">
                  <c:v>0.18197774918165735</c:v>
                </c:pt>
                <c:pt idx="16">
                  <c:v>0.42292453167051569</c:v>
                </c:pt>
                <c:pt idx="17">
                  <c:v>0.23939054610976945</c:v>
                </c:pt>
                <c:pt idx="18">
                  <c:v>0.12741596365312791</c:v>
                </c:pt>
                <c:pt idx="19">
                  <c:v>5.2817203424134845E-2</c:v>
                </c:pt>
                <c:pt idx="20">
                  <c:v>0.53634964309195343</c:v>
                </c:pt>
                <c:pt idx="21">
                  <c:v>0.33496565919751492</c:v>
                </c:pt>
                <c:pt idx="22">
                  <c:v>0.19127556651690519</c:v>
                </c:pt>
                <c:pt idx="23">
                  <c:v>8.4604604407400932E-2</c:v>
                </c:pt>
                <c:pt idx="24">
                  <c:v>0.63439607696756106</c:v>
                </c:pt>
                <c:pt idx="25">
                  <c:v>0.42928062546679557</c:v>
                </c:pt>
                <c:pt idx="26">
                  <c:v>0.26097426216544822</c:v>
                </c:pt>
                <c:pt idx="27">
                  <c:v>0.1204069076486018</c:v>
                </c:pt>
                <c:pt idx="28">
                  <c:v>0.7410975450195475</c:v>
                </c:pt>
                <c:pt idx="29">
                  <c:v>0.55220848864022276</c:v>
                </c:pt>
                <c:pt idx="30">
                  <c:v>0.36510532726430367</c:v>
                </c:pt>
                <c:pt idx="31">
                  <c:v>0.18173189203881329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244F-8C34-ECFB92502361}"/>
            </c:ext>
          </c:extLst>
        </c:ser>
        <c:ser>
          <c:idx val="0"/>
          <c:order val="1"/>
          <c:tx>
            <c:strRef>
              <c:f>'Binomial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'Binomial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p=0,5'!$E$34:$E$65</c:f>
              <c:numCache>
                <c:formatCode>0.0000</c:formatCode>
                <c:ptCount val="32"/>
                <c:pt idx="0">
                  <c:v>0.39241360653222673</c:v>
                </c:pt>
                <c:pt idx="1">
                  <c:v>0.214620732929099</c:v>
                </c:pt>
                <c:pt idx="2">
                  <c:v>0.11253012300345336</c:v>
                </c:pt>
                <c:pt idx="3">
                  <c:v>4.656317262132724E-2</c:v>
                </c:pt>
                <c:pt idx="4">
                  <c:v>0.50576197803423062</c:v>
                </c:pt>
                <c:pt idx="5">
                  <c:v>0.30018162762166534</c:v>
                </c:pt>
                <c:pt idx="6">
                  <c:v>0.16752997149082824</c:v>
                </c:pt>
                <c:pt idx="7">
                  <c:v>7.2334928027002837E-2</c:v>
                </c:pt>
                <c:pt idx="8">
                  <c:v>0.60931966939636928</c:v>
                </c:pt>
                <c:pt idx="9">
                  <c:v>0.38979672615064587</c:v>
                </c:pt>
                <c:pt idx="10">
                  <c:v>0.22762188740338243</c:v>
                </c:pt>
                <c:pt idx="11">
                  <c:v>0.10234168732458877</c:v>
                </c:pt>
                <c:pt idx="12">
                  <c:v>0.72681086077368917</c:v>
                </c:pt>
                <c:pt idx="13">
                  <c:v>0.51578450422388289</c:v>
                </c:pt>
                <c:pt idx="14">
                  <c:v>0.32233496155444258</c:v>
                </c:pt>
                <c:pt idx="15">
                  <c:v>0.15400151513631943</c:v>
                </c:pt>
                <c:pt idx="16">
                  <c:v>0.39329298341878222</c:v>
                </c:pt>
                <c:pt idx="17">
                  <c:v>0.21447155377622265</c:v>
                </c:pt>
                <c:pt idx="18">
                  <c:v>0.11232540324359032</c:v>
                </c:pt>
                <c:pt idx="19">
                  <c:v>4.6200613693674383E-2</c:v>
                </c:pt>
                <c:pt idx="20">
                  <c:v>0.50525271575966091</c:v>
                </c:pt>
                <c:pt idx="21">
                  <c:v>0.3002087954059609</c:v>
                </c:pt>
                <c:pt idx="22">
                  <c:v>0.16669001887970927</c:v>
                </c:pt>
                <c:pt idx="23">
                  <c:v>7.181897176314625E-2</c:v>
                </c:pt>
                <c:pt idx="24">
                  <c:v>0.60871312267137256</c:v>
                </c:pt>
                <c:pt idx="25">
                  <c:v>0.38883820568553751</c:v>
                </c:pt>
                <c:pt idx="26">
                  <c:v>0.22615029789752988</c:v>
                </c:pt>
                <c:pt idx="27">
                  <c:v>0.10146870991616941</c:v>
                </c:pt>
                <c:pt idx="28">
                  <c:v>0.72532130157852359</c:v>
                </c:pt>
                <c:pt idx="29">
                  <c:v>0.51476755828588816</c:v>
                </c:pt>
                <c:pt idx="30">
                  <c:v>0.32101307466789136</c:v>
                </c:pt>
                <c:pt idx="31">
                  <c:v>0.15311656228217521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1-244F-8C34-ECFB92502361}"/>
            </c:ext>
          </c:extLst>
        </c:ser>
        <c:ser>
          <c:idx val="1"/>
          <c:order val="2"/>
          <c:tx>
            <c:strRef>
              <c:f>'Binomial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p=0,5'!$A$34:$C$65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p=0,5'!$F$34:$F$65</c:f>
              <c:numCache>
                <c:formatCode>0.0000</c:formatCode>
                <c:ptCount val="32"/>
                <c:pt idx="0">
                  <c:v>0.39576025718356633</c:v>
                </c:pt>
                <c:pt idx="1">
                  <c:v>0.21109539766064464</c:v>
                </c:pt>
                <c:pt idx="2">
                  <c:v>8.6459503119336492E-2</c:v>
                </c:pt>
                <c:pt idx="3">
                  <c:v>3.8560614095234313E-2</c:v>
                </c:pt>
                <c:pt idx="4">
                  <c:v>0.55848381917546031</c:v>
                </c:pt>
                <c:pt idx="5">
                  <c:v>0.26890947948208821</c:v>
                </c:pt>
                <c:pt idx="6">
                  <c:v>0.12336480530595102</c:v>
                </c:pt>
                <c:pt idx="7">
                  <c:v>4.0558369945531511E-2</c:v>
                </c:pt>
                <c:pt idx="8">
                  <c:v>0.74899386495552955</c:v>
                </c:pt>
                <c:pt idx="9">
                  <c:v>0.40841922910984713</c:v>
                </c:pt>
                <c:pt idx="10">
                  <c:v>0.184475100954577</c:v>
                </c:pt>
                <c:pt idx="11">
                  <c:v>5.332457695634673E-2</c:v>
                </c:pt>
                <c:pt idx="12">
                  <c:v>0.73375652128047553</c:v>
                </c:pt>
                <c:pt idx="13">
                  <c:v>0.49071683319859571</c:v>
                </c:pt>
                <c:pt idx="14">
                  <c:v>0.27346508797551783</c:v>
                </c:pt>
                <c:pt idx="15">
                  <c:v>9.6599027877774385E-2</c:v>
                </c:pt>
                <c:pt idx="16">
                  <c:v>0.39739146621225102</c:v>
                </c:pt>
                <c:pt idx="17">
                  <c:v>0.21071852886830897</c:v>
                </c:pt>
                <c:pt idx="18">
                  <c:v>8.6062587380253963E-2</c:v>
                </c:pt>
                <c:pt idx="19">
                  <c:v>3.8068671645853633E-2</c:v>
                </c:pt>
                <c:pt idx="20">
                  <c:v>0.55621908532993103</c:v>
                </c:pt>
                <c:pt idx="21">
                  <c:v>0.2686153060808304</c:v>
                </c:pt>
                <c:pt idx="22">
                  <c:v>0.12272156580757962</c:v>
                </c:pt>
                <c:pt idx="23">
                  <c:v>4.0332945148045037E-2</c:v>
                </c:pt>
                <c:pt idx="24">
                  <c:v>0.77257945084502555</c:v>
                </c:pt>
                <c:pt idx="25">
                  <c:v>0.406836829526595</c:v>
                </c:pt>
                <c:pt idx="26">
                  <c:v>0.1830479359821876</c:v>
                </c:pt>
                <c:pt idx="27">
                  <c:v>5.3240031941987571E-2</c:v>
                </c:pt>
                <c:pt idx="28">
                  <c:v>0.73386351888356272</c:v>
                </c:pt>
                <c:pt idx="29">
                  <c:v>0.48876067327804762</c:v>
                </c:pt>
                <c:pt idx="30">
                  <c:v>0.2738313080299814</c:v>
                </c:pt>
                <c:pt idx="31">
                  <c:v>9.4746020841480524E-2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1-244F-8C34-ECFB9250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87307363198698E-2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6.8659515804212739E-3"/>
              <c:y val="0.30057012610265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044091042230221E-2"/>
          <c:y val="5.9483073090439965E-2"/>
          <c:w val="0.92372852736952737"/>
          <c:h val="0.6974447261888874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p=0,7'!$D$2:$D$33</c:f>
              <c:numCache>
                <c:formatCode>0.0000</c:formatCode>
                <c:ptCount val="32"/>
                <c:pt idx="0">
                  <c:v>0.39567707614931907</c:v>
                </c:pt>
                <c:pt idx="1">
                  <c:v>0.23114276845360529</c:v>
                </c:pt>
                <c:pt idx="2">
                  <c:v>0.13123682914211751</c:v>
                </c:pt>
                <c:pt idx="3">
                  <c:v>7.0472146825449125E-2</c:v>
                </c:pt>
                <c:pt idx="4">
                  <c:v>0.52054877686335488</c:v>
                </c:pt>
                <c:pt idx="5">
                  <c:v>0.32135784945164475</c:v>
                </c:pt>
                <c:pt idx="6">
                  <c:v>0.19392534687725832</c:v>
                </c:pt>
                <c:pt idx="7">
                  <c:v>0.10866977430738992</c:v>
                </c:pt>
                <c:pt idx="8">
                  <c:v>0.61904482279441653</c:v>
                </c:pt>
                <c:pt idx="9">
                  <c:v>0.41925405784092923</c:v>
                </c:pt>
                <c:pt idx="10">
                  <c:v>0.26970806632342625</c:v>
                </c:pt>
                <c:pt idx="11">
                  <c:v>0.14912237557963962</c:v>
                </c:pt>
                <c:pt idx="12">
                  <c:v>0.73769268934202159</c:v>
                </c:pt>
                <c:pt idx="13">
                  <c:v>0.55034552627211974</c:v>
                </c:pt>
                <c:pt idx="14">
                  <c:v>0.37468249941601961</c:v>
                </c:pt>
                <c:pt idx="15">
                  <c:v>0.22165466079218585</c:v>
                </c:pt>
                <c:pt idx="16">
                  <c:v>0.3872181110432904</c:v>
                </c:pt>
                <c:pt idx="17">
                  <c:v>0.21678398795953638</c:v>
                </c:pt>
                <c:pt idx="18">
                  <c:v>0.11664500087216595</c:v>
                </c:pt>
                <c:pt idx="19">
                  <c:v>4.9229811340836344E-2</c:v>
                </c:pt>
                <c:pt idx="20">
                  <c:v>0.51038824223774026</c:v>
                </c:pt>
                <c:pt idx="21">
                  <c:v>0.31385046148444579</c:v>
                </c:pt>
                <c:pt idx="22">
                  <c:v>0.1775836994147641</c:v>
                </c:pt>
                <c:pt idx="23">
                  <c:v>7.9021128798701726E-2</c:v>
                </c:pt>
                <c:pt idx="24">
                  <c:v>0.61331317392516005</c:v>
                </c:pt>
                <c:pt idx="25">
                  <c:v>0.40935722430576399</c:v>
                </c:pt>
                <c:pt idx="26">
                  <c:v>0.24537156345745523</c:v>
                </c:pt>
                <c:pt idx="27">
                  <c:v>0.11367057217142788</c:v>
                </c:pt>
                <c:pt idx="28">
                  <c:v>0.72328357336210714</c:v>
                </c:pt>
                <c:pt idx="29">
                  <c:v>0.52964444684605771</c:v>
                </c:pt>
                <c:pt idx="30">
                  <c:v>0.34584774151240033</c:v>
                </c:pt>
                <c:pt idx="31">
                  <c:v>0.17176724489852055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7E4F-A90A-14659A52FBC2}"/>
            </c:ext>
          </c:extLst>
        </c:ser>
        <c:ser>
          <c:idx val="0"/>
          <c:order val="1"/>
          <c:tx>
            <c:strRef>
              <c:f>'Binomial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'Binomial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p=0,7'!$E$2:$E$33</c:f>
              <c:numCache>
                <c:formatCode>0.0000</c:formatCode>
                <c:ptCount val="32"/>
                <c:pt idx="0">
                  <c:v>0.37441179093377508</c:v>
                </c:pt>
                <c:pt idx="1">
                  <c:v>0.2087125821123306</c:v>
                </c:pt>
                <c:pt idx="2">
                  <c:v>0.12098352155333432</c:v>
                </c:pt>
                <c:pt idx="3">
                  <c:v>6.6097442472262027E-2</c:v>
                </c:pt>
                <c:pt idx="4">
                  <c:v>0.49067381069834598</c:v>
                </c:pt>
                <c:pt idx="5">
                  <c:v>0.29619759788768024</c:v>
                </c:pt>
                <c:pt idx="6">
                  <c:v>0.17829666286574117</c:v>
                </c:pt>
                <c:pt idx="7">
                  <c:v>9.8572389306725974E-2</c:v>
                </c:pt>
                <c:pt idx="8">
                  <c:v>0.59078479613307711</c:v>
                </c:pt>
                <c:pt idx="9">
                  <c:v>0.37667189233191856</c:v>
                </c:pt>
                <c:pt idx="10">
                  <c:v>0.24108651668532058</c:v>
                </c:pt>
                <c:pt idx="11">
                  <c:v>0.14021441094654274</c:v>
                </c:pt>
                <c:pt idx="12">
                  <c:v>0.72055921449594618</c:v>
                </c:pt>
                <c:pt idx="13">
                  <c:v>0.51388085439094067</c:v>
                </c:pt>
                <c:pt idx="14">
                  <c:v>0.33908557707646969</c:v>
                </c:pt>
                <c:pt idx="15">
                  <c:v>0.20659168533910852</c:v>
                </c:pt>
                <c:pt idx="16">
                  <c:v>0.36057590532033101</c:v>
                </c:pt>
                <c:pt idx="17">
                  <c:v>0.1975214437501519</c:v>
                </c:pt>
                <c:pt idx="18">
                  <c:v>0.10444186865724615</c:v>
                </c:pt>
                <c:pt idx="19">
                  <c:v>4.4471080582571369E-2</c:v>
                </c:pt>
                <c:pt idx="20">
                  <c:v>0.4785972703732822</c:v>
                </c:pt>
                <c:pt idx="21">
                  <c:v>0.27944549552455766</c:v>
                </c:pt>
                <c:pt idx="22">
                  <c:v>0.15457418180681085</c:v>
                </c:pt>
                <c:pt idx="23">
                  <c:v>6.7667511975162103E-2</c:v>
                </c:pt>
                <c:pt idx="24">
                  <c:v>0.58715484103987992</c:v>
                </c:pt>
                <c:pt idx="25">
                  <c:v>0.36922504062921119</c:v>
                </c:pt>
                <c:pt idx="26">
                  <c:v>0.2145158127475473</c:v>
                </c:pt>
                <c:pt idx="27">
                  <c:v>9.7908016492717978E-2</c:v>
                </c:pt>
                <c:pt idx="28">
                  <c:v>0.70783560792728051</c:v>
                </c:pt>
                <c:pt idx="29">
                  <c:v>0.49232989899841534</c:v>
                </c:pt>
                <c:pt idx="30">
                  <c:v>0.30481533028112212</c:v>
                </c:pt>
                <c:pt idx="31">
                  <c:v>0.14691981656266406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7E4F-A90A-14659A52FBC2}"/>
            </c:ext>
          </c:extLst>
        </c:ser>
        <c:ser>
          <c:idx val="1"/>
          <c:order val="2"/>
          <c:tx>
            <c:strRef>
              <c:f>'Binomial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p=0,7'!$A$2:$C$33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p=0,7'!$F$2:$F$33</c:f>
              <c:numCache>
                <c:formatCode>0.0000</c:formatCode>
                <c:ptCount val="32"/>
                <c:pt idx="0">
                  <c:v>0.38181256143859593</c:v>
                </c:pt>
                <c:pt idx="1">
                  <c:v>0.20391916479124769</c:v>
                </c:pt>
                <c:pt idx="2">
                  <c:v>0.10605547528174068</c:v>
                </c:pt>
                <c:pt idx="3">
                  <c:v>6.4030215874542912E-2</c:v>
                </c:pt>
                <c:pt idx="4">
                  <c:v>0.47495592870713876</c:v>
                </c:pt>
                <c:pt idx="5">
                  <c:v>0.2650990260295677</c:v>
                </c:pt>
                <c:pt idx="6">
                  <c:v>0.13763706313649937</c:v>
                </c:pt>
                <c:pt idx="7">
                  <c:v>8.7465242611782748E-2</c:v>
                </c:pt>
                <c:pt idx="8">
                  <c:v>0.58842058179291012</c:v>
                </c:pt>
                <c:pt idx="9">
                  <c:v>0.36099532278349372</c:v>
                </c:pt>
                <c:pt idx="10">
                  <c:v>0.21196644836067732</c:v>
                </c:pt>
                <c:pt idx="11">
                  <c:v>0.12291030247102476</c:v>
                </c:pt>
                <c:pt idx="12">
                  <c:v>0.81178420595484924</c:v>
                </c:pt>
                <c:pt idx="13">
                  <c:v>0.54199045752307218</c:v>
                </c:pt>
                <c:pt idx="14">
                  <c:v>0.29802360904820679</c:v>
                </c:pt>
                <c:pt idx="15">
                  <c:v>0.17925954921446613</c:v>
                </c:pt>
                <c:pt idx="16">
                  <c:v>0.37758558127986058</c:v>
                </c:pt>
                <c:pt idx="17">
                  <c:v>0.19067504296558993</c:v>
                </c:pt>
                <c:pt idx="18">
                  <c:v>8.7445412424081048E-2</c:v>
                </c:pt>
                <c:pt idx="19">
                  <c:v>3.3369156429016E-2</c:v>
                </c:pt>
                <c:pt idx="20">
                  <c:v>0.46577438070900518</c:v>
                </c:pt>
                <c:pt idx="21">
                  <c:v>0.24012918933557909</c:v>
                </c:pt>
                <c:pt idx="22">
                  <c:v>0.11278637609781648</c:v>
                </c:pt>
                <c:pt idx="23">
                  <c:v>3.8856686863296921E-2</c:v>
                </c:pt>
                <c:pt idx="24">
                  <c:v>0.62292178428257039</c:v>
                </c:pt>
                <c:pt idx="25">
                  <c:v>0.3763140455889919</c:v>
                </c:pt>
                <c:pt idx="26">
                  <c:v>0.17389487788245869</c:v>
                </c:pt>
                <c:pt idx="27">
                  <c:v>5.7344897847712233E-2</c:v>
                </c:pt>
                <c:pt idx="28">
                  <c:v>0.8275128813822602</c:v>
                </c:pt>
                <c:pt idx="29">
                  <c:v>0.64291928801795317</c:v>
                </c:pt>
                <c:pt idx="30">
                  <c:v>0.26402872941187744</c:v>
                </c:pt>
                <c:pt idx="31">
                  <c:v>9.4789231119783435E-2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C-7E4F-A90A-14659A52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1905959785661363E-3"/>
              <c:y val="0.76663330219315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8.7604886369510165E-3"/>
              <c:y val="0.2956488277948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Binomial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9044091042230221E-2"/>
          <c:y val="5.9483073090439965E-2"/>
          <c:w val="0.92372852736952737"/>
          <c:h val="0.6974447261888874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'Binomial p=0,7'!$D$1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'Binomial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p=0,7'!$D$34:$D$65</c:f>
              <c:numCache>
                <c:formatCode>0.0000</c:formatCode>
                <c:ptCount val="32"/>
                <c:pt idx="0">
                  <c:v>0.38498452706968095</c:v>
                </c:pt>
                <c:pt idx="1">
                  <c:v>0.21575561074591465</c:v>
                </c:pt>
                <c:pt idx="2">
                  <c:v>0.11509620993700809</c:v>
                </c:pt>
                <c:pt idx="3">
                  <c:v>4.7984140474072394E-2</c:v>
                </c:pt>
                <c:pt idx="4">
                  <c:v>0.51004530520176672</c:v>
                </c:pt>
                <c:pt idx="5">
                  <c:v>0.31173577139762498</c:v>
                </c:pt>
                <c:pt idx="6">
                  <c:v>0.17583711377545075</c:v>
                </c:pt>
                <c:pt idx="7">
                  <c:v>7.6282727591744814E-2</c:v>
                </c:pt>
                <c:pt idx="8">
                  <c:v>0.61203876685197212</c:v>
                </c:pt>
                <c:pt idx="9">
                  <c:v>0.40616748748306314</c:v>
                </c:pt>
                <c:pt idx="10">
                  <c:v>0.2438459455958836</c:v>
                </c:pt>
                <c:pt idx="11">
                  <c:v>0.11120147453670316</c:v>
                </c:pt>
                <c:pt idx="12">
                  <c:v>0.72256481430341468</c:v>
                </c:pt>
                <c:pt idx="13">
                  <c:v>0.52908444707641289</c:v>
                </c:pt>
                <c:pt idx="14">
                  <c:v>0.34466096583673655</c:v>
                </c:pt>
                <c:pt idx="15">
                  <c:v>0.16943808068458752</c:v>
                </c:pt>
                <c:pt idx="16">
                  <c:v>0.38606182531336414</c:v>
                </c:pt>
                <c:pt idx="17">
                  <c:v>0.21618683076410022</c:v>
                </c:pt>
                <c:pt idx="18">
                  <c:v>0.11505614553642042</c:v>
                </c:pt>
                <c:pt idx="19">
                  <c:v>4.770692066713926E-2</c:v>
                </c:pt>
                <c:pt idx="20">
                  <c:v>0.51032426557121602</c:v>
                </c:pt>
                <c:pt idx="21">
                  <c:v>0.31181375491568908</c:v>
                </c:pt>
                <c:pt idx="22">
                  <c:v>0.17513114791733264</c:v>
                </c:pt>
                <c:pt idx="23">
                  <c:v>7.6191487352715193E-2</c:v>
                </c:pt>
                <c:pt idx="24">
                  <c:v>0.61056933551929382</c:v>
                </c:pt>
                <c:pt idx="25">
                  <c:v>0.40536051029015391</c:v>
                </c:pt>
                <c:pt idx="26">
                  <c:v>0.24337574035074655</c:v>
                </c:pt>
                <c:pt idx="27">
                  <c:v>0.11122392875330903</c:v>
                </c:pt>
                <c:pt idx="28">
                  <c:v>0.72281109379272623</c:v>
                </c:pt>
                <c:pt idx="29">
                  <c:v>0.5295607347776331</c:v>
                </c:pt>
                <c:pt idx="30">
                  <c:v>0.34430254193940146</c:v>
                </c:pt>
                <c:pt idx="31">
                  <c:v>0.16842675739076282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6-0946-A6A6-217F7C59D421}"/>
            </c:ext>
          </c:extLst>
        </c:ser>
        <c:ser>
          <c:idx val="0"/>
          <c:order val="1"/>
          <c:tx>
            <c:strRef>
              <c:f>'Binomial p=0,7'!$E$1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'Binomial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p=0,7'!$E$34:$E$65</c:f>
              <c:numCache>
                <c:formatCode>0.0000</c:formatCode>
                <c:ptCount val="32"/>
                <c:pt idx="0">
                  <c:v>0.35794447652956357</c:v>
                </c:pt>
                <c:pt idx="1">
                  <c:v>0.19545387165497735</c:v>
                </c:pt>
                <c:pt idx="2">
                  <c:v>0.10237832254123085</c:v>
                </c:pt>
                <c:pt idx="3">
                  <c:v>4.2493406174334253E-2</c:v>
                </c:pt>
                <c:pt idx="4">
                  <c:v>0.47815189723908708</c:v>
                </c:pt>
                <c:pt idx="5">
                  <c:v>0.27873323958951313</c:v>
                </c:pt>
                <c:pt idx="6">
                  <c:v>0.15257582082754348</c:v>
                </c:pt>
                <c:pt idx="7">
                  <c:v>6.5450876381973999E-2</c:v>
                </c:pt>
                <c:pt idx="8">
                  <c:v>0.58469979572838315</c:v>
                </c:pt>
                <c:pt idx="9">
                  <c:v>0.36782675511476853</c:v>
                </c:pt>
                <c:pt idx="10">
                  <c:v>0.21124924889177815</c:v>
                </c:pt>
                <c:pt idx="11">
                  <c:v>9.407278407280463E-2</c:v>
                </c:pt>
                <c:pt idx="12">
                  <c:v>0.70522014125337729</c:v>
                </c:pt>
                <c:pt idx="13">
                  <c:v>0.49062515277156343</c:v>
                </c:pt>
                <c:pt idx="14">
                  <c:v>0.30277284578784913</c:v>
                </c:pt>
                <c:pt idx="15">
                  <c:v>0.14225131452388406</c:v>
                </c:pt>
                <c:pt idx="16">
                  <c:v>0.35952260884683257</c:v>
                </c:pt>
                <c:pt idx="17">
                  <c:v>0.19540784929030344</c:v>
                </c:pt>
                <c:pt idx="18">
                  <c:v>0.10255866140564988</c:v>
                </c:pt>
                <c:pt idx="19">
                  <c:v>4.2133678008123197E-2</c:v>
                </c:pt>
                <c:pt idx="20">
                  <c:v>0.4776478478972952</c:v>
                </c:pt>
                <c:pt idx="21">
                  <c:v>0.27884025057907019</c:v>
                </c:pt>
                <c:pt idx="22">
                  <c:v>0.15246241286748974</c:v>
                </c:pt>
                <c:pt idx="23">
                  <c:v>6.4946786191279374E-2</c:v>
                </c:pt>
                <c:pt idx="24">
                  <c:v>0.58411436958502361</c:v>
                </c:pt>
                <c:pt idx="25">
                  <c:v>0.36636870462872606</c:v>
                </c:pt>
                <c:pt idx="26">
                  <c:v>0.21078858902624753</c:v>
                </c:pt>
                <c:pt idx="27">
                  <c:v>9.3602687373467705E-2</c:v>
                </c:pt>
                <c:pt idx="28">
                  <c:v>0.70583013991174492</c:v>
                </c:pt>
                <c:pt idx="29">
                  <c:v>0.4905215106519642</c:v>
                </c:pt>
                <c:pt idx="30">
                  <c:v>0.30185945039867224</c:v>
                </c:pt>
                <c:pt idx="31">
                  <c:v>0.14192800414357878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6-0946-A6A6-217F7C59D421}"/>
            </c:ext>
          </c:extLst>
        </c:ser>
        <c:ser>
          <c:idx val="1"/>
          <c:order val="2"/>
          <c:tx>
            <c:strRef>
              <c:f>'Binomial p=0,7'!$F$1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'Binomial p=0,7'!$A$34:$C$65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'Binomial p=0,7'!$F$34:$F$65</c:f>
              <c:numCache>
                <c:formatCode>0.0000</c:formatCode>
                <c:ptCount val="32"/>
                <c:pt idx="0">
                  <c:v>0.37723423860364902</c:v>
                </c:pt>
                <c:pt idx="1">
                  <c:v>0.1877559928514837</c:v>
                </c:pt>
                <c:pt idx="2">
                  <c:v>8.4128083118072114E-2</c:v>
                </c:pt>
                <c:pt idx="3">
                  <c:v>3.2434782112881158E-2</c:v>
                </c:pt>
                <c:pt idx="4">
                  <c:v>0.46422332271792571</c:v>
                </c:pt>
                <c:pt idx="5">
                  <c:v>0.24026995307651702</c:v>
                </c:pt>
                <c:pt idx="6">
                  <c:v>0.11134914359839448</c:v>
                </c:pt>
                <c:pt idx="7">
                  <c:v>3.6331982309933793E-2</c:v>
                </c:pt>
                <c:pt idx="8">
                  <c:v>0.65321312555836952</c:v>
                </c:pt>
                <c:pt idx="9">
                  <c:v>0.37216554323741619</c:v>
                </c:pt>
                <c:pt idx="10">
                  <c:v>0.16789295715255986</c:v>
                </c:pt>
                <c:pt idx="11">
                  <c:v>5.1836029390380664E-2</c:v>
                </c:pt>
                <c:pt idx="12">
                  <c:v>0.83000510180519416</c:v>
                </c:pt>
                <c:pt idx="13">
                  <c:v>0.70127714982727951</c:v>
                </c:pt>
                <c:pt idx="14">
                  <c:v>0.2619264068991019</c:v>
                </c:pt>
                <c:pt idx="15">
                  <c:v>8.6370925630622153E-2</c:v>
                </c:pt>
                <c:pt idx="16">
                  <c:v>0.3764725722152063</c:v>
                </c:pt>
                <c:pt idx="17">
                  <c:v>0.18789478124948991</c:v>
                </c:pt>
                <c:pt idx="18">
                  <c:v>8.496982473362806E-2</c:v>
                </c:pt>
                <c:pt idx="19">
                  <c:v>3.2266695065269899E-2</c:v>
                </c:pt>
                <c:pt idx="20">
                  <c:v>0.46433382777229665</c:v>
                </c:pt>
                <c:pt idx="21">
                  <c:v>0.23837632180121271</c:v>
                </c:pt>
                <c:pt idx="22">
                  <c:v>0.11099334982047146</c:v>
                </c:pt>
                <c:pt idx="23">
                  <c:v>3.6032733505296496E-2</c:v>
                </c:pt>
                <c:pt idx="24">
                  <c:v>0.64983463443603962</c:v>
                </c:pt>
                <c:pt idx="25">
                  <c:v>0.37081104929632397</c:v>
                </c:pt>
                <c:pt idx="26">
                  <c:v>0.1673071980354468</c:v>
                </c:pt>
                <c:pt idx="27">
                  <c:v>5.068247465723201E-2</c:v>
                </c:pt>
                <c:pt idx="28">
                  <c:v>0.82989162584034815</c:v>
                </c:pt>
                <c:pt idx="29">
                  <c:v>0.70498520888377214</c:v>
                </c:pt>
                <c:pt idx="30">
                  <c:v>0.2612097768807185</c:v>
                </c:pt>
                <c:pt idx="31">
                  <c:v>8.5519848473885329E-2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6-0946-A6A6-217F7C59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1905959785661363E-3"/>
              <c:y val="0.76663330219315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8.7604886369510165E-3"/>
              <c:y val="0.2956488277948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Geometric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7398802872413219E-2"/>
          <c:y val="7.6410896574138354E-2"/>
          <c:w val="0.92537390746948722"/>
          <c:h val="0.6805167599828633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p=0,3'!$D$2:$D$33</c:f>
              <c:numCache>
                <c:formatCode>0.0000</c:formatCode>
                <c:ptCount val="32"/>
                <c:pt idx="0">
                  <c:v>0.46034567300526141</c:v>
                </c:pt>
                <c:pt idx="1">
                  <c:v>0.26933280120035868</c:v>
                </c:pt>
                <c:pt idx="2">
                  <c:v>0.15429836223794935</c:v>
                </c:pt>
                <c:pt idx="3">
                  <c:v>7.7475233237091906E-2</c:v>
                </c:pt>
                <c:pt idx="4">
                  <c:v>0.57600923570208484</c:v>
                </c:pt>
                <c:pt idx="5">
                  <c:v>0.38472682803773667</c:v>
                </c:pt>
                <c:pt idx="6">
                  <c:v>0.23661595986557213</c:v>
                </c:pt>
                <c:pt idx="7">
                  <c:v>0.13436376384883653</c:v>
                </c:pt>
                <c:pt idx="8">
                  <c:v>0.59238810192386226</c:v>
                </c:pt>
                <c:pt idx="9">
                  <c:v>0.41132365283933403</c:v>
                </c:pt>
                <c:pt idx="10">
                  <c:v>0.26761117450257405</c:v>
                </c:pt>
                <c:pt idx="11">
                  <c:v>0.15966327631905544</c:v>
                </c:pt>
                <c:pt idx="12">
                  <c:v>0.60113870691637161</c:v>
                </c:pt>
                <c:pt idx="13">
                  <c:v>0.4220312748471256</c:v>
                </c:pt>
                <c:pt idx="14">
                  <c:v>0.2741144479311356</c:v>
                </c:pt>
                <c:pt idx="15">
                  <c:v>0.16706346663628122</c:v>
                </c:pt>
                <c:pt idx="16">
                  <c:v>0.44428396682740301</c:v>
                </c:pt>
                <c:pt idx="17">
                  <c:v>0.25264478621698599</c:v>
                </c:pt>
                <c:pt idx="18">
                  <c:v>0.13461661877306061</c:v>
                </c:pt>
                <c:pt idx="19">
                  <c:v>5.7600046834011029E-2</c:v>
                </c:pt>
                <c:pt idx="20">
                  <c:v>0.57002543053826571</c:v>
                </c:pt>
                <c:pt idx="21">
                  <c:v>0.37070110191789118</c:v>
                </c:pt>
                <c:pt idx="22">
                  <c:v>0.21719003057550645</c:v>
                </c:pt>
                <c:pt idx="23">
                  <c:v>9.8318356581528904E-2</c:v>
                </c:pt>
                <c:pt idx="24">
                  <c:v>0.59691147188943339</c:v>
                </c:pt>
                <c:pt idx="25">
                  <c:v>0.40804027637422424</c:v>
                </c:pt>
                <c:pt idx="26">
                  <c:v>0.25324682150175876</c:v>
                </c:pt>
                <c:pt idx="27">
                  <c:v>0.12370471514173391</c:v>
                </c:pt>
                <c:pt idx="28">
                  <c:v>0.59884881403891843</c:v>
                </c:pt>
                <c:pt idx="29">
                  <c:v>0.40849314967095812</c:v>
                </c:pt>
                <c:pt idx="30">
                  <c:v>0.25630617937847011</c:v>
                </c:pt>
                <c:pt idx="31">
                  <c:v>0.12713632575376055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334C-A3F9-690F7DA98D02}"/>
            </c:ext>
          </c:extLst>
        </c:ser>
        <c:ser>
          <c:idx val="0"/>
          <c:order val="1"/>
          <c:tx>
            <c:strRef>
              <c:f>'Geometric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p=0,3'!$E$2:$E$33</c:f>
              <c:numCache>
                <c:formatCode>0.0000</c:formatCode>
                <c:ptCount val="32"/>
                <c:pt idx="0">
                  <c:v>0.41966935570708513</c:v>
                </c:pt>
                <c:pt idx="1">
                  <c:v>0.24234768906796142</c:v>
                </c:pt>
                <c:pt idx="2">
                  <c:v>0.13908051063089219</c:v>
                </c:pt>
                <c:pt idx="3">
                  <c:v>6.9996271180962508E-2</c:v>
                </c:pt>
                <c:pt idx="4">
                  <c:v>0.55273800390812911</c:v>
                </c:pt>
                <c:pt idx="5">
                  <c:v>0.35201870714634398</c:v>
                </c:pt>
                <c:pt idx="6">
                  <c:v>0.21626786976362722</c:v>
                </c:pt>
                <c:pt idx="7">
                  <c:v>0.12523187447603035</c:v>
                </c:pt>
                <c:pt idx="8">
                  <c:v>0.56782012180130514</c:v>
                </c:pt>
                <c:pt idx="9">
                  <c:v>0.3810028749472657</c:v>
                </c:pt>
                <c:pt idx="10">
                  <c:v>0.24804610904246147</c:v>
                </c:pt>
                <c:pt idx="11">
                  <c:v>0.14984142736494194</c:v>
                </c:pt>
                <c:pt idx="12">
                  <c:v>0.58821426015528744</c:v>
                </c:pt>
                <c:pt idx="13">
                  <c:v>0.39086091947988771</c:v>
                </c:pt>
                <c:pt idx="14">
                  <c:v>0.25340337200542112</c:v>
                </c:pt>
                <c:pt idx="15">
                  <c:v>0.15536642327213154</c:v>
                </c:pt>
                <c:pt idx="16">
                  <c:v>0.41124744943182617</c:v>
                </c:pt>
                <c:pt idx="17">
                  <c:v>0.22414244140317849</c:v>
                </c:pt>
                <c:pt idx="18">
                  <c:v>0.11859733354545905</c:v>
                </c:pt>
                <c:pt idx="19">
                  <c:v>5.0298380026690126E-2</c:v>
                </c:pt>
                <c:pt idx="20">
                  <c:v>0.54220457677354505</c:v>
                </c:pt>
                <c:pt idx="21">
                  <c:v>0.33484868864507322</c:v>
                </c:pt>
                <c:pt idx="22">
                  <c:v>0.19008587044133599</c:v>
                </c:pt>
                <c:pt idx="23">
                  <c:v>8.4647902983655848E-2</c:v>
                </c:pt>
                <c:pt idx="24">
                  <c:v>0.57202182287711301</c:v>
                </c:pt>
                <c:pt idx="25">
                  <c:v>0.37233178959073304</c:v>
                </c:pt>
                <c:pt idx="26">
                  <c:v>0.22359906184764511</c:v>
                </c:pt>
                <c:pt idx="27">
                  <c:v>0.10727001882404048</c:v>
                </c:pt>
                <c:pt idx="28">
                  <c:v>0.57599657805424642</c:v>
                </c:pt>
                <c:pt idx="29">
                  <c:v>0.37634944572520412</c:v>
                </c:pt>
                <c:pt idx="30">
                  <c:v>0.22803833927739209</c:v>
                </c:pt>
                <c:pt idx="31">
                  <c:v>0.1100438498741812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334C-A3F9-690F7DA98D02}"/>
            </c:ext>
          </c:extLst>
        </c:ser>
        <c:ser>
          <c:idx val="1"/>
          <c:order val="2"/>
          <c:tx>
            <c:strRef>
              <c:f>'Geometric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p=0,3'!$A$2:$C$33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p=0,3'!$F$2:$F$33</c:f>
              <c:numCache>
                <c:formatCode>0.0000</c:formatCode>
                <c:ptCount val="32"/>
                <c:pt idx="0">
                  <c:v>0.42182694232861145</c:v>
                </c:pt>
                <c:pt idx="1">
                  <c:v>0.23999563876921201</c:v>
                </c:pt>
                <c:pt idx="2">
                  <c:v>0.12312432614192739</c:v>
                </c:pt>
                <c:pt idx="3">
                  <c:v>6.9126584175725633E-2</c:v>
                </c:pt>
                <c:pt idx="4">
                  <c:v>0.67296461825667675</c:v>
                </c:pt>
                <c:pt idx="5">
                  <c:v>0.33653641523889</c:v>
                </c:pt>
                <c:pt idx="6">
                  <c:v>0.1733660397102495</c:v>
                </c:pt>
                <c:pt idx="7">
                  <c:v>0.10643698735131464</c:v>
                </c:pt>
                <c:pt idx="8">
                  <c:v>0.75555435369801538</c:v>
                </c:pt>
                <c:pt idx="9">
                  <c:v>0.40217740378439293</c:v>
                </c:pt>
                <c:pt idx="10">
                  <c:v>0.18978414704683338</c:v>
                </c:pt>
                <c:pt idx="11">
                  <c:v>0.13017856330179811</c:v>
                </c:pt>
                <c:pt idx="12">
                  <c:v>0.76626968566076092</c:v>
                </c:pt>
                <c:pt idx="13">
                  <c:v>0.42325052457411805</c:v>
                </c:pt>
                <c:pt idx="14">
                  <c:v>0.19569967726200374</c:v>
                </c:pt>
                <c:pt idx="15">
                  <c:v>0.13552315678295507</c:v>
                </c:pt>
                <c:pt idx="16">
                  <c:v>0.41213654818238027</c:v>
                </c:pt>
                <c:pt idx="17">
                  <c:v>0.22241758597330416</c:v>
                </c:pt>
                <c:pt idx="18">
                  <c:v>0.1020464401720045</c:v>
                </c:pt>
                <c:pt idx="19">
                  <c:v>4.6739901120690444E-2</c:v>
                </c:pt>
                <c:pt idx="20">
                  <c:v>0.70203646483848658</c:v>
                </c:pt>
                <c:pt idx="21">
                  <c:v>0.33832420320247114</c:v>
                </c:pt>
                <c:pt idx="22">
                  <c:v>0.13461461465348223</c:v>
                </c:pt>
                <c:pt idx="23">
                  <c:v>4.5189250744589321E-2</c:v>
                </c:pt>
                <c:pt idx="24">
                  <c:v>0.92290452751277097</c:v>
                </c:pt>
                <c:pt idx="25">
                  <c:v>0.51215737867913147</c:v>
                </c:pt>
                <c:pt idx="26">
                  <c:v>0.14378284027745405</c:v>
                </c:pt>
                <c:pt idx="27">
                  <c:v>3.5580874611922726E-2</c:v>
                </c:pt>
                <c:pt idx="28">
                  <c:v>0.93351944946902332</c:v>
                </c:pt>
                <c:pt idx="29">
                  <c:v>0.55132386144533885</c:v>
                </c:pt>
                <c:pt idx="30">
                  <c:v>0.14520325529077766</c:v>
                </c:pt>
                <c:pt idx="31">
                  <c:v>3.8951463278142119E-2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1-334C-A3F9-690F7DA9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151633273562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332562390097276E-2"/>
              <c:y val="0.29515415638711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Geometric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7398802872413219E-2"/>
          <c:y val="7.6410896574138354E-2"/>
          <c:w val="0.92537390746948722"/>
          <c:h val="0.6805167599828633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p=0,3'!$D$1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p=0,3'!$D$34:$D$65</c:f>
              <c:numCache>
                <c:formatCode>0.0000</c:formatCode>
                <c:ptCount val="32"/>
                <c:pt idx="0">
                  <c:v>0.44434153194375747</c:v>
                </c:pt>
                <c:pt idx="1">
                  <c:v>0.25133495961138286</c:v>
                </c:pt>
                <c:pt idx="2">
                  <c:v>0.13436987647971135</c:v>
                </c:pt>
                <c:pt idx="3">
                  <c:v>5.5961459075708639E-2</c:v>
                </c:pt>
                <c:pt idx="4">
                  <c:v>0.5699413355409686</c:v>
                </c:pt>
                <c:pt idx="5">
                  <c:v>0.37020179747326359</c:v>
                </c:pt>
                <c:pt idx="6">
                  <c:v>0.21704855638761558</c:v>
                </c:pt>
                <c:pt idx="7">
                  <c:v>9.6389530411388064E-2</c:v>
                </c:pt>
                <c:pt idx="8">
                  <c:v>0.59869316484087487</c:v>
                </c:pt>
                <c:pt idx="9">
                  <c:v>0.40585528352150163</c:v>
                </c:pt>
                <c:pt idx="10">
                  <c:v>0.25258232589360313</c:v>
                </c:pt>
                <c:pt idx="11">
                  <c:v>0.12082707839834901</c:v>
                </c:pt>
                <c:pt idx="12">
                  <c:v>0.59787939381712674</c:v>
                </c:pt>
                <c:pt idx="13">
                  <c:v>0.40668409180835846</c:v>
                </c:pt>
                <c:pt idx="14">
                  <c:v>0.25429062662349705</c:v>
                </c:pt>
                <c:pt idx="15">
                  <c:v>0.12222508786811924</c:v>
                </c:pt>
                <c:pt idx="16">
                  <c:v>0.44261371282642409</c:v>
                </c:pt>
                <c:pt idx="17">
                  <c:v>0.25103712122969152</c:v>
                </c:pt>
                <c:pt idx="18">
                  <c:v>0.13378178047303507</c:v>
                </c:pt>
                <c:pt idx="19">
                  <c:v>5.5519590451582071E-2</c:v>
                </c:pt>
                <c:pt idx="20">
                  <c:v>0.57000301905865614</c:v>
                </c:pt>
                <c:pt idx="21">
                  <c:v>0.37035121977401908</c:v>
                </c:pt>
                <c:pt idx="22">
                  <c:v>0.21673483665929932</c:v>
                </c:pt>
                <c:pt idx="23">
                  <c:v>9.5236426033765642E-2</c:v>
                </c:pt>
                <c:pt idx="24">
                  <c:v>0.59646897350280847</c:v>
                </c:pt>
                <c:pt idx="25">
                  <c:v>0.40561142221476953</c:v>
                </c:pt>
                <c:pt idx="26">
                  <c:v>0.25179993119018834</c:v>
                </c:pt>
                <c:pt idx="27">
                  <c:v>0.1202700390554832</c:v>
                </c:pt>
                <c:pt idx="28">
                  <c:v>0.59893385798459897</c:v>
                </c:pt>
                <c:pt idx="29">
                  <c:v>0.40657522456432871</c:v>
                </c:pt>
                <c:pt idx="30">
                  <c:v>0.25314004004420032</c:v>
                </c:pt>
                <c:pt idx="31">
                  <c:v>0.12192577268849482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D-964C-BA72-36DE45FF37A3}"/>
            </c:ext>
          </c:extLst>
        </c:ser>
        <c:ser>
          <c:idx val="0"/>
          <c:order val="1"/>
          <c:tx>
            <c:strRef>
              <c:f>'Geometric p=0,3'!$E$1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p=0,3'!$E$34:$E$65</c:f>
              <c:numCache>
                <c:formatCode>0.0000</c:formatCode>
                <c:ptCount val="32"/>
                <c:pt idx="0">
                  <c:v>0.41120240569671901</c:v>
                </c:pt>
                <c:pt idx="1">
                  <c:v>0.2238475859469552</c:v>
                </c:pt>
                <c:pt idx="2">
                  <c:v>0.1171758890450339</c:v>
                </c:pt>
                <c:pt idx="3">
                  <c:v>4.8578283116020332E-2</c:v>
                </c:pt>
                <c:pt idx="4">
                  <c:v>0.54079478737044551</c:v>
                </c:pt>
                <c:pt idx="5">
                  <c:v>0.3345859335428859</c:v>
                </c:pt>
                <c:pt idx="6">
                  <c:v>0.1875215171953509</c:v>
                </c:pt>
                <c:pt idx="7">
                  <c:v>8.157643509003884E-2</c:v>
                </c:pt>
                <c:pt idx="8">
                  <c:v>0.57251490825540796</c:v>
                </c:pt>
                <c:pt idx="9">
                  <c:v>0.37161815434438189</c:v>
                </c:pt>
                <c:pt idx="10">
                  <c:v>0.22201857347730397</c:v>
                </c:pt>
                <c:pt idx="11">
                  <c:v>0.10323913174683447</c:v>
                </c:pt>
                <c:pt idx="12">
                  <c:v>0.57136400849522173</c:v>
                </c:pt>
                <c:pt idx="13">
                  <c:v>0.37167384433915324</c:v>
                </c:pt>
                <c:pt idx="14">
                  <c:v>0.22349882081341602</c:v>
                </c:pt>
                <c:pt idx="15">
                  <c:v>0.10434118032436157</c:v>
                </c:pt>
                <c:pt idx="16">
                  <c:v>0.41009108112419307</c:v>
                </c:pt>
                <c:pt idx="17">
                  <c:v>0.2234793453166441</c:v>
                </c:pt>
                <c:pt idx="18">
                  <c:v>0.11688978168833582</c:v>
                </c:pt>
                <c:pt idx="19">
                  <c:v>4.8321555675590933E-2</c:v>
                </c:pt>
                <c:pt idx="20">
                  <c:v>0.5414963233388308</c:v>
                </c:pt>
                <c:pt idx="21">
                  <c:v>0.33419956578575893</c:v>
                </c:pt>
                <c:pt idx="22">
                  <c:v>0.18740922511686239</c:v>
                </c:pt>
                <c:pt idx="23">
                  <c:v>8.0905403294447037E-2</c:v>
                </c:pt>
                <c:pt idx="24">
                  <c:v>0.57016418402846292</c:v>
                </c:pt>
                <c:pt idx="25">
                  <c:v>0.37068455585293314</c:v>
                </c:pt>
                <c:pt idx="26">
                  <c:v>0.22154902209447766</c:v>
                </c:pt>
                <c:pt idx="27">
                  <c:v>0.10229583403362195</c:v>
                </c:pt>
                <c:pt idx="28">
                  <c:v>0.57230899458097728</c:v>
                </c:pt>
                <c:pt idx="29">
                  <c:v>0.37237365167704067</c:v>
                </c:pt>
                <c:pt idx="30">
                  <c:v>0.22345611373150515</c:v>
                </c:pt>
                <c:pt idx="31">
                  <c:v>0.10375204547629414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D-964C-BA72-36DE45FF37A3}"/>
            </c:ext>
          </c:extLst>
        </c:ser>
        <c:ser>
          <c:idx val="1"/>
          <c:order val="2"/>
          <c:tx>
            <c:strRef>
              <c:f>'Geometric p=0,3'!$F$1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p=0,3'!$A$34:$C$65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5000</c:v>
                  </c:pt>
                  <c:pt idx="4">
                    <c:v>5000</c:v>
                  </c:pt>
                  <c:pt idx="8">
                    <c:v>5000</c:v>
                  </c:pt>
                  <c:pt idx="12">
                    <c:v>5000</c:v>
                  </c:pt>
                  <c:pt idx="16">
                    <c:v>10000</c:v>
                  </c:pt>
                  <c:pt idx="20">
                    <c:v>10000</c:v>
                  </c:pt>
                  <c:pt idx="24">
                    <c:v>10000</c:v>
                  </c:pt>
                  <c:pt idx="28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p=0,3'!$F$34:$F$65</c:f>
              <c:numCache>
                <c:formatCode>0.0000</c:formatCode>
                <c:ptCount val="32"/>
                <c:pt idx="0">
                  <c:v>0.41060970791315682</c:v>
                </c:pt>
                <c:pt idx="1">
                  <c:v>0.22208455223369966</c:v>
                </c:pt>
                <c:pt idx="2">
                  <c:v>0.10255939672914341</c:v>
                </c:pt>
                <c:pt idx="3">
                  <c:v>4.5317180883271427E-2</c:v>
                </c:pt>
                <c:pt idx="4">
                  <c:v>0.70459523634084154</c:v>
                </c:pt>
                <c:pt idx="5">
                  <c:v>0.34323370345604132</c:v>
                </c:pt>
                <c:pt idx="6">
                  <c:v>0.13397124404887426</c:v>
                </c:pt>
                <c:pt idx="7">
                  <c:v>3.6970499317096506E-2</c:v>
                </c:pt>
                <c:pt idx="8">
                  <c:v>0.96318622368444839</c:v>
                </c:pt>
                <c:pt idx="9">
                  <c:v>0.61233166488426671</c:v>
                </c:pt>
                <c:pt idx="10">
                  <c:v>0.13852211813105397</c:v>
                </c:pt>
                <c:pt idx="11">
                  <c:v>2.2301401776178467E-2</c:v>
                </c:pt>
                <c:pt idx="12">
                  <c:v>0.97465461922753183</c:v>
                </c:pt>
                <c:pt idx="13">
                  <c:v>0.71168071647924036</c:v>
                </c:pt>
                <c:pt idx="14">
                  <c:v>0.13796615900618339</c:v>
                </c:pt>
                <c:pt idx="15">
                  <c:v>2.2641975599413947E-2</c:v>
                </c:pt>
                <c:pt idx="16">
                  <c:v>0.41046378764288738</c:v>
                </c:pt>
                <c:pt idx="17">
                  <c:v>0.22150411193287733</c:v>
                </c:pt>
                <c:pt idx="18">
                  <c:v>0.1016493686500773</c:v>
                </c:pt>
                <c:pt idx="19">
                  <c:v>4.5240700748113365E-2</c:v>
                </c:pt>
                <c:pt idx="20">
                  <c:v>0.70732805741326843</c:v>
                </c:pt>
                <c:pt idx="21">
                  <c:v>0.3428138971052706</c:v>
                </c:pt>
                <c:pt idx="22">
                  <c:v>0.13564619781407192</c:v>
                </c:pt>
                <c:pt idx="23">
                  <c:v>3.765544867632873E-2</c:v>
                </c:pt>
                <c:pt idx="24">
                  <c:v>0.9633773445516175</c:v>
                </c:pt>
                <c:pt idx="25">
                  <c:v>0.60373446740164305</c:v>
                </c:pt>
                <c:pt idx="26">
                  <c:v>0.13786086476748016</c:v>
                </c:pt>
                <c:pt idx="27">
                  <c:v>2.0914376614264211E-2</c:v>
                </c:pt>
                <c:pt idx="28">
                  <c:v>0.98534486886093364</c:v>
                </c:pt>
                <c:pt idx="29">
                  <c:v>0.78693309220681695</c:v>
                </c:pt>
                <c:pt idx="30">
                  <c:v>0.13885681143528028</c:v>
                </c:pt>
                <c:pt idx="31">
                  <c:v>2.088203952207679E-2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D-964C-BA72-36DE45FF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151633273562E-3"/>
              <c:y val="0.7647148069905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6332562390097276E-2"/>
              <c:y val="0.29515415638711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Geometric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Probability Distribution with p =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6.8498912883414323E-2"/>
          <c:y val="7.2662068557219808E-2"/>
          <c:w val="0.92427379745848603"/>
          <c:h val="0.68426558522289982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'Geometric p=0,5'!$D$1</c:f>
              <c:strCache>
                <c:ptCount val="1"/>
                <c:pt idx="0">
                  <c:v>Random Choice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'Geometric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p=0,5'!$D$2:$D$33</c:f>
              <c:numCache>
                <c:formatCode>0.0000</c:formatCode>
                <c:ptCount val="32"/>
                <c:pt idx="0">
                  <c:v>0.40872521372948534</c:v>
                </c:pt>
                <c:pt idx="1">
                  <c:v>0.24232196600164982</c:v>
                </c:pt>
                <c:pt idx="2">
                  <c:v>0.13936852307410785</c:v>
                </c:pt>
                <c:pt idx="3">
                  <c:v>7.4947618716798073E-2</c:v>
                </c:pt>
                <c:pt idx="4">
                  <c:v>0.45059437320325252</c:v>
                </c:pt>
                <c:pt idx="5">
                  <c:v>0.28010773531690147</c:v>
                </c:pt>
                <c:pt idx="6">
                  <c:v>0.17309814611869215</c:v>
                </c:pt>
                <c:pt idx="7">
                  <c:v>0.10263265715205329</c:v>
                </c:pt>
                <c:pt idx="8">
                  <c:v>0.46088538320664646</c:v>
                </c:pt>
                <c:pt idx="9">
                  <c:v>0.27792824904470592</c:v>
                </c:pt>
                <c:pt idx="10">
                  <c:v>0.17337582754882452</c:v>
                </c:pt>
                <c:pt idx="11">
                  <c:v>0.10601654492133056</c:v>
                </c:pt>
                <c:pt idx="12">
                  <c:v>0.45163535959823503</c:v>
                </c:pt>
                <c:pt idx="13">
                  <c:v>0.28709266399401417</c:v>
                </c:pt>
                <c:pt idx="14">
                  <c:v>0.17302370140911497</c:v>
                </c:pt>
                <c:pt idx="15">
                  <c:v>0.10246816619905214</c:v>
                </c:pt>
                <c:pt idx="16">
                  <c:v>0.40397492518616424</c:v>
                </c:pt>
                <c:pt idx="17">
                  <c:v>0.22843862560706396</c:v>
                </c:pt>
                <c:pt idx="18">
                  <c:v>0.12289605529563569</c:v>
                </c:pt>
                <c:pt idx="19">
                  <c:v>5.2266695531276983E-2</c:v>
                </c:pt>
                <c:pt idx="20">
                  <c:v>0.44786491884050994</c:v>
                </c:pt>
                <c:pt idx="21">
                  <c:v>0.27663053471546761</c:v>
                </c:pt>
                <c:pt idx="22">
                  <c:v>0.15875391709417677</c:v>
                </c:pt>
                <c:pt idx="23">
                  <c:v>7.2007797522195605E-2</c:v>
                </c:pt>
                <c:pt idx="24">
                  <c:v>0.45201006272288879</c:v>
                </c:pt>
                <c:pt idx="25">
                  <c:v>0.27717674240265644</c:v>
                </c:pt>
                <c:pt idx="26">
                  <c:v>0.15804495245349087</c:v>
                </c:pt>
                <c:pt idx="27">
                  <c:v>7.1639311702786368E-2</c:v>
                </c:pt>
                <c:pt idx="28">
                  <c:v>0.45363531782169508</c:v>
                </c:pt>
                <c:pt idx="29">
                  <c:v>0.27530627870778779</c:v>
                </c:pt>
                <c:pt idx="30">
                  <c:v>0.1597500198492143</c:v>
                </c:pt>
                <c:pt idx="31">
                  <c:v>7.2303884818976857E-2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5545-AEB3-1778166FB6F0}"/>
            </c:ext>
          </c:extLst>
        </c:ser>
        <c:ser>
          <c:idx val="0"/>
          <c:order val="1"/>
          <c:tx>
            <c:strRef>
              <c:f>'Geometric p=0,5'!$E$1</c:f>
              <c:strCache>
                <c:ptCount val="1"/>
                <c:pt idx="0">
                  <c:v>Bounded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'Geometric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p=0,5'!$E$2:$E$33</c:f>
              <c:numCache>
                <c:formatCode>0.0000</c:formatCode>
                <c:ptCount val="32"/>
                <c:pt idx="0">
                  <c:v>0.3856806393799041</c:v>
                </c:pt>
                <c:pt idx="1">
                  <c:v>0.2195152535439589</c:v>
                </c:pt>
                <c:pt idx="2">
                  <c:v>0.1277383446267748</c:v>
                </c:pt>
                <c:pt idx="3">
                  <c:v>6.7328171450798072E-2</c:v>
                </c:pt>
                <c:pt idx="4">
                  <c:v>0.43198730610707303</c:v>
                </c:pt>
                <c:pt idx="5">
                  <c:v>0.26249469591048685</c:v>
                </c:pt>
                <c:pt idx="6">
                  <c:v>0.16208405467819254</c:v>
                </c:pt>
                <c:pt idx="7">
                  <c:v>9.6449425431141586E-2</c:v>
                </c:pt>
                <c:pt idx="8">
                  <c:v>0.43072947594830296</c:v>
                </c:pt>
                <c:pt idx="9">
                  <c:v>0.25827362149111971</c:v>
                </c:pt>
                <c:pt idx="10">
                  <c:v>0.16211059008787615</c:v>
                </c:pt>
                <c:pt idx="11">
                  <c:v>9.6187923566709493E-2</c:v>
                </c:pt>
                <c:pt idx="12">
                  <c:v>0.42853266735516116</c:v>
                </c:pt>
                <c:pt idx="13">
                  <c:v>0.26297112824107716</c:v>
                </c:pt>
                <c:pt idx="14">
                  <c:v>0.16054517423726658</c:v>
                </c:pt>
                <c:pt idx="15">
                  <c:v>9.7458421874260889E-2</c:v>
                </c:pt>
                <c:pt idx="16">
                  <c:v>0.37837521500091098</c:v>
                </c:pt>
                <c:pt idx="17">
                  <c:v>0.20793736962741732</c:v>
                </c:pt>
                <c:pt idx="18">
                  <c:v>0.11005950314358365</c:v>
                </c:pt>
                <c:pt idx="19">
                  <c:v>4.6563458930830477E-2</c:v>
                </c:pt>
                <c:pt idx="20">
                  <c:v>0.42298973420696501</c:v>
                </c:pt>
                <c:pt idx="21">
                  <c:v>0.25158151090277969</c:v>
                </c:pt>
                <c:pt idx="22">
                  <c:v>0.14076618776253669</c:v>
                </c:pt>
                <c:pt idx="23">
                  <c:v>6.3681524616204022E-2</c:v>
                </c:pt>
                <c:pt idx="24">
                  <c:v>0.42455415257000584</c:v>
                </c:pt>
                <c:pt idx="25">
                  <c:v>0.25261726665684231</c:v>
                </c:pt>
                <c:pt idx="26">
                  <c:v>0.14354653533816758</c:v>
                </c:pt>
                <c:pt idx="27">
                  <c:v>6.4454392073605121E-2</c:v>
                </c:pt>
                <c:pt idx="28">
                  <c:v>0.42374934226464434</c:v>
                </c:pt>
                <c:pt idx="29">
                  <c:v>0.25100702174959955</c:v>
                </c:pt>
                <c:pt idx="30">
                  <c:v>0.14288804784692077</c:v>
                </c:pt>
                <c:pt idx="31">
                  <c:v>6.465935119519696E-2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5545-AEB3-1778166FB6F0}"/>
            </c:ext>
          </c:extLst>
        </c:ser>
        <c:ser>
          <c:idx val="1"/>
          <c:order val="2"/>
          <c:tx>
            <c:strRef>
              <c:f>'Geometric p=0,5'!$F$1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'Geometric p=0,5'!$A$2:$C$33</c:f>
              <c:multiLvlStrCache>
                <c:ptCount val="32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</c:lvl>
              </c:multiLvlStrCache>
            </c:multiLvlStrRef>
          </c:cat>
          <c:val>
            <c:numRef>
              <c:f>'Geometric p=0,5'!$F$2:$F$33</c:f>
              <c:numCache>
                <c:formatCode>0.0000</c:formatCode>
                <c:ptCount val="32"/>
                <c:pt idx="0">
                  <c:v>0.40380489185585666</c:v>
                </c:pt>
                <c:pt idx="1">
                  <c:v>0.21705906594527613</c:v>
                </c:pt>
                <c:pt idx="2">
                  <c:v>9.9632103922667595E-2</c:v>
                </c:pt>
                <c:pt idx="3">
                  <c:v>6.5123824502624356E-2</c:v>
                </c:pt>
                <c:pt idx="4">
                  <c:v>0.5428737312375248</c:v>
                </c:pt>
                <c:pt idx="5">
                  <c:v>0.22774434341392402</c:v>
                </c:pt>
                <c:pt idx="6">
                  <c:v>0.11272862186795994</c:v>
                </c:pt>
                <c:pt idx="7">
                  <c:v>9.0891254508300878E-2</c:v>
                </c:pt>
                <c:pt idx="8">
                  <c:v>0.52853452950186319</c:v>
                </c:pt>
                <c:pt idx="9">
                  <c:v>0.22965785417961138</c:v>
                </c:pt>
                <c:pt idx="10">
                  <c:v>0.10729136368782985</c:v>
                </c:pt>
                <c:pt idx="11">
                  <c:v>8.9192210124172111E-2</c:v>
                </c:pt>
                <c:pt idx="12">
                  <c:v>0.52730389555232893</c:v>
                </c:pt>
                <c:pt idx="13">
                  <c:v>0.22354378093351668</c:v>
                </c:pt>
                <c:pt idx="14">
                  <c:v>0.11243543840346729</c:v>
                </c:pt>
                <c:pt idx="15">
                  <c:v>8.876398586488056E-2</c:v>
                </c:pt>
                <c:pt idx="16">
                  <c:v>0.40837948475583369</c:v>
                </c:pt>
                <c:pt idx="17">
                  <c:v>0.21136594815509524</c:v>
                </c:pt>
                <c:pt idx="18">
                  <c:v>7.8797047046629695E-2</c:v>
                </c:pt>
                <c:pt idx="19">
                  <c:v>2.9899556787513243E-2</c:v>
                </c:pt>
                <c:pt idx="20">
                  <c:v>0.66757493453019245</c:v>
                </c:pt>
                <c:pt idx="21">
                  <c:v>0.21032363278621033</c:v>
                </c:pt>
                <c:pt idx="22">
                  <c:v>6.3815691148409515E-2</c:v>
                </c:pt>
                <c:pt idx="23">
                  <c:v>1.6244090288136653E-2</c:v>
                </c:pt>
                <c:pt idx="24">
                  <c:v>0.73321951105371741</c:v>
                </c:pt>
                <c:pt idx="25">
                  <c:v>0.21702393733704725</c:v>
                </c:pt>
                <c:pt idx="26">
                  <c:v>6.071436849691951E-2</c:v>
                </c:pt>
                <c:pt idx="27">
                  <c:v>1.7125991017835861E-2</c:v>
                </c:pt>
                <c:pt idx="28">
                  <c:v>0.73885504111158995</c:v>
                </c:pt>
                <c:pt idx="29">
                  <c:v>0.21836892477509096</c:v>
                </c:pt>
                <c:pt idx="30">
                  <c:v>6.4828848440789497E-2</c:v>
                </c:pt>
                <c:pt idx="31">
                  <c:v>1.7592040781705023E-2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5545-AEB3-1778166F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6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</a:t>
                </a: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700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05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Color Size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0965151633273562E-3"/>
              <c:y val="0.764732401870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COST / INPUT COST</a:t>
                </a:r>
              </a:p>
            </c:rich>
          </c:tx>
          <c:layout>
            <c:manualLayout>
              <c:xMode val="edge"/>
              <c:yMode val="edge"/>
              <c:x val="1.8532782412099474E-2"/>
              <c:y val="0.29869042685453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T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12700</xdr:rowOff>
    </xdr:from>
    <xdr:to>
      <xdr:col>20</xdr:col>
      <xdr:colOff>812800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40B8D-14A0-9E46-873D-1DF9A6CA1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25400</xdr:colOff>
      <xdr:row>68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23571-E0F1-3646-A9F2-F4549419F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0</xdr:rowOff>
    </xdr:from>
    <xdr:to>
      <xdr:col>21</xdr:col>
      <xdr:colOff>12700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B3E8A-F837-A04E-B24A-FDBB2F089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38100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7D277-C4E1-8340-A37E-E7406F41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25400</xdr:rowOff>
    </xdr:from>
    <xdr:to>
      <xdr:col>21</xdr:col>
      <xdr:colOff>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331CA-94D3-F747-8A7D-881D4158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38100</xdr:colOff>
      <xdr:row>68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461D1-9423-DE42-A8BA-42C28542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203200</xdr:rowOff>
    </xdr:from>
    <xdr:to>
      <xdr:col>20</xdr:col>
      <xdr:colOff>800100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EFBC0-AD58-0D44-AC44-7D46F8BCC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12700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AA730-A20F-3D45-971A-95CD3494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203200</xdr:rowOff>
    </xdr:from>
    <xdr:to>
      <xdr:col>21</xdr:col>
      <xdr:colOff>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80425-E990-874E-8DB2-F681ACB3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4162-7F9C-E646-9002-17F27D80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177800</xdr:rowOff>
    </xdr:from>
    <xdr:to>
      <xdr:col>21</xdr:col>
      <xdr:colOff>12700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DFDB-B8AE-8945-A1E4-D445D7CD8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38100</xdr:colOff>
      <xdr:row>69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5BA2F-5BA0-CD40-B554-B7213B9D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190500</xdr:rowOff>
    </xdr:from>
    <xdr:to>
      <xdr:col>20</xdr:col>
      <xdr:colOff>787400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163BF-345C-184E-B324-186AE037F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12700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A5E18-5C25-0347-8651-4EB86D45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101600</xdr:rowOff>
    </xdr:from>
    <xdr:to>
      <xdr:col>20</xdr:col>
      <xdr:colOff>787400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B0474-546E-6342-B8BA-01363B306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20</xdr:col>
      <xdr:colOff>787400</xdr:colOff>
      <xdr:row>67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1CE9E-B70C-974B-9C4D-3F239C02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</xdr:rowOff>
    </xdr:from>
    <xdr:to>
      <xdr:col>21</xdr:col>
      <xdr:colOff>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F026F-79F5-7241-AD9D-03C816E35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12700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DEE5B-46D3-4448-AE4E-10205095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0</xdr:rowOff>
    </xdr:from>
    <xdr:to>
      <xdr:col>21</xdr:col>
      <xdr:colOff>25400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F724D-BA11-244C-946C-3E4E32FD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50800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E0A10-B9CA-CA40-8F29-354083BAC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190500</xdr:rowOff>
    </xdr:from>
    <xdr:to>
      <xdr:col>20</xdr:col>
      <xdr:colOff>812800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33D7F-72C3-6849-B087-59CFF84A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20</xdr:col>
      <xdr:colOff>812800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2CB6E-DFAE-0E41-80FC-039B28E0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203200</xdr:rowOff>
    </xdr:from>
    <xdr:to>
      <xdr:col>20</xdr:col>
      <xdr:colOff>800100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B3F15-B7DE-6447-8CD0-54A69A48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20</xdr:col>
      <xdr:colOff>812800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BD528-0E20-6547-98CE-7B023D2F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38100</xdr:rowOff>
    </xdr:from>
    <xdr:to>
      <xdr:col>21</xdr:col>
      <xdr:colOff>38100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416A-B6F2-E34E-9780-29378208E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38100</xdr:colOff>
      <xdr:row>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66344-A9E2-CC44-B611-FFCE390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203200</xdr:rowOff>
    </xdr:from>
    <xdr:to>
      <xdr:col>21</xdr:col>
      <xdr:colOff>12700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9E7AD-D323-E44E-88D9-23FA136F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38100</xdr:colOff>
      <xdr:row>69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4010C-842E-3948-924F-DE31C170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190500</xdr:rowOff>
    </xdr:from>
    <xdr:to>
      <xdr:col>20</xdr:col>
      <xdr:colOff>812800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B4D93-F562-9D47-A892-ABB00D0F2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21</xdr:col>
      <xdr:colOff>12700</xdr:colOff>
      <xdr:row>68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4F2A2-47CA-6E4C-9558-AC6FA3A9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190500</xdr:rowOff>
    </xdr:from>
    <xdr:to>
      <xdr:col>20</xdr:col>
      <xdr:colOff>812800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D6AC6-6984-2B47-B6BC-906D5E81D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21</xdr:col>
      <xdr:colOff>25400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5FEF7-1B4A-8545-B309-43D1D489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2_Binomial/p=0,3/Binomial_PD_p=0,3_Resul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5_Zipf/a=1,1/Zipf_PD_a=1,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5_Zipf/a=1,5/Zipf_PD_a=1,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5_Zipf/a=2/Zipf_PD_a=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6_Negative%20Binomial/p=0,3/NBinomial_PD_p=0,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6_Negative%20Binomial/p=0,5/NBinomial_PD_p=0,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6_Negative%20Binomial/p=0,7/NBinomial_PD_p=0,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7_Uniform/Uniform_PD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2_Binomial/p=0,5/Binomial_PD_p=0,5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2_Binomial/p=0,7/Binomial_PD_p=0,7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3_Geometric/P=0,3/Geometric_PD_p=0,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3_Geometric/p=0,5/Geometric_PD_p=0,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3_Geometric/p=0,7/Geometric_PD_p=0,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4_Poisson/M=1/Poisson_PD_m=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4_Poisson/m=2/Poisson_PD_m=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zdefiliz/Desktop/New%20Experiments/04_Poisson/m=3/Poisson_PD_m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_1011"/>
      <sheetName val="Results"/>
      <sheetName val="Graphics"/>
    </sheetNames>
    <sheetDataSet>
      <sheetData sheetId="0">
        <row r="53">
          <cell r="C53">
            <v>0.37088771378956709</v>
          </cell>
          <cell r="F53">
            <v>0.20823868008197588</v>
          </cell>
          <cell r="I53">
            <v>0.12064037568005581</v>
          </cell>
          <cell r="L53">
            <v>6.598446000050584E-2</v>
          </cell>
          <cell r="O53">
            <v>0.49092534797568865</v>
          </cell>
          <cell r="R53">
            <v>0.30064781583672018</v>
          </cell>
          <cell r="U53">
            <v>0.17867694253345667</v>
          </cell>
          <cell r="X53">
            <v>0.10044181359481646</v>
          </cell>
          <cell r="AA53">
            <v>0.59704461556418509</v>
          </cell>
          <cell r="AD53">
            <v>0.38879761622455944</v>
          </cell>
          <cell r="AG53">
            <v>0.2436382566928503</v>
          </cell>
          <cell r="AJ53">
            <v>0.14402755460063771</v>
          </cell>
          <cell r="AM53">
            <v>0.70817946025415324</v>
          </cell>
          <cell r="AP53">
            <v>0.50910568905859244</v>
          </cell>
          <cell r="AS53">
            <v>0.33724999769826125</v>
          </cell>
          <cell r="AV53">
            <v>0.20501217090527235</v>
          </cell>
          <cell r="AY53">
            <v>0.3606556460432333</v>
          </cell>
          <cell r="BB53">
            <v>0.1977550215283754</v>
          </cell>
          <cell r="BE53">
            <v>0.10545819231802817</v>
          </cell>
          <cell r="BH53">
            <v>4.4126436132427942E-2</v>
          </cell>
          <cell r="BK53">
            <v>0.48294331046457978</v>
          </cell>
          <cell r="BN53">
            <v>0.2821236819825369</v>
          </cell>
          <cell r="BQ53">
            <v>0.15529998028429726</v>
          </cell>
          <cell r="BT53">
            <v>6.8192946798760229E-2</v>
          </cell>
          <cell r="BW53">
            <v>0.5838414589094818</v>
          </cell>
          <cell r="BZ53">
            <v>0.36668785608353316</v>
          </cell>
          <cell r="CC53">
            <v>0.21347065845281804</v>
          </cell>
          <cell r="CF53">
            <v>9.7539995653344799E-2</v>
          </cell>
          <cell r="CI53">
            <v>0.70715766741433217</v>
          </cell>
          <cell r="CL53">
            <v>0.49171627568446757</v>
          </cell>
          <cell r="CO53">
            <v>0.30306954286128102</v>
          </cell>
          <cell r="CR53">
            <v>0.147390697531111</v>
          </cell>
          <cell r="CU53">
            <v>0.35938999376353414</v>
          </cell>
          <cell r="CX53">
            <v>0.19528458515886193</v>
          </cell>
          <cell r="DA53">
            <v>0.10265831040416944</v>
          </cell>
          <cell r="DD53">
            <v>4.2383134069822692E-2</v>
          </cell>
          <cell r="DG53">
            <v>0.47814242531413598</v>
          </cell>
          <cell r="DJ53">
            <v>0.27965569736236762</v>
          </cell>
          <cell r="DM53">
            <v>0.15325817370006148</v>
          </cell>
          <cell r="DP53">
            <v>6.5308605395158009E-2</v>
          </cell>
          <cell r="DS53">
            <v>0.5842619464478187</v>
          </cell>
          <cell r="DV53">
            <v>0.36530636594547627</v>
          </cell>
          <cell r="DY53">
            <v>0.21128707107266731</v>
          </cell>
          <cell r="EB53">
            <v>9.3823349009343068E-2</v>
          </cell>
          <cell r="EE53">
            <v>0.70518082819815564</v>
          </cell>
          <cell r="EH53">
            <v>0.49026377007043709</v>
          </cell>
          <cell r="EK53">
            <v>0.30270913127953636</v>
          </cell>
          <cell r="EN53">
            <v>0.14302768980714148</v>
          </cell>
          <cell r="EQ53">
            <v>0.35927898521689877</v>
          </cell>
          <cell r="ET53">
            <v>0.19507770697388296</v>
          </cell>
          <cell r="EW53">
            <v>0.10242529257877737</v>
          </cell>
          <cell r="EZ53">
            <v>4.2186075944120063E-2</v>
          </cell>
          <cell r="FC53">
            <v>0.47962272855461036</v>
          </cell>
          <cell r="FF53">
            <v>0.27971070594353331</v>
          </cell>
          <cell r="FI53">
            <v>0.15291652587553189</v>
          </cell>
          <cell r="FL53">
            <v>6.5182238787973384E-2</v>
          </cell>
          <cell r="FO53">
            <v>0.58364650603619628</v>
          </cell>
          <cell r="FR53">
            <v>0.36552750983177906</v>
          </cell>
          <cell r="FU53">
            <v>0.21079600313199109</v>
          </cell>
          <cell r="FX53">
            <v>9.357926661769557E-2</v>
          </cell>
          <cell r="GA53">
            <v>0.70695478397577172</v>
          </cell>
          <cell r="GD53">
            <v>0.49078397180736155</v>
          </cell>
          <cell r="GG53">
            <v>0.3016777882653382</v>
          </cell>
          <cell r="GJ53">
            <v>0.14202049444949</v>
          </cell>
        </row>
      </sheetData>
      <sheetData sheetId="1">
        <row r="53">
          <cell r="C53">
            <v>0.39133712200102555</v>
          </cell>
          <cell r="F53">
            <v>0.22951397435817211</v>
          </cell>
          <cell r="I53">
            <v>0.13208564053315086</v>
          </cell>
          <cell r="L53">
            <v>7.2427624073037905E-2</v>
          </cell>
          <cell r="O53">
            <v>0.51714071084612878</v>
          </cell>
          <cell r="R53">
            <v>0.3328435743204331</v>
          </cell>
          <cell r="U53">
            <v>0.19514020188008732</v>
          </cell>
          <cell r="X53">
            <v>0.10856197729647948</v>
          </cell>
          <cell r="AA53">
            <v>0.62546782066353501</v>
          </cell>
          <cell r="AD53">
            <v>0.42735468963828105</v>
          </cell>
          <cell r="AG53">
            <v>0.2714300630931249</v>
          </cell>
          <cell r="AJ53">
            <v>0.15195637017368577</v>
          </cell>
          <cell r="AM53">
            <v>0.72403480518573771</v>
          </cell>
          <cell r="AP53">
            <v>0.55102806598111376</v>
          </cell>
          <cell r="AS53">
            <v>0.36819711047517173</v>
          </cell>
          <cell r="AV53">
            <v>0.21809998669759062</v>
          </cell>
          <cell r="AY53">
            <v>0.38802553552172769</v>
          </cell>
          <cell r="BB53">
            <v>0.21587413102384506</v>
          </cell>
          <cell r="BE53">
            <v>0.11665385618106018</v>
          </cell>
          <cell r="BH53">
            <v>5.0283364298569763E-2</v>
          </cell>
          <cell r="BK53">
            <v>0.51092240728184246</v>
          </cell>
          <cell r="BN53">
            <v>0.31552689479985818</v>
          </cell>
          <cell r="BQ53">
            <v>0.17821090828751726</v>
          </cell>
          <cell r="BT53">
            <v>7.8675063389755204E-2</v>
          </cell>
          <cell r="BW53">
            <v>0.6131694663527244</v>
          </cell>
          <cell r="BZ53">
            <v>0.4075234461678558</v>
          </cell>
          <cell r="CC53">
            <v>0.24587135035602653</v>
          </cell>
          <cell r="CF53">
            <v>0.11377883395122539</v>
          </cell>
          <cell r="CI53">
            <v>0.7249577481563263</v>
          </cell>
          <cell r="CL53">
            <v>0.52933022617978653</v>
          </cell>
          <cell r="CO53">
            <v>0.34594050005543581</v>
          </cell>
          <cell r="CR53">
            <v>0.17250015407203256</v>
          </cell>
          <cell r="CU53">
            <v>0.38577318565726043</v>
          </cell>
          <cell r="CX53">
            <v>0.21620150494073564</v>
          </cell>
          <cell r="DA53">
            <v>0.11474867159598347</v>
          </cell>
          <cell r="DD53">
            <v>4.8009479645824985E-2</v>
          </cell>
          <cell r="DG53">
            <v>0.51184170505015691</v>
          </cell>
          <cell r="DJ53">
            <v>0.31200697069432781</v>
          </cell>
          <cell r="DM53">
            <v>0.17571632010142707</v>
          </cell>
          <cell r="DP53">
            <v>7.6580370153120386E-2</v>
          </cell>
          <cell r="DS53">
            <v>0.61203556484173638</v>
          </cell>
          <cell r="DV53">
            <v>0.40629040625227525</v>
          </cell>
          <cell r="DY53">
            <v>0.24328975813749051</v>
          </cell>
          <cell r="EB53">
            <v>0.11061466068285407</v>
          </cell>
          <cell r="EE53">
            <v>0.72320594327510113</v>
          </cell>
          <cell r="EH53">
            <v>0.52897917672965644</v>
          </cell>
          <cell r="EK53">
            <v>0.34477542185942317</v>
          </cell>
          <cell r="EN53">
            <v>0.16941059332761704</v>
          </cell>
          <cell r="EQ53">
            <v>0.38640910523014049</v>
          </cell>
          <cell r="ET53">
            <v>0.2156255161294057</v>
          </cell>
          <cell r="EW53">
            <v>0.11459144817359335</v>
          </cell>
          <cell r="EZ53">
            <v>4.785001543187814E-2</v>
          </cell>
          <cell r="FC53">
            <v>0.51142502768762543</v>
          </cell>
          <cell r="FF53">
            <v>0.31259250616829765</v>
          </cell>
          <cell r="FI53">
            <v>0.17566551654763796</v>
          </cell>
          <cell r="FL53">
            <v>7.6166410970908011E-2</v>
          </cell>
          <cell r="FO53">
            <v>0.611670605448701</v>
          </cell>
          <cell r="FR53">
            <v>0.40541519614518123</v>
          </cell>
          <cell r="FU53">
            <v>0.24309056104531812</v>
          </cell>
          <cell r="FX53">
            <v>0.11096156887794835</v>
          </cell>
          <cell r="GA53">
            <v>0.72334818943693036</v>
          </cell>
          <cell r="GD53">
            <v>0.52916370313093719</v>
          </cell>
          <cell r="GG53">
            <v>0.3441003470944024</v>
          </cell>
          <cell r="GJ53">
            <v>0.16870854005751607</v>
          </cell>
        </row>
      </sheetData>
      <sheetData sheetId="2">
        <row r="53">
          <cell r="C53">
            <v>0.38368318689775216</v>
          </cell>
          <cell r="G53">
            <v>0.20307883254239925</v>
          </cell>
          <cell r="K53">
            <v>0.10369616801273468</v>
          </cell>
          <cell r="O53">
            <v>6.4212309801154721E-2</v>
          </cell>
          <cell r="S53">
            <v>0.5053981522511769</v>
          </cell>
          <cell r="W53">
            <v>0.26225899256057</v>
          </cell>
          <cell r="AA53">
            <v>0.14353272298715386</v>
          </cell>
          <cell r="AE53">
            <v>8.7525071275672342E-2</v>
          </cell>
          <cell r="AI53">
            <v>0.63709475879488131</v>
          </cell>
          <cell r="AM53">
            <v>0.39370049777688054</v>
          </cell>
          <cell r="AQ53">
            <v>0.21224733049602793</v>
          </cell>
          <cell r="AU53">
            <v>0.12355465548801334</v>
          </cell>
          <cell r="AY53">
            <v>0.75978091278942372</v>
          </cell>
          <cell r="BC53">
            <v>0.49973717747077251</v>
          </cell>
          <cell r="BG53">
            <v>0.29959672868040027</v>
          </cell>
          <cell r="BK53">
            <v>0.18467845627831014</v>
          </cell>
          <cell r="BO53">
            <v>0.39178891865381826</v>
          </cell>
          <cell r="BS53">
            <v>0.19593546090370367</v>
          </cell>
          <cell r="BW53">
            <v>8.6112691837256394E-2</v>
          </cell>
          <cell r="CA53">
            <v>3.3059401854768959E-2</v>
          </cell>
          <cell r="CE53">
            <v>0.55192598705835338</v>
          </cell>
          <cell r="CI53">
            <v>0.24719835663167605</v>
          </cell>
          <cell r="CM53">
            <v>0.11565684984333738</v>
          </cell>
          <cell r="CQ53">
            <v>4.1330138616869697E-2</v>
          </cell>
          <cell r="CU53">
            <v>0.70133618694057165</v>
          </cell>
          <cell r="CY53">
            <v>0.38159455343525495</v>
          </cell>
          <cell r="DC53">
            <v>0.17067913951593147</v>
          </cell>
          <cell r="DG53">
            <v>5.7565142999713576E-2</v>
          </cell>
          <cell r="DK53">
            <v>0.87241583785181331</v>
          </cell>
          <cell r="DO53">
            <v>0.52819572441930185</v>
          </cell>
          <cell r="DS53">
            <v>0.25359278428565335</v>
          </cell>
          <cell r="DW53">
            <v>9.2590020367981751E-2</v>
          </cell>
          <cell r="EA53">
            <v>0.39538178533969132</v>
          </cell>
          <cell r="EE53">
            <v>0.20015085892037948</v>
          </cell>
          <cell r="EI53">
            <v>8.5957790305966231E-2</v>
          </cell>
          <cell r="EM53">
            <v>3.2708640080779942E-2</v>
          </cell>
          <cell r="EQ53">
            <v>0.5938339956449441</v>
          </cell>
          <cell r="EU53">
            <v>0.24563041092438087</v>
          </cell>
          <cell r="EY53">
            <v>0.11103189800129531</v>
          </cell>
          <cell r="FC53">
            <v>3.6962824445812455E-2</v>
          </cell>
          <cell r="FG53">
            <v>0.75512233580609522</v>
          </cell>
          <cell r="FK53">
            <v>0.38100744881686438</v>
          </cell>
          <cell r="FO53">
            <v>0.16913100692392097</v>
          </cell>
          <cell r="FS53">
            <v>5.1984275867485531E-2</v>
          </cell>
          <cell r="FW53">
            <v>0.91722068249293964</v>
          </cell>
          <cell r="GA53">
            <v>0.55813421299530586</v>
          </cell>
          <cell r="GE53">
            <v>0.25201132272219207</v>
          </cell>
          <cell r="GI53">
            <v>8.6002318217899887E-2</v>
          </cell>
          <cell r="GM53">
            <v>0.3932919613988789</v>
          </cell>
          <cell r="GQ53">
            <v>0.19832376427563805</v>
          </cell>
          <cell r="GU53">
            <v>8.5466232356071023E-2</v>
          </cell>
          <cell r="GY53">
            <v>3.2269077965592668E-2</v>
          </cell>
          <cell r="HC53">
            <v>0.60085539824100442</v>
          </cell>
          <cell r="HG53">
            <v>0.24604076746037432</v>
          </cell>
          <cell r="HK53">
            <v>0.11218986996588624</v>
          </cell>
          <cell r="HO53">
            <v>3.6351688562910475E-2</v>
          </cell>
          <cell r="HS53">
            <v>0.77693224717622456</v>
          </cell>
          <cell r="HW53">
            <v>0.38320919117748076</v>
          </cell>
          <cell r="IA53">
            <v>0.16874288865826817</v>
          </cell>
          <cell r="IE53">
            <v>5.1127741897803551E-2</v>
          </cell>
          <cell r="II53">
            <v>0.92447518358731562</v>
          </cell>
          <cell r="IM53">
            <v>0.56626430321528298</v>
          </cell>
          <cell r="IQ53">
            <v>0.25233689515917868</v>
          </cell>
          <cell r="IU53">
            <v>8.4479788896115904E-2</v>
          </cell>
        </row>
      </sheetData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0.41782279607237344</v>
          </cell>
          <cell r="F53">
            <v>0.24025321876504446</v>
          </cell>
          <cell r="I53">
            <v>0.1392892305179301</v>
          </cell>
          <cell r="L53">
            <v>6.9206115827006476E-2</v>
          </cell>
          <cell r="O53">
            <v>0.58538830152214705</v>
          </cell>
          <cell r="R53">
            <v>0.36838272652558518</v>
          </cell>
          <cell r="U53">
            <v>0.2314571326049282</v>
          </cell>
          <cell r="X53">
            <v>0.13016824380511766</v>
          </cell>
          <cell r="AA53">
            <v>0.68742484938323567</v>
          </cell>
          <cell r="AD53">
            <v>0.50917555018109562</v>
          </cell>
          <cell r="AG53">
            <v>0.34564557391690687</v>
          </cell>
          <cell r="AJ53">
            <v>0.22578486561466582</v>
          </cell>
          <cell r="AM53">
            <v>0.78130209519085569</v>
          </cell>
          <cell r="AP53">
            <v>0.64701581660421004</v>
          </cell>
          <cell r="AS53">
            <v>0.50421263548202699</v>
          </cell>
          <cell r="AV53">
            <v>0.3515539864720057</v>
          </cell>
          <cell r="AY53">
            <v>0.4025068817238911</v>
          </cell>
          <cell r="BB53">
            <v>0.22025585819203033</v>
          </cell>
          <cell r="BE53">
            <v>0.11697310361203594</v>
          </cell>
          <cell r="BH53">
            <v>4.9286982725085478E-2</v>
          </cell>
          <cell r="BK53">
            <v>0.57178630569610189</v>
          </cell>
          <cell r="BN53">
            <v>0.35543055685458091</v>
          </cell>
          <cell r="BQ53">
            <v>0.20097712760610811</v>
          </cell>
          <cell r="BT53">
            <v>8.9461431296121413E-2</v>
          </cell>
          <cell r="BW53">
            <v>0.68195379080957319</v>
          </cell>
          <cell r="BZ53">
            <v>0.49439101707549449</v>
          </cell>
          <cell r="CC53">
            <v>0.31503276628898602</v>
          </cell>
          <cell r="CF53">
            <v>0.15200177900951775</v>
          </cell>
          <cell r="CI53">
            <v>0.77592806781829859</v>
          </cell>
          <cell r="CL53">
            <v>0.63338131081240867</v>
          </cell>
          <cell r="CO53">
            <v>0.47580311794751579</v>
          </cell>
          <cell r="CR53">
            <v>0.27648315016105635</v>
          </cell>
          <cell r="CU53">
            <v>0.40309212991282095</v>
          </cell>
          <cell r="CX53">
            <v>0.22091245221612441</v>
          </cell>
          <cell r="DA53">
            <v>0.11566513553444176</v>
          </cell>
          <cell r="DD53">
            <v>4.8083876525249467E-2</v>
          </cell>
          <cell r="DG53">
            <v>0.56828212571162839</v>
          </cell>
          <cell r="DJ53">
            <v>0.35447021419613461</v>
          </cell>
          <cell r="DM53">
            <v>0.1980501565473127</v>
          </cell>
          <cell r="DP53">
            <v>8.5948024126821607E-2</v>
          </cell>
          <cell r="DS53">
            <v>0.68382996439757249</v>
          </cell>
          <cell r="DV53">
            <v>0.49541858747882811</v>
          </cell>
          <cell r="DY53">
            <v>0.31377343655608336</v>
          </cell>
          <cell r="EB53">
            <v>0.1468100191088505</v>
          </cell>
          <cell r="EE53">
            <v>0.77435923283900454</v>
          </cell>
          <cell r="EH53">
            <v>0.63210429603284357</v>
          </cell>
          <cell r="EK53">
            <v>0.4752460697756522</v>
          </cell>
          <cell r="EN53">
            <v>0.2708506161821741</v>
          </cell>
          <cell r="EQ53">
            <v>0.40434834029733535</v>
          </cell>
          <cell r="ET53">
            <v>0.22088429897548414</v>
          </cell>
          <cell r="EW53">
            <v>0.11565422693892041</v>
          </cell>
          <cell r="EZ53">
            <v>4.7772768755848717E-2</v>
          </cell>
          <cell r="FC53">
            <v>0.56895762626253676</v>
          </cell>
          <cell r="FF53">
            <v>0.35402628931588909</v>
          </cell>
          <cell r="FI53">
            <v>0.19858604002382799</v>
          </cell>
          <cell r="FL53">
            <v>8.5728449385395866E-2</v>
          </cell>
          <cell r="FO53">
            <v>0.68330265853167715</v>
          </cell>
          <cell r="FR53">
            <v>0.4960747023891745</v>
          </cell>
          <cell r="FU53">
            <v>0.31375480528212468</v>
          </cell>
          <cell r="FX53">
            <v>0.14623371035550595</v>
          </cell>
          <cell r="GA53">
            <v>0.77333953587996607</v>
          </cell>
          <cell r="GD53">
            <v>0.63113013290842312</v>
          </cell>
          <cell r="GG53">
            <v>0.47272150483301123</v>
          </cell>
          <cell r="GJ53">
            <v>0.26914932662397073</v>
          </cell>
        </row>
      </sheetData>
      <sheetData sheetId="1">
        <row r="53">
          <cell r="C53">
            <v>0.45188738737510797</v>
          </cell>
          <cell r="F53">
            <v>0.26233697336435891</v>
          </cell>
          <cell r="I53">
            <v>0.15403588719462771</v>
          </cell>
          <cell r="L53">
            <v>7.8218846470361078E-2</v>
          </cell>
          <cell r="O53">
            <v>0.59894143881091333</v>
          </cell>
          <cell r="R53">
            <v>0.40437050934764052</v>
          </cell>
          <cell r="U53">
            <v>0.2584598065177065</v>
          </cell>
          <cell r="X53">
            <v>0.14199806383166272</v>
          </cell>
          <cell r="AA53">
            <v>0.69534298467154054</v>
          </cell>
          <cell r="AD53">
            <v>0.5351373584314576</v>
          </cell>
          <cell r="AG53">
            <v>0.37626995929275275</v>
          </cell>
          <cell r="AJ53">
            <v>0.23308742618187017</v>
          </cell>
          <cell r="AM53">
            <v>0.79325678462356752</v>
          </cell>
          <cell r="AP53">
            <v>0.66148494976730499</v>
          </cell>
          <cell r="AS53">
            <v>0.52176757027424048</v>
          </cell>
          <cell r="AV53">
            <v>0.36210133503096925</v>
          </cell>
          <cell r="AY53">
            <v>0.43454218318971954</v>
          </cell>
          <cell r="BB53">
            <v>0.24818060136172704</v>
          </cell>
          <cell r="BE53">
            <v>0.13228830878041134</v>
          </cell>
          <cell r="BH53">
            <v>5.6321554971974663E-2</v>
          </cell>
          <cell r="BK53">
            <v>0.59671003499637976</v>
          </cell>
          <cell r="BN53">
            <v>0.39297172009906561</v>
          </cell>
          <cell r="BQ53">
            <v>0.23186776616034283</v>
          </cell>
          <cell r="BT53">
            <v>0.10580677340418401</v>
          </cell>
          <cell r="BW53">
            <v>0.70021470765465099</v>
          </cell>
          <cell r="BZ53">
            <v>0.52697858311175283</v>
          </cell>
          <cell r="CC53">
            <v>0.35390965701576638</v>
          </cell>
          <cell r="CF53">
            <v>0.17843479367336873</v>
          </cell>
          <cell r="CI53">
            <v>0.78967701692147885</v>
          </cell>
          <cell r="CL53">
            <v>0.65580460182853917</v>
          </cell>
          <cell r="CO53">
            <v>0.50572046370789037</v>
          </cell>
          <cell r="CR53">
            <v>0.31070388992280346</v>
          </cell>
          <cell r="CU53">
            <v>0.43634191193069954</v>
          </cell>
          <cell r="CX53">
            <v>0.24693059393797612</v>
          </cell>
          <cell r="DA53">
            <v>0.13141396616142129</v>
          </cell>
          <cell r="DD53">
            <v>5.4782971440515214E-2</v>
          </cell>
          <cell r="DG53">
            <v>0.59449058646760489</v>
          </cell>
          <cell r="DJ53">
            <v>0.39246089299436926</v>
          </cell>
          <cell r="DM53">
            <v>0.22976125192932539</v>
          </cell>
          <cell r="DP53">
            <v>0.10187752892752981</v>
          </cell>
          <cell r="DS53">
            <v>0.70177628481519672</v>
          </cell>
          <cell r="DV53">
            <v>0.52776689985256475</v>
          </cell>
          <cell r="DY53">
            <v>0.35258461228336102</v>
          </cell>
          <cell r="EB53">
            <v>0.17393700533555059</v>
          </cell>
          <cell r="EE53">
            <v>0.78755246735698881</v>
          </cell>
          <cell r="EH53">
            <v>0.65478872018640943</v>
          </cell>
          <cell r="EK53">
            <v>0.5055863690906699</v>
          </cell>
          <cell r="EN53">
            <v>0.30639889927829245</v>
          </cell>
          <cell r="EQ53">
            <v>0.43586118710814453</v>
          </cell>
          <cell r="ET53">
            <v>0.24737766609412595</v>
          </cell>
          <cell r="EW53">
            <v>0.13154869615698689</v>
          </cell>
          <cell r="EZ53">
            <v>5.4901814500899482E-2</v>
          </cell>
          <cell r="FC53">
            <v>0.59443995344632261</v>
          </cell>
          <cell r="FF53">
            <v>0.39198356098670806</v>
          </cell>
          <cell r="FI53">
            <v>0.22988205604887915</v>
          </cell>
          <cell r="FL53">
            <v>0.10176802234015531</v>
          </cell>
          <cell r="FO53">
            <v>0.7025682433071484</v>
          </cell>
          <cell r="FR53">
            <v>0.52705334516018976</v>
          </cell>
          <cell r="FU53">
            <v>0.35335590415580725</v>
          </cell>
          <cell r="FX53">
            <v>0.17430494805640315</v>
          </cell>
          <cell r="GA53">
            <v>0.7868777192064339</v>
          </cell>
          <cell r="GD53">
            <v>0.65461292538824412</v>
          </cell>
          <cell r="GG53">
            <v>0.5044332601</v>
          </cell>
          <cell r="GJ53">
            <v>0.30537009611215277</v>
          </cell>
        </row>
      </sheetData>
      <sheetData sheetId="2">
        <row r="53">
          <cell r="C53">
            <v>0.4225689926146099</v>
          </cell>
          <cell r="G53">
            <v>0.23380663099681548</v>
          </cell>
          <cell r="K53">
            <v>0.12227450762532785</v>
          </cell>
          <cell r="O53">
            <v>6.8642623763514404E-2</v>
          </cell>
          <cell r="S53">
            <v>0.67633476042628804</v>
          </cell>
          <cell r="W53">
            <v>0.37030394690254331</v>
          </cell>
          <cell r="AA53">
            <v>0.18966723876619337</v>
          </cell>
          <cell r="AE53">
            <v>0.11684605052630552</v>
          </cell>
          <cell r="AI53">
            <v>0.86086563707034358</v>
          </cell>
          <cell r="AM53">
            <v>0.57316667861285775</v>
          </cell>
          <cell r="AQ53">
            <v>0.28163468907606992</v>
          </cell>
          <cell r="AU53">
            <v>0.20008813392045308</v>
          </cell>
          <cell r="AY53">
            <v>0.94248100787458799</v>
          </cell>
          <cell r="BC53">
            <v>0.8250421241481779</v>
          </cell>
          <cell r="BG53">
            <v>0.5032062240017422</v>
          </cell>
          <cell r="BK53">
            <v>0.32331928264663828</v>
          </cell>
          <cell r="BO53">
            <v>0.41250032346722321</v>
          </cell>
          <cell r="BS53">
            <v>0.22003868168800195</v>
          </cell>
          <cell r="BW53">
            <v>9.8969533782238703E-2</v>
          </cell>
          <cell r="CA53">
            <v>4.3385555424584027E-2</v>
          </cell>
          <cell r="CE53">
            <v>0.68634827630360529</v>
          </cell>
          <cell r="CI53">
            <v>0.36369286799427392</v>
          </cell>
          <cell r="CM53">
            <v>0.15673354035709861</v>
          </cell>
          <cell r="CQ53">
            <v>5.8877252599856628E-2</v>
          </cell>
          <cell r="CU53">
            <v>0.90149016952359906</v>
          </cell>
          <cell r="CY53">
            <v>0.64833339891619135</v>
          </cell>
          <cell r="DC53">
            <v>0.24516753956865081</v>
          </cell>
          <cell r="DG53">
            <v>8.3394376808993767E-2</v>
          </cell>
          <cell r="DK53">
            <v>0.96072318106446497</v>
          </cell>
          <cell r="DO53">
            <v>0.88966645902814334</v>
          </cell>
          <cell r="DS53">
            <v>0.73458587715081591</v>
          </cell>
          <cell r="DW53">
            <v>0.15606932321130931</v>
          </cell>
          <cell r="EA53">
            <v>0.40972250803557209</v>
          </cell>
          <cell r="EE53">
            <v>0.21942202173707215</v>
          </cell>
          <cell r="EI53">
            <v>9.6603425899530387E-2</v>
          </cell>
          <cell r="EM53">
            <v>4.0355089136537264E-2</v>
          </cell>
          <cell r="EQ53">
            <v>0.68763501171266539</v>
          </cell>
          <cell r="EU53">
            <v>0.35953378352903587</v>
          </cell>
          <cell r="EY53">
            <v>0.15416342785921602</v>
          </cell>
          <cell r="FC53">
            <v>5.1979896055330113E-2</v>
          </cell>
          <cell r="FG53">
            <v>0.90487743357139461</v>
          </cell>
          <cell r="FK53">
            <v>0.64891482773213727</v>
          </cell>
          <cell r="FO53">
            <v>0.24576301594210576</v>
          </cell>
          <cell r="FS53">
            <v>7.0749724338916381E-2</v>
          </cell>
          <cell r="FW53">
            <v>0.96192290560757054</v>
          </cell>
          <cell r="GA53">
            <v>0.89625339467910181</v>
          </cell>
          <cell r="GE53">
            <v>0.78695498833228905</v>
          </cell>
          <cell r="GI53">
            <v>0.13768746849923488</v>
          </cell>
          <cell r="GM53">
            <v>0.40941120222142963</v>
          </cell>
          <cell r="GQ53">
            <v>0.21992247257854841</v>
          </cell>
          <cell r="GU53">
            <v>9.6454449637858555E-2</v>
          </cell>
          <cell r="GY53">
            <v>3.9196676411495691E-2</v>
          </cell>
          <cell r="HC53">
            <v>0.68817102865813595</v>
          </cell>
          <cell r="HG53">
            <v>0.36100039527981265</v>
          </cell>
          <cell r="HK53">
            <v>0.15655311345362533</v>
          </cell>
          <cell r="HO53">
            <v>5.0530673907913756E-2</v>
          </cell>
          <cell r="HS53">
            <v>0.90489837810540119</v>
          </cell>
          <cell r="HW53">
            <v>0.6498554651988574</v>
          </cell>
          <cell r="IA53">
            <v>0.24761069812272499</v>
          </cell>
          <cell r="IE53">
            <v>6.9311746955026551E-2</v>
          </cell>
          <cell r="II53">
            <v>0.96161863199818387</v>
          </cell>
          <cell r="IM53">
            <v>0.89549060996859708</v>
          </cell>
          <cell r="IQ53">
            <v>0.78886951202243472</v>
          </cell>
          <cell r="IU53">
            <v>0.13481147965344548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0.39667807574196567</v>
          </cell>
          <cell r="F53">
            <v>0.22500670797510247</v>
          </cell>
          <cell r="I53">
            <v>0.13136003455450473</v>
          </cell>
          <cell r="L53">
            <v>6.8119528462049245E-2</v>
          </cell>
          <cell r="O53">
            <v>0.52898569286751607</v>
          </cell>
          <cell r="R53">
            <v>0.34395797081197232</v>
          </cell>
          <cell r="U53">
            <v>0.2113737896171457</v>
          </cell>
          <cell r="X53">
            <v>0.12784345719831475</v>
          </cell>
          <cell r="AA53">
            <v>0.61168627437262957</v>
          </cell>
          <cell r="AD53">
            <v>0.43846582959140501</v>
          </cell>
          <cell r="AG53">
            <v>0.30119532560173778</v>
          </cell>
          <cell r="AJ53">
            <v>0.19803516225623782</v>
          </cell>
          <cell r="AM53">
            <v>0.64244225947107092</v>
          </cell>
          <cell r="AP53">
            <v>0.50174157152643706</v>
          </cell>
          <cell r="AS53">
            <v>0.37469544685953232</v>
          </cell>
          <cell r="AV53">
            <v>0.26482250407431546</v>
          </cell>
          <cell r="AY53">
            <v>0.3906610972209521</v>
          </cell>
          <cell r="BB53">
            <v>0.2146275914051454</v>
          </cell>
          <cell r="BE53">
            <v>0.11361155140043332</v>
          </cell>
          <cell r="BH53">
            <v>4.8142275647805641E-2</v>
          </cell>
          <cell r="BK53">
            <v>0.52192818952613595</v>
          </cell>
          <cell r="BN53">
            <v>0.32792741972784717</v>
          </cell>
          <cell r="BQ53">
            <v>0.18445104242889496</v>
          </cell>
          <cell r="BT53">
            <v>8.2782788739186333E-2</v>
          </cell>
          <cell r="BW53">
            <v>0.60443804955123548</v>
          </cell>
          <cell r="BZ53">
            <v>0.42423706766138969</v>
          </cell>
          <cell r="CC53">
            <v>0.27070376933327844</v>
          </cell>
          <cell r="CF53">
            <v>0.13091914002912769</v>
          </cell>
          <cell r="CI53">
            <v>0.65743827424736212</v>
          </cell>
          <cell r="CL53">
            <v>0.50050728061067284</v>
          </cell>
          <cell r="CO53">
            <v>0.35823200577310388</v>
          </cell>
          <cell r="CR53">
            <v>0.20634188549007892</v>
          </cell>
          <cell r="CU53">
            <v>0.38984758920832258</v>
          </cell>
          <cell r="CX53">
            <v>0.2128531031838049</v>
          </cell>
          <cell r="DA53">
            <v>0.1120230156289916</v>
          </cell>
          <cell r="DD53">
            <v>4.6439289967909539E-2</v>
          </cell>
          <cell r="DG53">
            <v>0.5194388711286374</v>
          </cell>
          <cell r="DJ53">
            <v>0.32251378305537964</v>
          </cell>
          <cell r="DM53">
            <v>0.18177703099120956</v>
          </cell>
          <cell r="DP53">
            <v>7.8861277903230984E-2</v>
          </cell>
          <cell r="DS53">
            <v>0.59878162218908493</v>
          </cell>
          <cell r="DV53">
            <v>0.41928856679792742</v>
          </cell>
          <cell r="DY53">
            <v>0.26412190681668529</v>
          </cell>
          <cell r="EB53">
            <v>0.12427421802362154</v>
          </cell>
          <cell r="EE53">
            <v>0.65766499086207308</v>
          </cell>
          <cell r="EH53">
            <v>0.49942642666281672</v>
          </cell>
          <cell r="EK53">
            <v>0.35648390067763236</v>
          </cell>
          <cell r="EN53">
            <v>0.19941192266882876</v>
          </cell>
          <cell r="EQ53">
            <v>0.38905800178905159</v>
          </cell>
          <cell r="ET53">
            <v>0.21302777294016306</v>
          </cell>
          <cell r="EW53">
            <v>0.11171060915713829</v>
          </cell>
          <cell r="EZ53">
            <v>4.6247629164089241E-2</v>
          </cell>
          <cell r="FC53">
            <v>0.51970152422666682</v>
          </cell>
          <cell r="FF53">
            <v>0.3236774501795493</v>
          </cell>
          <cell r="FI53">
            <v>0.18167320227292211</v>
          </cell>
          <cell r="FL53">
            <v>7.8422593375320149E-2</v>
          </cell>
          <cell r="FO53">
            <v>0.59965527063729851</v>
          </cell>
          <cell r="FR53">
            <v>0.41931188359615851</v>
          </cell>
          <cell r="FU53">
            <v>0.26390979544934329</v>
          </cell>
          <cell r="FX53">
            <v>0.12345727185867494</v>
          </cell>
          <cell r="GA53">
            <v>0.65651055429738003</v>
          </cell>
          <cell r="GD53">
            <v>0.49842508260376045</v>
          </cell>
          <cell r="GG53">
            <v>0.35506377363991848</v>
          </cell>
          <cell r="GJ53">
            <v>0.19824378129959161</v>
          </cell>
        </row>
      </sheetData>
      <sheetData sheetId="1">
        <row r="53">
          <cell r="C53">
            <v>0.42258489621813489</v>
          </cell>
          <cell r="F53">
            <v>0.24615306403485665</v>
          </cell>
          <cell r="I53">
            <v>0.14551182828980552</v>
          </cell>
          <cell r="L53">
            <v>7.5607779997107605E-2</v>
          </cell>
          <cell r="O53">
            <v>0.55078906874090794</v>
          </cell>
          <cell r="R53">
            <v>0.36762171648503444</v>
          </cell>
          <cell r="U53">
            <v>0.23297305401117746</v>
          </cell>
          <cell r="X53">
            <v>0.13330503083826944</v>
          </cell>
          <cell r="AA53">
            <v>0.62920605084486747</v>
          </cell>
          <cell r="AD53">
            <v>0.46350132524653226</v>
          </cell>
          <cell r="AG53">
            <v>0.31832025130940539</v>
          </cell>
          <cell r="AJ53">
            <v>0.20631675000478264</v>
          </cell>
          <cell r="AM53">
            <v>0.66634787733354228</v>
          </cell>
          <cell r="AP53">
            <v>0.52485881349494168</v>
          </cell>
          <cell r="AS53">
            <v>0.3876891057075631</v>
          </cell>
          <cell r="AV53">
            <v>0.27138838190946923</v>
          </cell>
          <cell r="AY53">
            <v>0.41931246456666871</v>
          </cell>
          <cell r="BB53">
            <v>0.23669194497086693</v>
          </cell>
          <cell r="BE53">
            <v>0.12832102370790682</v>
          </cell>
          <cell r="BH53">
            <v>5.4426194939366665E-2</v>
          </cell>
          <cell r="BK53">
            <v>0.54667100985850281</v>
          </cell>
          <cell r="BN53">
            <v>0.35808953618324318</v>
          </cell>
          <cell r="BQ53">
            <v>0.21069309362131203</v>
          </cell>
          <cell r="BT53">
            <v>9.600404542660218E-2</v>
          </cell>
          <cell r="BW53">
            <v>0.62432490795296713</v>
          </cell>
          <cell r="BZ53">
            <v>0.45481937725789073</v>
          </cell>
          <cell r="CC53">
            <v>0.29854353939156336</v>
          </cell>
          <cell r="CF53">
            <v>0.15025489792797372</v>
          </cell>
          <cell r="CI53">
            <v>0.67881048315581938</v>
          </cell>
          <cell r="CL53">
            <v>0.52664829866174223</v>
          </cell>
          <cell r="CO53">
            <v>0.38714538674454085</v>
          </cell>
          <cell r="CR53">
            <v>0.22825900294276402</v>
          </cell>
          <cell r="CU53">
            <v>0.41730522768913891</v>
          </cell>
          <cell r="CX53">
            <v>0.23655699771386551</v>
          </cell>
          <cell r="DA53">
            <v>0.12655720684382618</v>
          </cell>
          <cell r="DD53">
            <v>5.2774267557587143E-2</v>
          </cell>
          <cell r="DG53">
            <v>0.54603258158201273</v>
          </cell>
          <cell r="DJ53">
            <v>0.35582956443885327</v>
          </cell>
          <cell r="DM53">
            <v>0.20812839045759429</v>
          </cell>
          <cell r="DP53">
            <v>9.2382787918337997E-2</v>
          </cell>
          <cell r="DS53">
            <v>0.62142435476330915</v>
          </cell>
          <cell r="DV53">
            <v>0.45031665942518623</v>
          </cell>
          <cell r="DY53">
            <v>0.29593799134693338</v>
          </cell>
          <cell r="EB53">
            <v>0.14571953958925984</v>
          </cell>
          <cell r="EE53">
            <v>0.67627797663351785</v>
          </cell>
          <cell r="EH53">
            <v>0.52649654649825894</v>
          </cell>
          <cell r="EK53">
            <v>0.38504038297225429</v>
          </cell>
          <cell r="EN53">
            <v>0.22614795489080272</v>
          </cell>
          <cell r="EQ53">
            <v>0.41893190257794166</v>
          </cell>
          <cell r="ET53">
            <v>0.23661799548110085</v>
          </cell>
          <cell r="EW53">
            <v>0.12602101237081548</v>
          </cell>
          <cell r="EZ53">
            <v>5.2741410469191168E-2</v>
          </cell>
          <cell r="FC53">
            <v>0.54552742359659656</v>
          </cell>
          <cell r="FF53">
            <v>0.35521710164994047</v>
          </cell>
          <cell r="FI53">
            <v>0.20797192670687437</v>
          </cell>
          <cell r="FL53">
            <v>9.1632421954218266E-2</v>
          </cell>
          <cell r="FO53">
            <v>0.62186533645484732</v>
          </cell>
          <cell r="FR53">
            <v>0.44936065438312378</v>
          </cell>
          <cell r="FU53">
            <v>0.2951180350956531</v>
          </cell>
          <cell r="FX53">
            <v>0.14540010299978109</v>
          </cell>
          <cell r="GA53">
            <v>0.67492895988913804</v>
          </cell>
          <cell r="GD53">
            <v>0.52554248026608197</v>
          </cell>
          <cell r="GG53">
            <v>0.38419499708588667</v>
          </cell>
          <cell r="GJ53">
            <v>0.22481227401724027</v>
          </cell>
        </row>
      </sheetData>
      <sheetData sheetId="2">
        <row r="53">
          <cell r="C53">
            <v>0.41567693053528515</v>
          </cell>
          <cell r="G53">
            <v>0.22835472499721665</v>
          </cell>
          <cell r="K53">
            <v>0.10992020705738842</v>
          </cell>
          <cell r="O53">
            <v>6.8119528462049245E-2</v>
          </cell>
          <cell r="S53">
            <v>0.67049791552389271</v>
          </cell>
          <cell r="W53">
            <v>0.32639015639461066</v>
          </cell>
          <cell r="AA53">
            <v>0.16113234789302269</v>
          </cell>
          <cell r="AE53">
            <v>0.12093168148623161</v>
          </cell>
          <cell r="AI53">
            <v>0.86542118730888018</v>
          </cell>
          <cell r="AM53">
            <v>0.49857692720862579</v>
          </cell>
          <cell r="AQ53">
            <v>0.22435014320208396</v>
          </cell>
          <cell r="AU53">
            <v>0.18818802027859072</v>
          </cell>
          <cell r="AY53">
            <v>0.89738732957984302</v>
          </cell>
          <cell r="BC53">
            <v>0.64261644938665452</v>
          </cell>
          <cell r="BG53">
            <v>0.30783913657810064</v>
          </cell>
          <cell r="BK53">
            <v>0.25086957098277735</v>
          </cell>
          <cell r="BO53">
            <v>0.40810016216073924</v>
          </cell>
          <cell r="BS53">
            <v>0.2170983185490524</v>
          </cell>
          <cell r="BW53">
            <v>8.6466268240020336E-2</v>
          </cell>
          <cell r="CA53">
            <v>3.6997286339361848E-2</v>
          </cell>
          <cell r="CE53">
            <v>0.70106276512044952</v>
          </cell>
          <cell r="CI53">
            <v>0.31767131272908278</v>
          </cell>
          <cell r="CM53">
            <v>0.11480256997990386</v>
          </cell>
          <cell r="CQ53">
            <v>4.5331232330456279E-2</v>
          </cell>
          <cell r="CU53">
            <v>0.92463843940218216</v>
          </cell>
          <cell r="CY53">
            <v>0.65198637725421771</v>
          </cell>
          <cell r="DC53">
            <v>0.15054602737436387</v>
          </cell>
          <cell r="DG53">
            <v>5.8346790734214643E-2</v>
          </cell>
          <cell r="DK53">
            <v>0.96766603724588718</v>
          </cell>
          <cell r="DO53">
            <v>0.89392856376159013</v>
          </cell>
          <cell r="DS53">
            <v>0.40749175700613194</v>
          </cell>
          <cell r="DW53">
            <v>0.10041886796289154</v>
          </cell>
          <cell r="EA53">
            <v>0.40712650118592414</v>
          </cell>
          <cell r="EE53">
            <v>0.21617467220602166</v>
          </cell>
          <cell r="EI53">
            <v>8.6145134140098334E-2</v>
          </cell>
          <cell r="EM53">
            <v>2.8054764270970197E-2</v>
          </cell>
          <cell r="EQ53">
            <v>0.70076327204038591</v>
          </cell>
          <cell r="EU53">
            <v>0.32145963059412841</v>
          </cell>
          <cell r="EY53">
            <v>0.10778170909847144</v>
          </cell>
          <cell r="FC53">
            <v>3.5306130362479163E-2</v>
          </cell>
          <cell r="FG53">
            <v>0.9262839138917246</v>
          </cell>
          <cell r="FK53">
            <v>0.66205823342721726</v>
          </cell>
          <cell r="FO53">
            <v>0.14254493699074877</v>
          </cell>
          <cell r="FS53">
            <v>4.0178889548112717E-2</v>
          </cell>
          <cell r="FW53">
            <v>0.97305577184852421</v>
          </cell>
          <cell r="GA53">
            <v>0.91450202191449637</v>
          </cell>
          <cell r="GE53">
            <v>0.61622388321160448</v>
          </cell>
          <cell r="GI53">
            <v>7.5606622485495642E-2</v>
          </cell>
          <cell r="GM53">
            <v>0.40811844246211576</v>
          </cell>
          <cell r="GQ53">
            <v>0.21605112328017254</v>
          </cell>
          <cell r="GU53">
            <v>8.6013038982897291E-2</v>
          </cell>
          <cell r="GY53">
            <v>2.470999568163966E-2</v>
          </cell>
          <cell r="HC53">
            <v>0.70425490339693764</v>
          </cell>
          <cell r="HG53">
            <v>0.32179863314282964</v>
          </cell>
          <cell r="HK53">
            <v>0.10761267783148151</v>
          </cell>
          <cell r="HO53">
            <v>3.4732918784973886E-2</v>
          </cell>
          <cell r="HS53">
            <v>0.9295938030302916</v>
          </cell>
          <cell r="HW53">
            <v>0.66312492735931938</v>
          </cell>
          <cell r="IA53">
            <v>0.14088983825290952</v>
          </cell>
          <cell r="IE53">
            <v>3.7947604145881206E-2</v>
          </cell>
          <cell r="II53">
            <v>0.97417555915418064</v>
          </cell>
          <cell r="IM53">
            <v>0.91888455035671734</v>
          </cell>
          <cell r="IQ53">
            <v>0.73590463535112915</v>
          </cell>
          <cell r="IU53">
            <v>7.2071977497375678E-2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0.38992109889570109</v>
          </cell>
          <cell r="F53">
            <v>0.22245993254923399</v>
          </cell>
          <cell r="I53">
            <v>0.13393298678918583</v>
          </cell>
          <cell r="L53">
            <v>8.2537329273016852E-2</v>
          </cell>
          <cell r="O53">
            <v>0.46184846579580868</v>
          </cell>
          <cell r="R53">
            <v>0.2912405835535562</v>
          </cell>
          <cell r="U53">
            <v>0.1843698343566581</v>
          </cell>
          <cell r="X53">
            <v>0.12778917889605582</v>
          </cell>
          <cell r="AA53">
            <v>0.50160562775855488</v>
          </cell>
          <cell r="AD53">
            <v>0.33584646190686257</v>
          </cell>
          <cell r="AG53">
            <v>0.2271519223729809</v>
          </cell>
          <cell r="AJ53">
            <v>0.1609123412790156</v>
          </cell>
          <cell r="AM53">
            <v>0.54315548332459607</v>
          </cell>
          <cell r="AP53">
            <v>0.37892530078740455</v>
          </cell>
          <cell r="AS53">
            <v>0.26653812998222298</v>
          </cell>
          <cell r="AV53">
            <v>0.19702708682036682</v>
          </cell>
          <cell r="AY53">
            <v>0.37033833152509205</v>
          </cell>
          <cell r="BB53">
            <v>0.20494897591479941</v>
          </cell>
          <cell r="BE53">
            <v>0.10895233644176791</v>
          </cell>
          <cell r="BH53">
            <v>4.7500302143406808E-2</v>
          </cell>
          <cell r="BK53">
            <v>0.4644390232307154</v>
          </cell>
          <cell r="BN53">
            <v>0.28530178462340089</v>
          </cell>
          <cell r="BQ53">
            <v>0.16299314802840217</v>
          </cell>
          <cell r="BT53">
            <v>7.3638101379656234E-2</v>
          </cell>
          <cell r="BW53">
            <v>0.50318004973291697</v>
          </cell>
          <cell r="BZ53">
            <v>0.33670302809202485</v>
          </cell>
          <cell r="CC53">
            <v>0.21032116024071201</v>
          </cell>
          <cell r="CF53">
            <v>0.10397751197487884</v>
          </cell>
          <cell r="CI53">
            <v>0.53258972911200153</v>
          </cell>
          <cell r="CL53">
            <v>0.36930760455377948</v>
          </cell>
          <cell r="CO53">
            <v>0.2484829141587272</v>
          </cell>
          <cell r="CR53">
            <v>0.13694480435040993</v>
          </cell>
          <cell r="CU53">
            <v>0.37026702683448659</v>
          </cell>
          <cell r="CX53">
            <v>0.202460200104154</v>
          </cell>
          <cell r="DA53">
            <v>0.10675697610631905</v>
          </cell>
          <cell r="DD53">
            <v>4.4351722914237432E-2</v>
          </cell>
          <cell r="DG53">
            <v>0.46193940631727032</v>
          </cell>
          <cell r="DJ53">
            <v>0.28445866192751773</v>
          </cell>
          <cell r="DM53">
            <v>0.16005995308281698</v>
          </cell>
          <cell r="DP53">
            <v>6.9630587430943053E-2</v>
          </cell>
          <cell r="DS53">
            <v>0.50679864861621893</v>
          </cell>
          <cell r="DV53">
            <v>0.33813890968066401</v>
          </cell>
          <cell r="DY53">
            <v>0.20974007925543897</v>
          </cell>
          <cell r="EB53">
            <v>9.9160725069899341E-2</v>
          </cell>
          <cell r="EE53">
            <v>0.53131433891667623</v>
          </cell>
          <cell r="EH53">
            <v>0.36939611608783063</v>
          </cell>
          <cell r="EK53">
            <v>0.24553498792249559</v>
          </cell>
          <cell r="EN53">
            <v>0.13211667304154637</v>
          </cell>
          <cell r="EQ53">
            <v>0.37114264543617587</v>
          </cell>
          <cell r="ET53">
            <v>0.2033600641085643</v>
          </cell>
          <cell r="EW53">
            <v>0.10656671136069118</v>
          </cell>
          <cell r="EZ53">
            <v>4.4171846251933052E-2</v>
          </cell>
          <cell r="FC53">
            <v>0.46285775828703102</v>
          </cell>
          <cell r="FF53">
            <v>0.28456284278824096</v>
          </cell>
          <cell r="FI53">
            <v>0.15991244578305375</v>
          </cell>
          <cell r="FL53">
            <v>6.923467169312586E-2</v>
          </cell>
          <cell r="FO53">
            <v>0.50630550912502625</v>
          </cell>
          <cell r="FR53">
            <v>0.33803354717481082</v>
          </cell>
          <cell r="FU53">
            <v>0.20996896105601359</v>
          </cell>
          <cell r="FX53">
            <v>9.8495683050728408E-2</v>
          </cell>
          <cell r="GA53">
            <v>0.53129325158016971</v>
          </cell>
          <cell r="GD53">
            <v>0.36974861012847349</v>
          </cell>
          <cell r="GG53">
            <v>0.2457452951047874</v>
          </cell>
          <cell r="GJ53">
            <v>0.13170317227021022</v>
          </cell>
        </row>
      </sheetData>
      <sheetData sheetId="1">
        <row r="53">
          <cell r="C53">
            <v>0.40485226436980065</v>
          </cell>
          <cell r="F53">
            <v>0.23716956197766423</v>
          </cell>
          <cell r="I53">
            <v>0.1398324239433206</v>
          </cell>
          <cell r="L53">
            <v>9.0385846550181878E-2</v>
          </cell>
          <cell r="O53">
            <v>0.47570132190766146</v>
          </cell>
          <cell r="R53">
            <v>0.31375018374324182</v>
          </cell>
          <cell r="U53">
            <v>0.2012720769590286</v>
          </cell>
          <cell r="X53">
            <v>0.13380094716020308</v>
          </cell>
          <cell r="AA53">
            <v>0.51654288377712787</v>
          </cell>
          <cell r="AD53">
            <v>0.35463618280354331</v>
          </cell>
          <cell r="AG53">
            <v>0.23794825024387845</v>
          </cell>
          <cell r="AJ53">
            <v>0.17070785643969721</v>
          </cell>
          <cell r="AM53">
            <v>0.55069446802993738</v>
          </cell>
          <cell r="AP53">
            <v>0.3989101925518414</v>
          </cell>
          <cell r="AS53">
            <v>0.2761184034617975</v>
          </cell>
          <cell r="AV53">
            <v>0.20253362206061343</v>
          </cell>
          <cell r="AY53">
            <v>0.39649060860724733</v>
          </cell>
          <cell r="BB53">
            <v>0.22541871986938383</v>
          </cell>
          <cell r="BE53">
            <v>0.12168853859056319</v>
          </cell>
          <cell r="BH53">
            <v>5.2311056138963918E-2</v>
          </cell>
          <cell r="BK53">
            <v>0.4860853288999108</v>
          </cell>
          <cell r="BN53">
            <v>0.30978296734727867</v>
          </cell>
          <cell r="BQ53">
            <v>0.18329255369528907</v>
          </cell>
          <cell r="BT53">
            <v>8.3404121139350029E-2</v>
          </cell>
          <cell r="BW53">
            <v>0.52321641864620605</v>
          </cell>
          <cell r="BZ53">
            <v>0.36156277691671135</v>
          </cell>
          <cell r="CC53">
            <v>0.23186334905744332</v>
          </cell>
          <cell r="CF53">
            <v>0.11574185833652428</v>
          </cell>
          <cell r="CI53">
            <v>0.55000952347240895</v>
          </cell>
          <cell r="CL53">
            <v>0.39503220903375186</v>
          </cell>
          <cell r="CO53">
            <v>0.26792788888784602</v>
          </cell>
          <cell r="CR53">
            <v>0.14858271532412007</v>
          </cell>
          <cell r="CU53">
            <v>0.39560803395732091</v>
          </cell>
          <cell r="CX53">
            <v>0.22390250844124057</v>
          </cell>
          <cell r="DA53">
            <v>0.11869693753940989</v>
          </cell>
          <cell r="DD53">
            <v>4.9408040863539303E-2</v>
          </cell>
          <cell r="DG53">
            <v>0.48560026191365757</v>
          </cell>
          <cell r="DJ53">
            <v>0.30928179308910952</v>
          </cell>
          <cell r="DM53">
            <v>0.18073856956107534</v>
          </cell>
          <cell r="DP53">
            <v>8.0071311751423679E-2</v>
          </cell>
          <cell r="DS53">
            <v>0.52773073714706176</v>
          </cell>
          <cell r="DV53">
            <v>0.36295415874077624</v>
          </cell>
          <cell r="DY53">
            <v>0.23209107225007641</v>
          </cell>
          <cell r="EB53">
            <v>0.11390474319671794</v>
          </cell>
          <cell r="EE53">
            <v>0.55212248695261934</v>
          </cell>
          <cell r="EH53">
            <v>0.39467707921724871</v>
          </cell>
          <cell r="EK53">
            <v>0.26818786608586825</v>
          </cell>
          <cell r="EN53">
            <v>0.14748212200714148</v>
          </cell>
          <cell r="EQ53">
            <v>0.39500477290441416</v>
          </cell>
          <cell r="ET53">
            <v>0.2232886517322813</v>
          </cell>
          <cell r="EW53">
            <v>0.1186327184183588</v>
          </cell>
          <cell r="EZ53">
            <v>4.9226593578647469E-2</v>
          </cell>
          <cell r="FC53">
            <v>0.48612197889907777</v>
          </cell>
          <cell r="FF53">
            <v>0.31055641777467047</v>
          </cell>
          <cell r="FI53">
            <v>0.1804091075201234</v>
          </cell>
          <cell r="FL53">
            <v>7.9771153836710601E-2</v>
          </cell>
          <cell r="FO53">
            <v>0.5276089061731003</v>
          </cell>
          <cell r="FR53">
            <v>0.36291635027927582</v>
          </cell>
          <cell r="FU53">
            <v>0.23219006381934482</v>
          </cell>
          <cell r="FX53">
            <v>0.11387024157335021</v>
          </cell>
          <cell r="GA53">
            <v>0.5520772249544974</v>
          </cell>
          <cell r="GD53">
            <v>0.39527110384423897</v>
          </cell>
          <cell r="GG53">
            <v>0.26880533328850048</v>
          </cell>
          <cell r="GJ53">
            <v>0.14851293939585467</v>
          </cell>
        </row>
      </sheetData>
      <sheetData sheetId="2">
        <row r="53">
          <cell r="C53">
            <v>0.41945045083416099</v>
          </cell>
          <cell r="G53">
            <v>0.22420528898932773</v>
          </cell>
          <cell r="K53">
            <v>0.10376544669991744</v>
          </cell>
          <cell r="O53">
            <v>8.2537329273016852E-2</v>
          </cell>
          <cell r="S53">
            <v>0.57786125179219949</v>
          </cell>
          <cell r="W53">
            <v>0.2488017428248665</v>
          </cell>
          <cell r="AA53">
            <v>0.14026077252375824</v>
          </cell>
          <cell r="AE53">
            <v>0.12778917889605582</v>
          </cell>
          <cell r="AI53">
            <v>0.71142381342148875</v>
          </cell>
          <cell r="AM53">
            <v>0.31080869441129971</v>
          </cell>
          <cell r="AQ53">
            <v>0.16953452982728867</v>
          </cell>
          <cell r="AU53">
            <v>0.1609123412790156</v>
          </cell>
          <cell r="AY53">
            <v>0.79670410699596905</v>
          </cell>
          <cell r="BC53">
            <v>0.35674242021711289</v>
          </cell>
          <cell r="BG53">
            <v>0.21169767410701001</v>
          </cell>
          <cell r="BK53">
            <v>0.19702708682036682</v>
          </cell>
          <cell r="BO53">
            <v>0.40069069988706857</v>
          </cell>
          <cell r="BS53">
            <v>0.21083777269881246</v>
          </cell>
          <cell r="BW53">
            <v>7.6847342539211411E-2</v>
          </cell>
          <cell r="CA53">
            <v>3.232125018486727E-2</v>
          </cell>
          <cell r="CE53">
            <v>0.70553272953771284</v>
          </cell>
          <cell r="CI53">
            <v>0.25931301278554014</v>
          </cell>
          <cell r="CM53">
            <v>8.0251618652582374E-2</v>
          </cell>
          <cell r="CQ53">
            <v>2.924903248445632E-2</v>
          </cell>
          <cell r="CU53">
            <v>0.91963273307674687</v>
          </cell>
          <cell r="CY53">
            <v>0.49589955536765151</v>
          </cell>
          <cell r="DC53">
            <v>9.0162939902955055E-2</v>
          </cell>
          <cell r="DG53">
            <v>4.1247381288771902E-2</v>
          </cell>
          <cell r="DK53">
            <v>0.96124592548689647</v>
          </cell>
          <cell r="DO53">
            <v>0.77962403569094407</v>
          </cell>
          <cell r="DS53">
            <v>0.12907738270091043</v>
          </cell>
          <cell r="DW53">
            <v>6.4528214223257163E-2</v>
          </cell>
          <cell r="EA53">
            <v>0.40447006724429968</v>
          </cell>
          <cell r="EE53">
            <v>0.21135836167750324</v>
          </cell>
          <cell r="EI53">
            <v>7.750043419810479E-2</v>
          </cell>
          <cell r="EM53">
            <v>2.50635542590615E-2</v>
          </cell>
          <cell r="EQ53">
            <v>0.71957436181169276</v>
          </cell>
          <cell r="EU53">
            <v>0.25164840052264287</v>
          </cell>
          <cell r="EY53">
            <v>7.1181939714868914E-2</v>
          </cell>
          <cell r="FC53">
            <v>2.0843922274058992E-2</v>
          </cell>
          <cell r="FG53">
            <v>0.9446897146065506</v>
          </cell>
          <cell r="FK53">
            <v>0.60053600959897091</v>
          </cell>
          <cell r="FO53">
            <v>8.1286960139532016E-2</v>
          </cell>
          <cell r="FS53">
            <v>1.9822530187582326E-2</v>
          </cell>
          <cell r="FW53">
            <v>0.98015753612142531</v>
          </cell>
          <cell r="GA53">
            <v>0.91047036918620894</v>
          </cell>
          <cell r="GE53">
            <v>0.16275087617022879</v>
          </cell>
          <cell r="GI53">
            <v>3.5077944672582025E-2</v>
          </cell>
          <cell r="GM53">
            <v>0.40382316318014572</v>
          </cell>
          <cell r="GQ53">
            <v>0.2108708787747281</v>
          </cell>
          <cell r="GU53">
            <v>7.6469208070245168E-2</v>
          </cell>
          <cell r="GY53">
            <v>2.4704177250495025E-2</v>
          </cell>
          <cell r="HC53">
            <v>0.71776078944301203</v>
          </cell>
          <cell r="HG53">
            <v>0.25650611328798506</v>
          </cell>
          <cell r="HK53">
            <v>7.1858567152583736E-2</v>
          </cell>
          <cell r="HO53">
            <v>1.9531815118289938E-2</v>
          </cell>
          <cell r="HS53">
            <v>0.94507982515520927</v>
          </cell>
          <cell r="HW53">
            <v>0.62418986010928335</v>
          </cell>
          <cell r="IA53">
            <v>8.1013857671722422E-2</v>
          </cell>
          <cell r="IE53">
            <v>1.7333386040890918E-2</v>
          </cell>
          <cell r="II53">
            <v>0.9819331244133942</v>
          </cell>
          <cell r="IM53">
            <v>0.92404259744955664</v>
          </cell>
          <cell r="IQ53">
            <v>0.16783117654558641</v>
          </cell>
          <cell r="IU53">
            <v>2.9928466740010196E-2</v>
          </cell>
        </row>
      </sheetData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0.41205510610019014</v>
          </cell>
          <cell r="F53">
            <v>0.23353373225401478</v>
          </cell>
          <cell r="I53">
            <v>0.13413050502168347</v>
          </cell>
          <cell r="L53">
            <v>6.9707583056756034E-2</v>
          </cell>
          <cell r="O53">
            <v>0.47608943141160504</v>
          </cell>
          <cell r="R53">
            <v>0.2947107978656679</v>
          </cell>
          <cell r="U53">
            <v>0.17843023133411287</v>
          </cell>
          <cell r="X53">
            <v>9.9964374499595832E-2</v>
          </cell>
          <cell r="AA53">
            <v>0.53750506817452415</v>
          </cell>
          <cell r="AD53">
            <v>0.34782319132674844</v>
          </cell>
          <cell r="AG53">
            <v>0.21256258815991258</v>
          </cell>
          <cell r="AJ53">
            <v>0.12764448894049807</v>
          </cell>
          <cell r="AM53">
            <v>0.57536465699772843</v>
          </cell>
          <cell r="AP53">
            <v>0.37899223736794591</v>
          </cell>
          <cell r="AS53">
            <v>0.23917520988938548</v>
          </cell>
          <cell r="AV53">
            <v>0.1411366554045424</v>
          </cell>
          <cell r="AY53">
            <v>0.39588898422896796</v>
          </cell>
          <cell r="BB53">
            <v>0.21751876475872084</v>
          </cell>
          <cell r="BE53">
            <v>0.11456837710041232</v>
          </cell>
          <cell r="BH53">
            <v>4.8456907872837698E-2</v>
          </cell>
          <cell r="BK53">
            <v>0.48382136464927905</v>
          </cell>
          <cell r="BN53">
            <v>0.28724584503426814</v>
          </cell>
          <cell r="BQ53">
            <v>0.16031971184374563</v>
          </cell>
          <cell r="BT53">
            <v>7.0546805884958944E-2</v>
          </cell>
          <cell r="BW53">
            <v>0.52702193727346769</v>
          </cell>
          <cell r="BZ53">
            <v>0.32601587686709155</v>
          </cell>
          <cell r="CC53">
            <v>0.18797258083054205</v>
          </cell>
          <cell r="CF53">
            <v>8.6216528978184007E-2</v>
          </cell>
          <cell r="CI53">
            <v>0.56281115978594709</v>
          </cell>
          <cell r="CL53">
            <v>0.35812287433487477</v>
          </cell>
          <cell r="CO53">
            <v>0.21301935593697582</v>
          </cell>
          <cell r="CR53">
            <v>9.9589082040784149E-2</v>
          </cell>
          <cell r="CU53">
            <v>0.39438831870652485</v>
          </cell>
          <cell r="CX53">
            <v>0.21534551745071476</v>
          </cell>
          <cell r="DA53">
            <v>0.11290428722351892</v>
          </cell>
          <cell r="DD53">
            <v>4.6651341869213533E-2</v>
          </cell>
          <cell r="DG53">
            <v>0.4802592104559128</v>
          </cell>
          <cell r="DJ53">
            <v>0.28377337757854532</v>
          </cell>
          <cell r="DM53">
            <v>0.15667875982496993</v>
          </cell>
          <cell r="DP53">
            <v>6.754489910529192E-2</v>
          </cell>
          <cell r="DS53">
            <v>0.52708309418650123</v>
          </cell>
          <cell r="DV53">
            <v>0.32590173902229552</v>
          </cell>
          <cell r="DY53">
            <v>0.18603505447125232</v>
          </cell>
          <cell r="EB53">
            <v>8.2828784121852392E-2</v>
          </cell>
          <cell r="EE53">
            <v>0.55976565772029363</v>
          </cell>
          <cell r="EH53">
            <v>0.35811621379919745</v>
          </cell>
          <cell r="EK53">
            <v>0.21101540922030559</v>
          </cell>
          <cell r="EN53">
            <v>9.6582569178018704E-2</v>
          </cell>
          <cell r="EQ53">
            <v>0.39538076752504403</v>
          </cell>
          <cell r="ET53">
            <v>0.21589799695106557</v>
          </cell>
          <cell r="EW53">
            <v>0.11296870038977998</v>
          </cell>
          <cell r="EZ53">
            <v>4.6570468489833212E-2</v>
          </cell>
          <cell r="FC53">
            <v>0.47976689193405947</v>
          </cell>
          <cell r="FF53">
            <v>0.28312249169387554</v>
          </cell>
          <cell r="FI53">
            <v>0.1567835225641378</v>
          </cell>
          <cell r="FL53">
            <v>6.7365072034540091E-2</v>
          </cell>
          <cell r="FO53">
            <v>0.52825789028894121</v>
          </cell>
          <cell r="FR53">
            <v>0.32584236302426556</v>
          </cell>
          <cell r="FU53">
            <v>0.18662091660614649</v>
          </cell>
          <cell r="FX53">
            <v>8.2765276346277575E-2</v>
          </cell>
          <cell r="GA53">
            <v>0.55923493010521608</v>
          </cell>
          <cell r="GD53">
            <v>0.35756841362378894</v>
          </cell>
          <cell r="GG53">
            <v>0.21033758682599329</v>
          </cell>
          <cell r="GJ53">
            <v>9.6032734498708652E-2</v>
          </cell>
        </row>
      </sheetData>
      <sheetData sheetId="1">
        <row r="53">
          <cell r="C53">
            <v>0.42939228967097931</v>
          </cell>
          <cell r="F53">
            <v>0.25848190746700228</v>
          </cell>
          <cell r="I53">
            <v>0.14868952126123094</v>
          </cell>
          <cell r="L53">
            <v>7.6124663588143363E-2</v>
          </cell>
          <cell r="O53">
            <v>0.50480263324190067</v>
          </cell>
          <cell r="R53">
            <v>0.3197955340502221</v>
          </cell>
          <cell r="U53">
            <v>0.19371448633668237</v>
          </cell>
          <cell r="X53">
            <v>0.10880404662271878</v>
          </cell>
          <cell r="AA53">
            <v>0.56045185646522144</v>
          </cell>
          <cell r="AD53">
            <v>0.37984119428740654</v>
          </cell>
          <cell r="AG53">
            <v>0.23684094531513122</v>
          </cell>
          <cell r="AJ53">
            <v>0.13677472291209583</v>
          </cell>
          <cell r="AM53">
            <v>0.58522068312925346</v>
          </cell>
          <cell r="AP53">
            <v>0.4117117587923606</v>
          </cell>
          <cell r="AS53">
            <v>0.26429357951067578</v>
          </cell>
          <cell r="AV53">
            <v>0.15093043363462005</v>
          </cell>
          <cell r="AY53">
            <v>0.42673219853619726</v>
          </cell>
          <cell r="BB53">
            <v>0.24131135947195265</v>
          </cell>
          <cell r="BE53">
            <v>0.12950863699862533</v>
          </cell>
          <cell r="BH53">
            <v>5.5259785011806686E-2</v>
          </cell>
          <cell r="BK53">
            <v>0.51265371420808481</v>
          </cell>
          <cell r="BN53">
            <v>0.31873454519417865</v>
          </cell>
          <cell r="BQ53">
            <v>0.18223030363711254</v>
          </cell>
          <cell r="BT53">
            <v>8.0933208385603764E-2</v>
          </cell>
          <cell r="BW53">
            <v>0.55624754323184178</v>
          </cell>
          <cell r="BZ53">
            <v>0.36028599544096013</v>
          </cell>
          <cell r="CC53">
            <v>0.21489931419873934</v>
          </cell>
          <cell r="CF53">
            <v>9.8945683582182933E-2</v>
          </cell>
          <cell r="CI53">
            <v>0.59040523337127171</v>
          </cell>
          <cell r="CL53">
            <v>0.39381002698315742</v>
          </cell>
          <cell r="CO53">
            <v>0.24099491613677837</v>
          </cell>
          <cell r="CR53">
            <v>0.11445519480082494</v>
          </cell>
          <cell r="CU53">
            <v>0.4249006397777787</v>
          </cell>
          <cell r="CX53">
            <v>0.24076533950471671</v>
          </cell>
          <cell r="DA53">
            <v>0.12813854690693532</v>
          </cell>
          <cell r="DD53">
            <v>5.3486744277758645E-2</v>
          </cell>
          <cell r="DG53">
            <v>0.51090217266119087</v>
          </cell>
          <cell r="DJ53">
            <v>0.31593296608970667</v>
          </cell>
          <cell r="DM53">
            <v>0.18003051358231092</v>
          </cell>
          <cell r="DP53">
            <v>7.8445090655044639E-2</v>
          </cell>
          <cell r="DS53">
            <v>0.55680069613598915</v>
          </cell>
          <cell r="DV53">
            <v>0.35993144495823998</v>
          </cell>
          <cell r="DY53">
            <v>0.21324786037280241</v>
          </cell>
          <cell r="EB53">
            <v>9.7203262028679113E-2</v>
          </cell>
          <cell r="EE53">
            <v>0.58819742086492544</v>
          </cell>
          <cell r="EH53">
            <v>0.39313122026113284</v>
          </cell>
          <cell r="EK53">
            <v>0.24077073530875059</v>
          </cell>
          <cell r="EN53">
            <v>0.1133480742992842</v>
          </cell>
          <cell r="EQ53">
            <v>0.42599994900887539</v>
          </cell>
          <cell r="ET53">
            <v>0.24138535607849601</v>
          </cell>
          <cell r="EW53">
            <v>0.128313619813926</v>
          </cell>
          <cell r="EZ53">
            <v>5.3385566833808996E-2</v>
          </cell>
          <cell r="FC53">
            <v>0.51004916458334171</v>
          </cell>
          <cell r="FF53">
            <v>0.31588306252640713</v>
          </cell>
          <cell r="FI53">
            <v>0.17975957261694112</v>
          </cell>
          <cell r="FL53">
            <v>7.8613445063550155E-2</v>
          </cell>
          <cell r="FO53">
            <v>0.55705262190029348</v>
          </cell>
          <cell r="FR53">
            <v>0.36057132004542358</v>
          </cell>
          <cell r="FU53">
            <v>0.21359030869897705</v>
          </cell>
          <cell r="FX53">
            <v>9.7264810970903226E-2</v>
          </cell>
          <cell r="GA53">
            <v>0.58595397078464262</v>
          </cell>
          <cell r="GD53">
            <v>0.39330141819410941</v>
          </cell>
          <cell r="GG53">
            <v>0.2400898334766049</v>
          </cell>
          <cell r="GJ53">
            <v>0.11260265615986563</v>
          </cell>
        </row>
      </sheetData>
      <sheetData sheetId="2">
        <row r="53">
          <cell r="C53">
            <v>0.39780834418457511</v>
          </cell>
          <cell r="G53">
            <v>0.22153285768903541</v>
          </cell>
          <cell r="K53">
            <v>0.10765510449354887</v>
          </cell>
          <cell r="O53">
            <v>6.7466180149964694E-2</v>
          </cell>
          <cell r="S53">
            <v>0.46720802740416056</v>
          </cell>
          <cell r="W53">
            <v>0.25894864176508076</v>
          </cell>
          <cell r="AA53">
            <v>0.13754397286671474</v>
          </cell>
          <cell r="AE53">
            <v>8.771949620102848E-2</v>
          </cell>
          <cell r="AI53">
            <v>0.51671402008676171</v>
          </cell>
          <cell r="AM53">
            <v>0.29988457130836915</v>
          </cell>
          <cell r="AQ53">
            <v>0.16184005514898936</v>
          </cell>
          <cell r="AU53">
            <v>0.10930501948588776</v>
          </cell>
          <cell r="AY53">
            <v>0.53937092347303006</v>
          </cell>
          <cell r="BC53">
            <v>0.34677221142066472</v>
          </cell>
          <cell r="BG53">
            <v>0.1826280431735556</v>
          </cell>
          <cell r="BK53">
            <v>0.12319343015916406</v>
          </cell>
          <cell r="BO53">
            <v>0.38401689342116113</v>
          </cell>
          <cell r="BS53">
            <v>0.20778571838948134</v>
          </cell>
          <cell r="BW53">
            <v>9.0568783444171144E-2</v>
          </cell>
          <cell r="CA53">
            <v>4.226921728942501E-2</v>
          </cell>
          <cell r="CE53">
            <v>0.4722809086200157</v>
          </cell>
          <cell r="CI53">
            <v>0.24042747484605928</v>
          </cell>
          <cell r="CM53">
            <v>0.10469897201154459</v>
          </cell>
          <cell r="CQ53">
            <v>3.3257926810934604E-2</v>
          </cell>
          <cell r="CU53">
            <v>0.50318944198823512</v>
          </cell>
          <cell r="CY53">
            <v>0.28866817921114579</v>
          </cell>
          <cell r="DC53">
            <v>0.11658088204902395</v>
          </cell>
          <cell r="DG53">
            <v>3.2608682239361503E-2</v>
          </cell>
          <cell r="DK53">
            <v>0.53287382005845196</v>
          </cell>
          <cell r="DO53">
            <v>0.33289390919701117</v>
          </cell>
          <cell r="DS53">
            <v>0.1347150088021529</v>
          </cell>
          <cell r="DW53">
            <v>3.7425221643351152E-2</v>
          </cell>
          <cell r="EA53">
            <v>0.38654595764138711</v>
          </cell>
          <cell r="EE53">
            <v>0.20603330375944659</v>
          </cell>
          <cell r="EI53">
            <v>8.9906008574157509E-2</v>
          </cell>
          <cell r="EM53">
            <v>4.0647064680455251E-2</v>
          </cell>
          <cell r="EQ53">
            <v>0.46894904831378037</v>
          </cell>
          <cell r="EU53">
            <v>0.23837977137005312</v>
          </cell>
          <cell r="EY53">
            <v>0.10019634513831523</v>
          </cell>
          <cell r="FC53">
            <v>2.5839688812628315E-2</v>
          </cell>
          <cell r="FG53">
            <v>0.50261051901452569</v>
          </cell>
          <cell r="FK53">
            <v>0.28766471382834174</v>
          </cell>
          <cell r="FO53">
            <v>0.11708604898561634</v>
          </cell>
          <cell r="FS53">
            <v>2.4343209018261865E-2</v>
          </cell>
          <cell r="FW53">
            <v>0.56154261006316419</v>
          </cell>
          <cell r="GA53">
            <v>0.33532829034805867</v>
          </cell>
          <cell r="GE53">
            <v>0.13128630738363817</v>
          </cell>
          <cell r="GI53">
            <v>2.3502748274466703E-2</v>
          </cell>
          <cell r="GM53">
            <v>0.38686241421628659</v>
          </cell>
          <cell r="GQ53">
            <v>0.20626224006267818</v>
          </cell>
          <cell r="GU53">
            <v>8.9782440842692796E-2</v>
          </cell>
          <cell r="GY53">
            <v>4.0262765546453937E-2</v>
          </cell>
          <cell r="HC53">
            <v>0.46869953721098867</v>
          </cell>
          <cell r="HG53">
            <v>0.23964977305702576</v>
          </cell>
          <cell r="HK53">
            <v>0.10197149954388358</v>
          </cell>
          <cell r="HO53">
            <v>2.5776901774023614E-2</v>
          </cell>
          <cell r="HS53">
            <v>0.50314623783087953</v>
          </cell>
          <cell r="HW53">
            <v>0.28882169710581868</v>
          </cell>
          <cell r="IA53">
            <v>0.11699529884795613</v>
          </cell>
          <cell r="IE53">
            <v>2.3433979044246538E-2</v>
          </cell>
          <cell r="II53">
            <v>0.57950013279044121</v>
          </cell>
          <cell r="IM53">
            <v>0.33654405937876092</v>
          </cell>
          <cell r="IQ53">
            <v>0.1304987142161661</v>
          </cell>
          <cell r="IU53">
            <v>2.2013518475527398E-2</v>
          </cell>
        </row>
      </sheetData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0.42526765201066957</v>
          </cell>
          <cell r="F53">
            <v>0.23994380528952114</v>
          </cell>
          <cell r="I53">
            <v>0.13878525980150308</v>
          </cell>
          <cell r="L53">
            <v>7.3737088762785688E-2</v>
          </cell>
          <cell r="O53">
            <v>0.57940357785293295</v>
          </cell>
          <cell r="R53">
            <v>0.36393213663250701</v>
          </cell>
          <cell r="U53">
            <v>0.22168656154824659</v>
          </cell>
          <cell r="X53">
            <v>0.12488931637778963</v>
          </cell>
          <cell r="AA53">
            <v>0.69012418759400607</v>
          </cell>
          <cell r="AD53">
            <v>0.48310178551022703</v>
          </cell>
          <cell r="AG53">
            <v>0.3128627081433058</v>
          </cell>
          <cell r="AJ53">
            <v>0.18561901461321559</v>
          </cell>
          <cell r="AM53">
            <v>0.79269894136078589</v>
          </cell>
          <cell r="AP53">
            <v>0.61484673858463657</v>
          </cell>
          <cell r="AS53">
            <v>0.4277746324957874</v>
          </cell>
          <cell r="AV53">
            <v>0.26832305447837551</v>
          </cell>
          <cell r="AY53">
            <v>0.41888431594134756</v>
          </cell>
          <cell r="BB53">
            <v>0.22988119645502178</v>
          </cell>
          <cell r="BE53">
            <v>0.12065165020870644</v>
          </cell>
          <cell r="BH53">
            <v>5.1148066181698676E-2</v>
          </cell>
          <cell r="BK53">
            <v>0.57280051806226684</v>
          </cell>
          <cell r="BN53">
            <v>0.34859066610329675</v>
          </cell>
          <cell r="BQ53">
            <v>0.1962618618909637</v>
          </cell>
          <cell r="BT53">
            <v>8.6964007388435058E-2</v>
          </cell>
          <cell r="BW53">
            <v>0.68525949961777433</v>
          </cell>
          <cell r="BZ53">
            <v>0.46012334292106016</v>
          </cell>
          <cell r="CC53">
            <v>0.27804189064823975</v>
          </cell>
          <cell r="CF53">
            <v>0.1294843549241439</v>
          </cell>
          <cell r="CI53">
            <v>0.79095544187333655</v>
          </cell>
          <cell r="CL53">
            <v>0.60070819705892542</v>
          </cell>
          <cell r="CO53">
            <v>0.39349531071184435</v>
          </cell>
          <cell r="CR53">
            <v>0.19812735932225259</v>
          </cell>
          <cell r="CU53">
            <v>0.41906761051511632</v>
          </cell>
          <cell r="CX53">
            <v>0.22813682938444674</v>
          </cell>
          <cell r="DA53">
            <v>0.11944575918604382</v>
          </cell>
          <cell r="DD53">
            <v>4.933855585440227E-2</v>
          </cell>
          <cell r="DG53">
            <v>0.57246030588713115</v>
          </cell>
          <cell r="DJ53">
            <v>0.34466289541451417</v>
          </cell>
          <cell r="DM53">
            <v>0.19283437911309614</v>
          </cell>
          <cell r="DP53">
            <v>8.3543763956658856E-2</v>
          </cell>
          <cell r="DS53">
            <v>0.68346606776446561</v>
          </cell>
          <cell r="DV53">
            <v>0.45687070149359693</v>
          </cell>
          <cell r="DY53">
            <v>0.27242228738680169</v>
          </cell>
          <cell r="EB53">
            <v>0.12446319681154275</v>
          </cell>
          <cell r="EE53">
            <v>0.79264369814795999</v>
          </cell>
          <cell r="EH53">
            <v>0.60053775606112669</v>
          </cell>
          <cell r="EK53">
            <v>0.39288825770552771</v>
          </cell>
          <cell r="EN53">
            <v>0.19357503611466792</v>
          </cell>
          <cell r="EQ53">
            <v>0.41838856849884143</v>
          </cell>
          <cell r="ET53">
            <v>0.22804745364975998</v>
          </cell>
          <cell r="EW53">
            <v>0.11928597883457075</v>
          </cell>
          <cell r="EZ53">
            <v>4.9086243008655724E-2</v>
          </cell>
          <cell r="FC53">
            <v>0.57011455667061561</v>
          </cell>
          <cell r="FF53">
            <v>0.34513072411675494</v>
          </cell>
          <cell r="FI53">
            <v>0.19272962544990005</v>
          </cell>
          <cell r="FL53">
            <v>8.3212885427309355E-2</v>
          </cell>
          <cell r="FO53">
            <v>0.68430498554449559</v>
          </cell>
          <cell r="FR53">
            <v>0.45734489910853399</v>
          </cell>
          <cell r="FU53">
            <v>0.27229658382449079</v>
          </cell>
          <cell r="FX53">
            <v>0.12379399670718748</v>
          </cell>
          <cell r="GA53">
            <v>0.79184332754072584</v>
          </cell>
          <cell r="GD53">
            <v>0.60083242736262632</v>
          </cell>
          <cell r="GG53">
            <v>0.39230856228249977</v>
          </cell>
          <cell r="GJ53">
            <v>0.19284528007646515</v>
          </cell>
        </row>
      </sheetData>
      <sheetData sheetId="1">
        <row r="53">
          <cell r="C53">
            <v>0.45938232293306819</v>
          </cell>
          <cell r="F53">
            <v>0.27398875289297575</v>
          </cell>
          <cell r="I53">
            <v>0.15486381186874337</v>
          </cell>
          <cell r="L53">
            <v>7.8536207036614764E-2</v>
          </cell>
          <cell r="O53">
            <v>0.60907014357892697</v>
          </cell>
          <cell r="R53">
            <v>0.3991467223450581</v>
          </cell>
          <cell r="U53">
            <v>0.24887442394321208</v>
          </cell>
          <cell r="X53">
            <v>0.13475965841453236</v>
          </cell>
          <cell r="AA53">
            <v>0.70853720688845967</v>
          </cell>
          <cell r="AD53">
            <v>0.51755927600586826</v>
          </cell>
          <cell r="AG53">
            <v>0.34546418675570789</v>
          </cell>
          <cell r="AJ53">
            <v>0.19753940942910536</v>
          </cell>
          <cell r="AM53">
            <v>0.80663538807566637</v>
          </cell>
          <cell r="AP53">
            <v>0.63706999495792327</v>
          </cell>
          <cell r="AS53">
            <v>0.46628183133285878</v>
          </cell>
          <cell r="AV53">
            <v>0.28339345297384738</v>
          </cell>
          <cell r="AY53">
            <v>0.45288736849878591</v>
          </cell>
          <cell r="BB53">
            <v>0.25802104657933667</v>
          </cell>
          <cell r="BE53">
            <v>0.13769908397164812</v>
          </cell>
          <cell r="BH53">
            <v>5.903390724187637E-2</v>
          </cell>
          <cell r="BK53">
            <v>0.59965513592130082</v>
          </cell>
          <cell r="BN53">
            <v>0.38802379040015744</v>
          </cell>
          <cell r="BQ53">
            <v>0.22772042669199152</v>
          </cell>
          <cell r="BT53">
            <v>0.10207264450073382</v>
          </cell>
          <cell r="BW53">
            <v>0.70287406143520981</v>
          </cell>
          <cell r="BZ53">
            <v>0.49966066836464451</v>
          </cell>
          <cell r="CC53">
            <v>0.31666985290073429</v>
          </cell>
          <cell r="CF53">
            <v>0.15175686601219035</v>
          </cell>
          <cell r="CI53">
            <v>0.79982801339232579</v>
          </cell>
          <cell r="CL53">
            <v>0.6303899977254418</v>
          </cell>
          <cell r="CO53">
            <v>0.44184830187303431</v>
          </cell>
          <cell r="CR53">
            <v>0.23313186593439017</v>
          </cell>
          <cell r="CU53">
            <v>0.45336057764466065</v>
          </cell>
          <cell r="CX53">
            <v>0.25720832632297624</v>
          </cell>
          <cell r="DA53">
            <v>0.13706315978004802</v>
          </cell>
          <cell r="DD53">
            <v>5.7440690984468246E-2</v>
          </cell>
          <cell r="DG53">
            <v>0.5995584954584442</v>
          </cell>
          <cell r="DJ53">
            <v>0.38660133181204742</v>
          </cell>
          <cell r="DM53">
            <v>0.22439463428819892</v>
          </cell>
          <cell r="DP53">
            <v>9.9443030969883495E-2</v>
          </cell>
          <cell r="DS53">
            <v>0.70188855859980437</v>
          </cell>
          <cell r="DV53">
            <v>0.49887909744231929</v>
          </cell>
          <cell r="DY53">
            <v>0.31346766965054051</v>
          </cell>
          <cell r="EB53">
            <v>0.14847271702879491</v>
          </cell>
          <cell r="EE53">
            <v>0.80154825641892247</v>
          </cell>
          <cell r="EH53">
            <v>0.63133236031162832</v>
          </cell>
          <cell r="EK53">
            <v>0.43868944449552166</v>
          </cell>
          <cell r="EN53">
            <v>0.22881249289034777</v>
          </cell>
          <cell r="EQ53">
            <v>0.45260505881112117</v>
          </cell>
          <cell r="ET53">
            <v>0.25648669953027953</v>
          </cell>
          <cell r="EW53">
            <v>0.13705458169389184</v>
          </cell>
          <cell r="EZ53">
            <v>5.6887394762800303E-2</v>
          </cell>
          <cell r="FC53">
            <v>0.59913843603560391</v>
          </cell>
          <cell r="FF53">
            <v>0.38682354227314131</v>
          </cell>
          <cell r="FI53">
            <v>0.22392084336854431</v>
          </cell>
          <cell r="FL53">
            <v>9.9181311738325922E-2</v>
          </cell>
          <cell r="FO53">
            <v>0.70322385773210627</v>
          </cell>
          <cell r="FR53">
            <v>0.5000695298501957</v>
          </cell>
          <cell r="FU53">
            <v>0.31367923076484461</v>
          </cell>
          <cell r="FX53">
            <v>0.14818595140675606</v>
          </cell>
          <cell r="GA53">
            <v>0.80123712169350403</v>
          </cell>
          <cell r="GD53">
            <v>0.63119233244109996</v>
          </cell>
          <cell r="GG53">
            <v>0.43843263722773307</v>
          </cell>
          <cell r="GJ53">
            <v>0.22849958978779353</v>
          </cell>
        </row>
      </sheetData>
      <sheetData sheetId="2">
        <row r="53">
          <cell r="C53">
            <v>0.40881948300000615</v>
          </cell>
          <cell r="G53">
            <v>0.2359545180031552</v>
          </cell>
          <cell r="K53">
            <v>0.12437469316421407</v>
          </cell>
          <cell r="O53">
            <v>7.3195291691452752E-2</v>
          </cell>
          <cell r="S53">
            <v>0.53444312049932496</v>
          </cell>
          <cell r="W53">
            <v>0.33424077338358771</v>
          </cell>
          <cell r="AA53">
            <v>0.19605090349625576</v>
          </cell>
          <cell r="AE53">
            <v>0.11789250402027937</v>
          </cell>
          <cell r="AI53">
            <v>0.63747848123268636</v>
          </cell>
          <cell r="AM53">
            <v>0.46545373757768338</v>
          </cell>
          <cell r="AQ53">
            <v>0.27858968875980328</v>
          </cell>
          <cell r="AU53">
            <v>0.1668341552250828</v>
          </cell>
          <cell r="AY53">
            <v>0.82746733736028122</v>
          </cell>
          <cell r="BC53">
            <v>0.60349164317124071</v>
          </cell>
          <cell r="BG53">
            <v>0.40738033849431821</v>
          </cell>
          <cell r="BK53">
            <v>0.24458830081782942</v>
          </cell>
          <cell r="BO53">
            <v>0.40302789867469568</v>
          </cell>
          <cell r="BS53">
            <v>0.21955029309202603</v>
          </cell>
          <cell r="BW53">
            <v>0.10733648068312705</v>
          </cell>
          <cell r="CA53">
            <v>4.8444162493029637E-2</v>
          </cell>
          <cell r="CE53">
            <v>0.52982593264267575</v>
          </cell>
          <cell r="CI53">
            <v>0.31996736204780085</v>
          </cell>
          <cell r="CM53">
            <v>0.16353011030950243</v>
          </cell>
          <cell r="CQ53">
            <v>7.1040940915312129E-2</v>
          </cell>
          <cell r="CU53">
            <v>0.62892277863539625</v>
          </cell>
          <cell r="CY53">
            <v>0.43684850963119187</v>
          </cell>
          <cell r="DC53">
            <v>0.22945575519873576</v>
          </cell>
          <cell r="DG53">
            <v>9.4717605871466062E-2</v>
          </cell>
          <cell r="DK53">
            <v>0.89559963141329746</v>
          </cell>
          <cell r="DO53">
            <v>0.69696194066724304</v>
          </cell>
          <cell r="DS53">
            <v>0.40285811752284778</v>
          </cell>
          <cell r="DW53">
            <v>0.1409416904555284</v>
          </cell>
          <cell r="EA53">
            <v>0.40174545482042634</v>
          </cell>
          <cell r="EE53">
            <v>0.21957154951923838</v>
          </cell>
          <cell r="EI53">
            <v>0.10695985642254062</v>
          </cell>
          <cell r="EM53">
            <v>4.7254033549486908E-2</v>
          </cell>
          <cell r="EQ53">
            <v>0.52784529014521275</v>
          </cell>
          <cell r="EU53">
            <v>0.31555854764074448</v>
          </cell>
          <cell r="EY53">
            <v>0.16065448233419916</v>
          </cell>
          <cell r="FC53">
            <v>6.7096555828812313E-2</v>
          </cell>
          <cell r="FG53">
            <v>0.62558078244531456</v>
          </cell>
          <cell r="FK53">
            <v>0.43344779253778093</v>
          </cell>
          <cell r="FO53">
            <v>0.22426572903449826</v>
          </cell>
          <cell r="FS53">
            <v>8.5288492959815179E-2</v>
          </cell>
          <cell r="FW53">
            <v>0.90770711813018001</v>
          </cell>
          <cell r="GA53">
            <v>0.7549825460351518</v>
          </cell>
          <cell r="GE53">
            <v>0.40895831804913579</v>
          </cell>
          <cell r="GI53">
            <v>0.13424006913311071</v>
          </cell>
          <cell r="GM53">
            <v>0.40173494326067727</v>
          </cell>
          <cell r="GQ53">
            <v>0.21910334400150525</v>
          </cell>
          <cell r="GU53">
            <v>0.106433591656844</v>
          </cell>
          <cell r="GY53">
            <v>4.7211851538877143E-2</v>
          </cell>
          <cell r="HC53">
            <v>0.52722441902591544</v>
          </cell>
          <cell r="HG53">
            <v>0.31638506465355887</v>
          </cell>
          <cell r="HK53">
            <v>0.16051339382302729</v>
          </cell>
          <cell r="HO53">
            <v>6.6046902104381924E-2</v>
          </cell>
          <cell r="HS53">
            <v>0.62617716837199455</v>
          </cell>
          <cell r="HW53">
            <v>0.43435273326140644</v>
          </cell>
          <cell r="IA53">
            <v>0.22297204676130941</v>
          </cell>
          <cell r="IE53">
            <v>8.4713228022941359E-2</v>
          </cell>
          <cell r="II53">
            <v>0.90780976361978649</v>
          </cell>
          <cell r="IM53">
            <v>0.76559174020118936</v>
          </cell>
          <cell r="IQ53">
            <v>0.4107146380302476</v>
          </cell>
          <cell r="IU53">
            <v>0.13314193517742878</v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0.42452285383327804</v>
          </cell>
          <cell r="F53">
            <v>0.2460154561042584</v>
          </cell>
          <cell r="I53">
            <v>0.13835409719771477</v>
          </cell>
          <cell r="L53">
            <v>7.1006594575189833E-2</v>
          </cell>
          <cell r="O53">
            <v>0.60639447634758481</v>
          </cell>
          <cell r="R53">
            <v>0.38582272430597814</v>
          </cell>
          <cell r="U53">
            <v>0.24085037946798779</v>
          </cell>
          <cell r="X53">
            <v>0.13339555908888986</v>
          </cell>
          <cell r="AA53">
            <v>0.72030481535870716</v>
          </cell>
          <cell r="AD53">
            <v>0.52007967285629153</v>
          </cell>
          <cell r="AG53">
            <v>0.3459961693176013</v>
          </cell>
          <cell r="AJ53">
            <v>0.20662793007291136</v>
          </cell>
          <cell r="AM53">
            <v>0.8276048024914</v>
          </cell>
          <cell r="AP53">
            <v>0.66004900984161197</v>
          </cell>
          <cell r="AS53">
            <v>0.47267287953186327</v>
          </cell>
          <cell r="AV53">
            <v>0.29835117006947709</v>
          </cell>
          <cell r="AY53">
            <v>0.40968410001598021</v>
          </cell>
          <cell r="BB53">
            <v>0.22451487522799532</v>
          </cell>
          <cell r="BE53">
            <v>0.1195303775009489</v>
          </cell>
          <cell r="BH53">
            <v>5.0472841200873392E-2</v>
          </cell>
          <cell r="BK53">
            <v>0.59522040069627047</v>
          </cell>
          <cell r="BN53">
            <v>0.36865122172711068</v>
          </cell>
          <cell r="BQ53">
            <v>0.20866864957036679</v>
          </cell>
          <cell r="BT53">
            <v>9.2699141857680217E-2</v>
          </cell>
          <cell r="BW53">
            <v>0.71087629749336256</v>
          </cell>
          <cell r="BZ53">
            <v>0.49747745697243351</v>
          </cell>
          <cell r="CC53">
            <v>0.31009489222181064</v>
          </cell>
          <cell r="CF53">
            <v>0.14824175692178071</v>
          </cell>
          <cell r="CI53">
            <v>0.81149751154704708</v>
          </cell>
          <cell r="CL53">
            <v>0.63420289433378274</v>
          </cell>
          <cell r="CO53">
            <v>0.43264561008458174</v>
          </cell>
          <cell r="CR53">
            <v>0.22593936596332356</v>
          </cell>
          <cell r="CU53">
            <v>0.40986441124948869</v>
          </cell>
          <cell r="CX53">
            <v>0.2235316694011453</v>
          </cell>
          <cell r="DA53">
            <v>0.11706257017323367</v>
          </cell>
          <cell r="DD53">
            <v>4.8210704150813181E-2</v>
          </cell>
          <cell r="DG53">
            <v>0.59381646931975807</v>
          </cell>
          <cell r="DJ53">
            <v>0.3669255123636605</v>
          </cell>
          <cell r="DM53">
            <v>0.2056364177654178</v>
          </cell>
          <cell r="DP53">
            <v>8.9162781351326548E-2</v>
          </cell>
          <cell r="DS53">
            <v>0.71247920989107272</v>
          </cell>
          <cell r="DV53">
            <v>0.49802710315602428</v>
          </cell>
          <cell r="DY53">
            <v>0.30700540383575103</v>
          </cell>
          <cell r="EB53">
            <v>0.14304967540423505</v>
          </cell>
          <cell r="EE53">
            <v>0.81265927378080249</v>
          </cell>
          <cell r="EH53">
            <v>0.63526917186668541</v>
          </cell>
          <cell r="EK53">
            <v>0.42991490704563928</v>
          </cell>
          <cell r="EN53">
            <v>0.2198154988236341</v>
          </cell>
          <cell r="EQ53">
            <v>0.4102688766530096</v>
          </cell>
          <cell r="ET53">
            <v>0.22351684375722292</v>
          </cell>
          <cell r="EW53">
            <v>0.11700400066694674</v>
          </cell>
          <cell r="EZ53">
            <v>4.8101310352694833E-2</v>
          </cell>
          <cell r="FC53">
            <v>0.59243115048994466</v>
          </cell>
          <cell r="FF53">
            <v>0.36659625747358393</v>
          </cell>
          <cell r="FI53">
            <v>0.20524410918833935</v>
          </cell>
          <cell r="FL53">
            <v>8.8322842468596216E-2</v>
          </cell>
          <cell r="FO53">
            <v>0.71277817664434739</v>
          </cell>
          <cell r="FR53">
            <v>0.49714944124896349</v>
          </cell>
          <cell r="FU53">
            <v>0.30611669042141965</v>
          </cell>
          <cell r="FX53">
            <v>0.14262792580044148</v>
          </cell>
          <cell r="GA53">
            <v>0.8114756582076168</v>
          </cell>
          <cell r="GD53">
            <v>0.63546381189340051</v>
          </cell>
          <cell r="GG53">
            <v>0.43005994373875855</v>
          </cell>
          <cell r="GJ53">
            <v>0.21927353066563118</v>
          </cell>
        </row>
      </sheetData>
      <sheetData sheetId="1">
        <row r="53">
          <cell r="C53">
            <v>0.45283683981783285</v>
          </cell>
          <cell r="F53">
            <v>0.26586886986636804</v>
          </cell>
          <cell r="I53">
            <v>0.15271833394598994</v>
          </cell>
          <cell r="L53">
            <v>7.8521862964907707E-2</v>
          </cell>
          <cell r="O53">
            <v>0.62259591659805269</v>
          </cell>
          <cell r="R53">
            <v>0.4261966214542548</v>
          </cell>
          <cell r="U53">
            <v>0.26288575030588401</v>
          </cell>
          <cell r="X53">
            <v>0.14687838821633131</v>
          </cell>
          <cell r="AA53">
            <v>0.73065641464998765</v>
          </cell>
          <cell r="AD53">
            <v>0.55592206049665505</v>
          </cell>
          <cell r="AG53">
            <v>0.382038549215933</v>
          </cell>
          <cell r="AJ53">
            <v>0.22349635529141834</v>
          </cell>
          <cell r="AM53">
            <v>0.83596122686670638</v>
          </cell>
          <cell r="AP53">
            <v>0.68025256456077587</v>
          </cell>
          <cell r="AS53">
            <v>0.50614758682255312</v>
          </cell>
          <cell r="AV53">
            <v>0.317528707891509</v>
          </cell>
          <cell r="AY53">
            <v>0.44381460122992489</v>
          </cell>
          <cell r="BB53">
            <v>0.25408045538125928</v>
          </cell>
          <cell r="BE53">
            <v>0.13636493048064302</v>
          </cell>
          <cell r="BH53">
            <v>5.7561363549635987E-2</v>
          </cell>
          <cell r="BK53">
            <v>0.62233427946627373</v>
          </cell>
          <cell r="BN53">
            <v>0.40924156372233939</v>
          </cell>
          <cell r="BQ53">
            <v>0.24187886896131922</v>
          </cell>
          <cell r="BT53">
            <v>0.11013076782918593</v>
          </cell>
          <cell r="BW53">
            <v>0.72378273977583885</v>
          </cell>
          <cell r="BZ53">
            <v>0.53658149790810727</v>
          </cell>
          <cell r="CC53">
            <v>0.35118423229782264</v>
          </cell>
          <cell r="CF53">
            <v>0.17320648288706181</v>
          </cell>
          <cell r="CI53">
            <v>0.81770467633204902</v>
          </cell>
          <cell r="CL53">
            <v>0.66179979669903022</v>
          </cell>
          <cell r="CO53">
            <v>0.47669516438091564</v>
          </cell>
          <cell r="CR53">
            <v>0.26265764669974823</v>
          </cell>
          <cell r="CU53">
            <v>0.44379569758520959</v>
          </cell>
          <cell r="CX53">
            <v>0.25156931567909996</v>
          </cell>
          <cell r="DA53">
            <v>0.13416026315538321</v>
          </cell>
          <cell r="DD53">
            <v>5.5920731679733944E-2</v>
          </cell>
          <cell r="DG53">
            <v>0.6208383719838898</v>
          </cell>
          <cell r="DJ53">
            <v>0.40726573745398204</v>
          </cell>
          <cell r="DM53">
            <v>0.23919799531621375</v>
          </cell>
          <cell r="DP53">
            <v>0.10654478166821756</v>
          </cell>
          <cell r="DS53">
            <v>0.72850112293605096</v>
          </cell>
          <cell r="DV53">
            <v>0.53568349028437212</v>
          </cell>
          <cell r="DY53">
            <v>0.34919133922718582</v>
          </cell>
          <cell r="EB53">
            <v>0.17038602289482349</v>
          </cell>
          <cell r="EE53">
            <v>0.81967940253457139</v>
          </cell>
          <cell r="EH53">
            <v>0.66167778789152731</v>
          </cell>
          <cell r="EK53">
            <v>0.47455855773794814</v>
          </cell>
          <cell r="EN53">
            <v>0.25747317030611561</v>
          </cell>
          <cell r="EQ53">
            <v>0.44290324749107124</v>
          </cell>
          <cell r="ET53">
            <v>0.251299027537495</v>
          </cell>
          <cell r="EW53">
            <v>0.13398180288909362</v>
          </cell>
          <cell r="EZ53">
            <v>5.573947651931465E-2</v>
          </cell>
          <cell r="FC53">
            <v>0.61913292530158548</v>
          </cell>
          <cell r="FF53">
            <v>0.40748442908472415</v>
          </cell>
          <cell r="FI53">
            <v>0.23834254258271742</v>
          </cell>
          <cell r="FL53">
            <v>0.10564400329812659</v>
          </cell>
          <cell r="FO53">
            <v>0.72812360276885457</v>
          </cell>
          <cell r="FR53">
            <v>0.53557211480915878</v>
          </cell>
          <cell r="FU53">
            <v>0.34863132299883659</v>
          </cell>
          <cell r="FX53">
            <v>0.17024527053969332</v>
          </cell>
          <cell r="GA53">
            <v>0.81973077415193007</v>
          </cell>
          <cell r="GD53">
            <v>0.66247163941369547</v>
          </cell>
          <cell r="GG53">
            <v>0.47499863598443232</v>
          </cell>
          <cell r="GJ53">
            <v>0.25727739523633347</v>
          </cell>
        </row>
      </sheetData>
      <sheetData sheetId="2">
        <row r="53">
          <cell r="C53">
            <v>0.41442463724547635</v>
          </cell>
          <cell r="G53">
            <v>0.2374331982006003</v>
          </cell>
          <cell r="K53">
            <v>0.12346447256186353</v>
          </cell>
          <cell r="O53">
            <v>6.8975901039340093E-2</v>
          </cell>
          <cell r="S53">
            <v>0.6178932438311231</v>
          </cell>
          <cell r="W53">
            <v>0.37963743201710465</v>
          </cell>
          <cell r="AA53">
            <v>0.2069012267687301</v>
          </cell>
          <cell r="AE53">
            <v>0.12146023021623227</v>
          </cell>
          <cell r="AI53">
            <v>0.7987227188004542</v>
          </cell>
          <cell r="AM53">
            <v>0.51731468617504661</v>
          </cell>
          <cell r="AQ53">
            <v>0.3013490243022523</v>
          </cell>
          <cell r="AU53">
            <v>0.18625236881678553</v>
          </cell>
          <cell r="AY53">
            <v>0.84303485677696177</v>
          </cell>
          <cell r="BC53">
            <v>0.61891842754158555</v>
          </cell>
          <cell r="BG53">
            <v>0.46929782446760365</v>
          </cell>
          <cell r="BK53">
            <v>0.27436239925504985</v>
          </cell>
          <cell r="BO53">
            <v>0.40991646387651898</v>
          </cell>
          <cell r="BS53">
            <v>0.22364499024131085</v>
          </cell>
          <cell r="BW53">
            <v>0.10519131683231718</v>
          </cell>
          <cell r="CA53">
            <v>4.7348578032337281E-2</v>
          </cell>
          <cell r="CE53">
            <v>0.63191550930916174</v>
          </cell>
          <cell r="CI53">
            <v>0.36430719578982718</v>
          </cell>
          <cell r="CM53">
            <v>0.18300937660169617</v>
          </cell>
          <cell r="CQ53">
            <v>7.2624228738710217E-2</v>
          </cell>
          <cell r="CU53">
            <v>0.86650773487019039</v>
          </cell>
          <cell r="CY53">
            <v>0.53101994108517392</v>
          </cell>
          <cell r="DC53">
            <v>0.26357160745229163</v>
          </cell>
          <cell r="DG53">
            <v>9.7122516811836854E-2</v>
          </cell>
          <cell r="DK53">
            <v>0.85062624538055753</v>
          </cell>
          <cell r="DO53">
            <v>0.59656544781280052</v>
          </cell>
          <cell r="DS53">
            <v>0.45083601633998038</v>
          </cell>
          <cell r="DW53">
            <v>0.16704495951506546</v>
          </cell>
          <cell r="EA53">
            <v>0.4096145350872451</v>
          </cell>
          <cell r="EE53">
            <v>0.22159788200597183</v>
          </cell>
          <cell r="EI53">
            <v>0.10197924212853128</v>
          </cell>
          <cell r="EM53">
            <v>4.587338158143895E-2</v>
          </cell>
          <cell r="EQ53">
            <v>0.63311540788864473</v>
          </cell>
          <cell r="EU53">
            <v>0.36435993971733199</v>
          </cell>
          <cell r="EY53">
            <v>0.18253825469575094</v>
          </cell>
          <cell r="FC53">
            <v>6.9959102138746149E-2</v>
          </cell>
          <cell r="FG53">
            <v>0.881492888062955</v>
          </cell>
          <cell r="FK53">
            <v>0.53303871943385905</v>
          </cell>
          <cell r="FO53">
            <v>0.25577155446536737</v>
          </cell>
          <cell r="FS53">
            <v>9.0240878522612714E-2</v>
          </cell>
          <cell r="FW53">
            <v>0.8529604402175327</v>
          </cell>
          <cell r="GA53">
            <v>0.59550870061845551</v>
          </cell>
          <cell r="GE53">
            <v>0.46917431662640252</v>
          </cell>
          <cell r="GI53">
            <v>0.16194120530216899</v>
          </cell>
          <cell r="GM53">
            <v>0.41042263305135296</v>
          </cell>
          <cell r="GQ53">
            <v>0.22139299806886661</v>
          </cell>
          <cell r="GU53">
            <v>0.10240574834408341</v>
          </cell>
          <cell r="GY53">
            <v>4.5772979327857927E-2</v>
          </cell>
          <cell r="HC53">
            <v>0.6324360355110682</v>
          </cell>
          <cell r="HG53">
            <v>0.3631549251057824</v>
          </cell>
          <cell r="HK53">
            <v>0.18088658505092015</v>
          </cell>
          <cell r="HO53">
            <v>6.859802336921271E-2</v>
          </cell>
          <cell r="HS53">
            <v>0.88399826849626129</v>
          </cell>
          <cell r="HW53">
            <v>0.53387723841805834</v>
          </cell>
          <cell r="IA53">
            <v>0.25870027242811294</v>
          </cell>
          <cell r="IE53">
            <v>8.9473867512774252E-2</v>
          </cell>
          <cell r="II53">
            <v>0.8538103747640764</v>
          </cell>
          <cell r="IM53">
            <v>0.59602739172959995</v>
          </cell>
          <cell r="IQ53">
            <v>0.4787606494988193</v>
          </cell>
          <cell r="IU53">
            <v>0.15996380783241088</v>
          </cell>
        </row>
      </sheetData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_1"/>
      <sheetName val="BW"/>
      <sheetName val="RC"/>
      <sheetName val="Delay1011"/>
      <sheetName val="Results"/>
      <sheetName val="Graphics"/>
    </sheetNames>
    <sheetDataSet>
      <sheetData sheetId="0"/>
      <sheetData sheetId="1">
        <row r="53">
          <cell r="C53">
            <v>0.43302072392107677</v>
          </cell>
          <cell r="F53">
            <v>0.25004727452776954</v>
          </cell>
          <cell r="I53">
            <v>0.1420033263325218</v>
          </cell>
          <cell r="L53">
            <v>7.4266840618821647E-2</v>
          </cell>
          <cell r="O53">
            <v>0.65034727095392442</v>
          </cell>
          <cell r="R53">
            <v>0.42280441401973051</v>
          </cell>
          <cell r="U53">
            <v>0.25781031468661908</v>
          </cell>
          <cell r="X53">
            <v>0.1394579375476076</v>
          </cell>
          <cell r="AA53">
            <v>0.81394061533951101</v>
          </cell>
          <cell r="AD53">
            <v>0.63436499412299052</v>
          </cell>
          <cell r="AG53">
            <v>0.42710354802255224</v>
          </cell>
          <cell r="AJ53">
            <v>0.25552684185819585</v>
          </cell>
          <cell r="AM53">
            <v>0.93122833538939687</v>
          </cell>
          <cell r="AP53">
            <v>0.84285861827600472</v>
          </cell>
          <cell r="AS53">
            <v>0.69566470188976426</v>
          </cell>
          <cell r="AV53">
            <v>0.49508004935333216</v>
          </cell>
          <cell r="AY53">
            <v>0.42594213711827578</v>
          </cell>
          <cell r="BB53">
            <v>0.23365176308193125</v>
          </cell>
          <cell r="BE53">
            <v>0.12217820888404575</v>
          </cell>
          <cell r="BH53">
            <v>5.207470402909143E-2</v>
          </cell>
          <cell r="BK53">
            <v>0.64816230854558654</v>
          </cell>
          <cell r="BN53">
            <v>0.4006643204576355</v>
          </cell>
          <cell r="BQ53">
            <v>0.22550288355683418</v>
          </cell>
          <cell r="BT53">
            <v>0.10078325527628654</v>
          </cell>
          <cell r="BW53">
            <v>0.81065262119560655</v>
          </cell>
          <cell r="BZ53">
            <v>0.62076257514276534</v>
          </cell>
          <cell r="CC53">
            <v>0.39109164937024821</v>
          </cell>
          <cell r="CF53">
            <v>0.18805682009026559</v>
          </cell>
          <cell r="CI53">
            <v>0.92039964373373762</v>
          </cell>
          <cell r="CL53">
            <v>0.82718953055447031</v>
          </cell>
          <cell r="CO53">
            <v>0.66451267766806044</v>
          </cell>
          <cell r="CR53">
            <v>0.38570806834812599</v>
          </cell>
          <cell r="CU53">
            <v>0.42725648580729808</v>
          </cell>
          <cell r="CX53">
            <v>0.23324252813850663</v>
          </cell>
          <cell r="DA53">
            <v>0.12166608590072042</v>
          </cell>
          <cell r="DD53">
            <v>5.021481203731841E-2</v>
          </cell>
          <cell r="DG53">
            <v>0.64652585551158137</v>
          </cell>
          <cell r="DJ53">
            <v>0.39915598950209569</v>
          </cell>
          <cell r="DM53">
            <v>0.22381065508085982</v>
          </cell>
          <cell r="DP53">
            <v>9.6615586996207051E-2</v>
          </cell>
          <cell r="DS53">
            <v>0.80924247347858436</v>
          </cell>
          <cell r="DV53">
            <v>0.61642245054275713</v>
          </cell>
          <cell r="DY53">
            <v>0.38728478475019851</v>
          </cell>
          <cell r="EB53">
            <v>0.18082385761051487</v>
          </cell>
          <cell r="EE53">
            <v>0.92218441524846606</v>
          </cell>
          <cell r="EH53">
            <v>0.82890804086206304</v>
          </cell>
          <cell r="EK53">
            <v>0.6661753771185539</v>
          </cell>
          <cell r="EN53">
            <v>0.38028897774221831</v>
          </cell>
          <cell r="EQ53">
            <v>0.42482948707647183</v>
          </cell>
          <cell r="ET53">
            <v>0.23207939171526232</v>
          </cell>
          <cell r="EW53">
            <v>0.12108850567796843</v>
          </cell>
          <cell r="EZ53">
            <v>4.9745341256647847E-2</v>
          </cell>
          <cell r="FC53">
            <v>0.64517138143492203</v>
          </cell>
          <cell r="FF53">
            <v>0.39902045401751374</v>
          </cell>
          <cell r="FI53">
            <v>0.22331910362876287</v>
          </cell>
          <cell r="FL53">
            <v>9.6225890623181196E-2</v>
          </cell>
          <cell r="FO53">
            <v>0.80862160564760344</v>
          </cell>
          <cell r="FR53">
            <v>0.61433364641692123</v>
          </cell>
          <cell r="FU53">
            <v>0.38605445193207044</v>
          </cell>
          <cell r="FX53">
            <v>0.18034313742324948</v>
          </cell>
          <cell r="GA53">
            <v>0.92121497400445451</v>
          </cell>
          <cell r="GD53">
            <v>0.82839283123204766</v>
          </cell>
          <cell r="GG53">
            <v>0.66697676200661804</v>
          </cell>
          <cell r="GJ53">
            <v>0.3791921972297469</v>
          </cell>
        </row>
      </sheetData>
      <sheetData sheetId="2">
        <row r="53">
          <cell r="C53">
            <v>0.46906962508231809</v>
          </cell>
          <cell r="F53">
            <v>0.27504004029302431</v>
          </cell>
          <cell r="I53">
            <v>0.15803003272779606</v>
          </cell>
          <cell r="L53">
            <v>7.9264124855789347E-2</v>
          </cell>
          <cell r="O53">
            <v>0.67498290100884251</v>
          </cell>
          <cell r="R53">
            <v>0.46477641943519366</v>
          </cell>
          <cell r="U53">
            <v>0.29015386538653259</v>
          </cell>
          <cell r="X53">
            <v>0.15320923839935038</v>
          </cell>
          <cell r="AA53">
            <v>0.82572360276956558</v>
          </cell>
          <cell r="AD53">
            <v>0.65479478350165876</v>
          </cell>
          <cell r="AG53">
            <v>0.47087253148661906</v>
          </cell>
          <cell r="AJ53">
            <v>0.27782671551827298</v>
          </cell>
          <cell r="AM53">
            <v>0.92792610862451175</v>
          </cell>
          <cell r="AP53">
            <v>0.853905542536469</v>
          </cell>
          <cell r="AS53">
            <v>0.71901411278606187</v>
          </cell>
          <cell r="AV53">
            <v>0.52389465158893878</v>
          </cell>
          <cell r="AY53">
            <v>0.46208658731041191</v>
          </cell>
          <cell r="BB53">
            <v>0.26159564372440897</v>
          </cell>
          <cell r="BE53">
            <v>0.14029837147559351</v>
          </cell>
          <cell r="BH53">
            <v>5.9382551340429579E-2</v>
          </cell>
          <cell r="BK53">
            <v>0.66737050557426403</v>
          </cell>
          <cell r="BN53">
            <v>0.44762046413147583</v>
          </cell>
          <cell r="BQ53">
            <v>0.26347617719359823</v>
          </cell>
          <cell r="BT53">
            <v>0.11935191829278685</v>
          </cell>
          <cell r="BW53">
            <v>0.8184285027171454</v>
          </cell>
          <cell r="BZ53">
            <v>0.64670711503565426</v>
          </cell>
          <cell r="CC53">
            <v>0.44230679866373895</v>
          </cell>
          <cell r="CF53">
            <v>0.22282910978305837</v>
          </cell>
          <cell r="CI53">
            <v>0.92152651783210859</v>
          </cell>
          <cell r="CL53">
            <v>0.83336388048912724</v>
          </cell>
          <cell r="CO53">
            <v>0.68894340184553027</v>
          </cell>
          <cell r="CR53">
            <v>0.44062430987844386</v>
          </cell>
          <cell r="CU53">
            <v>0.46251774212527347</v>
          </cell>
          <cell r="CX53">
            <v>0.26208022960236316</v>
          </cell>
          <cell r="DA53">
            <v>0.14003408573974277</v>
          </cell>
          <cell r="DD53">
            <v>5.8175438640012157E-2</v>
          </cell>
          <cell r="DG53">
            <v>0.66725048988035041</v>
          </cell>
          <cell r="DJ53">
            <v>0.44551030468033398</v>
          </cell>
          <cell r="DM53">
            <v>0.26078044797900568</v>
          </cell>
          <cell r="DP53">
            <v>0.11588062679414059</v>
          </cell>
          <cell r="DS53">
            <v>0.81745148024087499</v>
          </cell>
          <cell r="DV53">
            <v>0.64449519610993877</v>
          </cell>
          <cell r="DY53">
            <v>0.43840717126387352</v>
          </cell>
          <cell r="EB53">
            <v>0.21682047923370049</v>
          </cell>
          <cell r="EE53">
            <v>0.92297660735416931</v>
          </cell>
          <cell r="EH53">
            <v>0.83576335346571085</v>
          </cell>
          <cell r="EK53">
            <v>0.68995393555671458</v>
          </cell>
          <cell r="EN53">
            <v>0.43529190059610801</v>
          </cell>
          <cell r="EQ53">
            <v>0.46082662929865781</v>
          </cell>
          <cell r="ET53">
            <v>0.2612002324908187</v>
          </cell>
          <cell r="EW53">
            <v>0.13941105298522097</v>
          </cell>
          <cell r="EZ53">
            <v>5.8000709608124479E-2</v>
          </cell>
          <cell r="FC53">
            <v>0.66658785011093957</v>
          </cell>
          <cell r="FF53">
            <v>0.44529061886697169</v>
          </cell>
          <cell r="FI53">
            <v>0.26088287173869529</v>
          </cell>
          <cell r="FL53">
            <v>0.11569118976181507</v>
          </cell>
          <cell r="FO53">
            <v>0.8158155041536892</v>
          </cell>
          <cell r="FR53">
            <v>0.64315139506486829</v>
          </cell>
          <cell r="FU53">
            <v>0.43776887439832868</v>
          </cell>
          <cell r="FX53">
            <v>0.21672294694622884</v>
          </cell>
          <cell r="GA53">
            <v>0.92201498756151279</v>
          </cell>
          <cell r="GD53">
            <v>0.83533856933270612</v>
          </cell>
          <cell r="GG53">
            <v>0.69106327512216026</v>
          </cell>
          <cell r="GJ53">
            <v>0.43386008253559821</v>
          </cell>
        </row>
      </sheetData>
      <sheetData sheetId="3">
        <row r="53">
          <cell r="C53">
            <v>0.42067366064928507</v>
          </cell>
          <cell r="G53">
            <v>0.24194731873099606</v>
          </cell>
          <cell r="K53">
            <v>0.12869423327502275</v>
          </cell>
          <cell r="O53">
            <v>7.478640876996874E-2</v>
          </cell>
          <cell r="S53">
            <v>0.63084655929490541</v>
          </cell>
          <cell r="W53">
            <v>0.39284107413803665</v>
          </cell>
          <cell r="AA53">
            <v>0.24101268670360629</v>
          </cell>
          <cell r="AE53">
            <v>0.13900029002525899</v>
          </cell>
          <cell r="AI53">
            <v>0.79992767250203134</v>
          </cell>
          <cell r="AM53">
            <v>0.6000357013358627</v>
          </cell>
          <cell r="AQ53">
            <v>0.41479371664290421</v>
          </cell>
          <cell r="AU53">
            <v>0.24875569617915982</v>
          </cell>
          <cell r="AY53">
            <v>0.92151378495764391</v>
          </cell>
          <cell r="BC53">
            <v>0.83318829649965531</v>
          </cell>
          <cell r="BG53">
            <v>0.66945487862716346</v>
          </cell>
          <cell r="BK53">
            <v>0.49172043425254325</v>
          </cell>
          <cell r="BO53">
            <v>0.40890283507691877</v>
          </cell>
          <cell r="BS53">
            <v>0.22628183056805162</v>
          </cell>
          <cell r="BW53">
            <v>0.11154155361545877</v>
          </cell>
          <cell r="CA53">
            <v>5.0548471869517254E-2</v>
          </cell>
          <cell r="CE53">
            <v>0.62216951117978325</v>
          </cell>
          <cell r="CI53">
            <v>0.37497838323027471</v>
          </cell>
          <cell r="CM53">
            <v>0.20986533552507017</v>
          </cell>
          <cell r="CQ53">
            <v>9.281367281886034E-2</v>
          </cell>
          <cell r="CU53">
            <v>0.80385571811418599</v>
          </cell>
          <cell r="CY53">
            <v>0.58215588903690385</v>
          </cell>
          <cell r="DC53">
            <v>0.36253960409378594</v>
          </cell>
          <cell r="DG53">
            <v>0.16001044623794022</v>
          </cell>
          <cell r="DK53">
            <v>0.91891912126512065</v>
          </cell>
          <cell r="DO53">
            <v>0.81810241481221413</v>
          </cell>
          <cell r="DS53">
            <v>0.62938103157770431</v>
          </cell>
          <cell r="DW53">
            <v>0.34942706920020261</v>
          </cell>
          <cell r="EA53">
            <v>0.40882539416568997</v>
          </cell>
          <cell r="EE53">
            <v>0.22424431509311155</v>
          </cell>
          <cell r="EI53">
            <v>0.1116850133401945</v>
          </cell>
          <cell r="EM53">
            <v>4.8827019101304048E-2</v>
          </cell>
          <cell r="EQ53">
            <v>0.62148067589030209</v>
          </cell>
          <cell r="EU53">
            <v>0.37478813492327973</v>
          </cell>
          <cell r="EY53">
            <v>0.20751743175409845</v>
          </cell>
          <cell r="FC53">
            <v>8.958102198477319E-2</v>
          </cell>
          <cell r="FG53">
            <v>0.80193164833888897</v>
          </cell>
          <cell r="FK53">
            <v>0.57641549983637841</v>
          </cell>
          <cell r="FO53">
            <v>0.35537691098637025</v>
          </cell>
          <cell r="FS53">
            <v>0.15351787871889569</v>
          </cell>
          <cell r="FW53">
            <v>0.91955566452879112</v>
          </cell>
          <cell r="GA53">
            <v>0.82124475736811431</v>
          </cell>
          <cell r="GE53">
            <v>0.62828469163323886</v>
          </cell>
          <cell r="GI53">
            <v>0.34247700059237229</v>
          </cell>
          <cell r="GM53">
            <v>0.40697897723589116</v>
          </cell>
          <cell r="GQ53">
            <v>0.22341299435449558</v>
          </cell>
          <cell r="GU53">
            <v>0.11116242122777625</v>
          </cell>
          <cell r="GY53">
            <v>4.8580898654570659E-2</v>
          </cell>
          <cell r="HC53">
            <v>0.62243685383999903</v>
          </cell>
          <cell r="HG53">
            <v>0.37445580975956355</v>
          </cell>
          <cell r="HK53">
            <v>0.20742683958212976</v>
          </cell>
          <cell r="HO53">
            <v>8.9419378541377395E-2</v>
          </cell>
          <cell r="HS53">
            <v>0.80175114595509922</v>
          </cell>
          <cell r="HW53">
            <v>0.57491213643020256</v>
          </cell>
          <cell r="IA53">
            <v>0.35532767980580099</v>
          </cell>
          <cell r="IE53">
            <v>0.15310930536312908</v>
          </cell>
          <cell r="II53">
            <v>0.91953536629651045</v>
          </cell>
          <cell r="IM53">
            <v>0.82087967807346618</v>
          </cell>
          <cell r="IQ53">
            <v>0.62784763594003468</v>
          </cell>
          <cell r="IU53">
            <v>0.34159334129414892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_1011"/>
      <sheetName val="Results"/>
      <sheetName val="Graphics"/>
    </sheetNames>
    <sheetDataSet>
      <sheetData sheetId="0">
        <row r="53">
          <cell r="C53">
            <v>0.40248267041727287</v>
          </cell>
          <cell r="F53">
            <v>0.23447029192525645</v>
          </cell>
          <cell r="I53">
            <v>0.13277511446805179</v>
          </cell>
          <cell r="L53">
            <v>6.893174701951002E-2</v>
          </cell>
          <cell r="O53">
            <v>0.5121995660276506</v>
          </cell>
          <cell r="R53">
            <v>0.31679343450268749</v>
          </cell>
          <cell r="U53">
            <v>0.19292030720805259</v>
          </cell>
          <cell r="X53">
            <v>0.11101388387895923</v>
          </cell>
          <cell r="AA53">
            <v>0.60563890267255771</v>
          </cell>
          <cell r="AD53">
            <v>0.3958659504058149</v>
          </cell>
          <cell r="AG53">
            <v>0.25263226980323183</v>
          </cell>
          <cell r="AJ53">
            <v>0.14581312259848761</v>
          </cell>
          <cell r="AM53">
            <v>0.73095738400943799</v>
          </cell>
          <cell r="AP53">
            <v>0.5312944407497906</v>
          </cell>
          <cell r="AS53">
            <v>0.35592961293724429</v>
          </cell>
          <cell r="AV53">
            <v>0.21987455595835287</v>
          </cell>
          <cell r="AY53">
            <v>0.39595176231771284</v>
          </cell>
          <cell r="BB53">
            <v>0.21618565651416988</v>
          </cell>
          <cell r="BE53">
            <v>0.1140355200916941</v>
          </cell>
          <cell r="BH53">
            <v>4.8764648685897957E-2</v>
          </cell>
          <cell r="BK53">
            <v>0.50546467674153095</v>
          </cell>
          <cell r="BN53">
            <v>0.30482350693057741</v>
          </cell>
          <cell r="BQ53">
            <v>0.17044244178062473</v>
          </cell>
          <cell r="BT53">
            <v>7.610415534236796E-2</v>
          </cell>
          <cell r="BW53">
            <v>0.61097444745196194</v>
          </cell>
          <cell r="BZ53">
            <v>0.39126977493119675</v>
          </cell>
          <cell r="CC53">
            <v>0.23044058783430466</v>
          </cell>
          <cell r="CF53">
            <v>0.10662424801375078</v>
          </cell>
          <cell r="CI53">
            <v>0.72816314428703166</v>
          </cell>
          <cell r="CL53">
            <v>0.5145472605472341</v>
          </cell>
          <cell r="CO53">
            <v>0.32439925403336828</v>
          </cell>
          <cell r="CR53">
            <v>0.15883280622317653</v>
          </cell>
          <cell r="CU53">
            <v>0.39241360653222673</v>
          </cell>
          <cell r="CX53">
            <v>0.214620732929099</v>
          </cell>
          <cell r="DA53">
            <v>0.11253012300345336</v>
          </cell>
          <cell r="DD53">
            <v>4.656317262132724E-2</v>
          </cell>
          <cell r="DG53">
            <v>0.50576197803423062</v>
          </cell>
          <cell r="DJ53">
            <v>0.30018162762166534</v>
          </cell>
          <cell r="DM53">
            <v>0.16752997149082824</v>
          </cell>
          <cell r="DP53">
            <v>7.2334928027002837E-2</v>
          </cell>
          <cell r="DS53">
            <v>0.60931966939636928</v>
          </cell>
          <cell r="DV53">
            <v>0.38979672615064587</v>
          </cell>
          <cell r="DY53">
            <v>0.22762188740338243</v>
          </cell>
          <cell r="EB53">
            <v>0.10234168732458877</v>
          </cell>
          <cell r="EE53">
            <v>0.72681086077368917</v>
          </cell>
          <cell r="EH53">
            <v>0.51578450422388289</v>
          </cell>
          <cell r="EK53">
            <v>0.32233496155444258</v>
          </cell>
          <cell r="EN53">
            <v>0.15400151513631943</v>
          </cell>
          <cell r="EQ53">
            <v>0.39329298341878222</v>
          </cell>
          <cell r="ET53">
            <v>0.21447155377622265</v>
          </cell>
          <cell r="EW53">
            <v>0.11232540324359032</v>
          </cell>
          <cell r="EZ53">
            <v>4.6200613693674383E-2</v>
          </cell>
          <cell r="FC53">
            <v>0.50525271575966091</v>
          </cell>
          <cell r="FF53">
            <v>0.3002087954059609</v>
          </cell>
          <cell r="FI53">
            <v>0.16669001887970927</v>
          </cell>
          <cell r="FL53">
            <v>7.181897176314625E-2</v>
          </cell>
          <cell r="FO53">
            <v>0.60871312267137256</v>
          </cell>
          <cell r="FR53">
            <v>0.38883820568553751</v>
          </cell>
          <cell r="FU53">
            <v>0.22615029789752988</v>
          </cell>
          <cell r="FX53">
            <v>0.10146870991616941</v>
          </cell>
          <cell r="GA53">
            <v>0.72532130157852359</v>
          </cell>
          <cell r="GD53">
            <v>0.51476755828588816</v>
          </cell>
          <cell r="GG53">
            <v>0.32101307466789136</v>
          </cell>
          <cell r="GJ53">
            <v>0.15311656228217521</v>
          </cell>
        </row>
      </sheetData>
      <sheetData sheetId="1">
        <row r="53">
          <cell r="C53">
            <v>0.43215127615578469</v>
          </cell>
          <cell r="F53">
            <v>0.25742812369116047</v>
          </cell>
          <cell r="I53">
            <v>0.14348507889576961</v>
          </cell>
          <cell r="L53">
            <v>7.7199569652118938E-2</v>
          </cell>
          <cell r="O53">
            <v>0.54703623053405093</v>
          </cell>
          <cell r="R53">
            <v>0.34768130021466953</v>
          </cell>
          <cell r="U53">
            <v>0.21619469449670006</v>
          </cell>
          <cell r="X53">
            <v>0.12020654174925718</v>
          </cell>
          <cell r="AA53">
            <v>0.62884230705375244</v>
          </cell>
          <cell r="AD53">
            <v>0.44546955955698109</v>
          </cell>
          <cell r="AG53">
            <v>0.27717539245955702</v>
          </cell>
          <cell r="AJ53">
            <v>0.16008467375481841</v>
          </cell>
          <cell r="AM53">
            <v>0.74546421431587762</v>
          </cell>
          <cell r="AP53">
            <v>0.56506067844518038</v>
          </cell>
          <cell r="AS53">
            <v>0.39824472463444005</v>
          </cell>
          <cell r="AV53">
            <v>0.23111819340430975</v>
          </cell>
          <cell r="AY53">
            <v>0.42351571928713611</v>
          </cell>
          <cell r="BB53">
            <v>0.24057937762907067</v>
          </cell>
          <cell r="BE53">
            <v>0.13020428000851011</v>
          </cell>
          <cell r="BH53">
            <v>5.5124146888938859E-2</v>
          </cell>
          <cell r="BK53">
            <v>0.53945183248381601</v>
          </cell>
          <cell r="BN53">
            <v>0.33831286625968404</v>
          </cell>
          <cell r="BQ53">
            <v>0.19534584873701635</v>
          </cell>
          <cell r="BT53">
            <v>8.7286127009408354E-2</v>
          </cell>
          <cell r="BW53">
            <v>0.63630147981677621</v>
          </cell>
          <cell r="BZ53">
            <v>0.43257051554416209</v>
          </cell>
          <cell r="CC53">
            <v>0.26355731424779877</v>
          </cell>
          <cell r="CF53">
            <v>0.12470728078457921</v>
          </cell>
          <cell r="CI53">
            <v>0.73961993468712062</v>
          </cell>
          <cell r="CL53">
            <v>0.55213951527515337</v>
          </cell>
          <cell r="CO53">
            <v>0.36603995118778765</v>
          </cell>
          <cell r="CR53">
            <v>0.1858335987988837</v>
          </cell>
          <cell r="CU53">
            <v>0.42213659354988148</v>
          </cell>
          <cell r="CX53">
            <v>0.23934739718522599</v>
          </cell>
          <cell r="DA53">
            <v>0.12759679714934602</v>
          </cell>
          <cell r="DD53">
            <v>5.3296966066077832E-2</v>
          </cell>
          <cell r="DG53">
            <v>0.53615031443827799</v>
          </cell>
          <cell r="DJ53">
            <v>0.33538905176726624</v>
          </cell>
          <cell r="DM53">
            <v>0.19273414018826526</v>
          </cell>
          <cell r="DP53">
            <v>8.5319580051693003E-2</v>
          </cell>
          <cell r="DS53">
            <v>0.63484424245858373</v>
          </cell>
          <cell r="DV53">
            <v>0.43014177380494323</v>
          </cell>
          <cell r="DY53">
            <v>0.26183921431833146</v>
          </cell>
          <cell r="EB53">
            <v>0.1213250496189071</v>
          </cell>
          <cell r="EE53">
            <v>0.74186407201802596</v>
          </cell>
          <cell r="EH53">
            <v>0.55330448721092373</v>
          </cell>
          <cell r="EK53">
            <v>0.36533345195485623</v>
          </cell>
          <cell r="EN53">
            <v>0.18197774918165735</v>
          </cell>
          <cell r="EQ53">
            <v>0.42292453167051569</v>
          </cell>
          <cell r="ET53">
            <v>0.23939054610976945</v>
          </cell>
          <cell r="EW53">
            <v>0.12741596365312791</v>
          </cell>
          <cell r="EZ53">
            <v>5.2817203424134845E-2</v>
          </cell>
          <cell r="FC53">
            <v>0.53634964309195343</v>
          </cell>
          <cell r="FF53">
            <v>0.33496565919751492</v>
          </cell>
          <cell r="FI53">
            <v>0.19127556651690519</v>
          </cell>
          <cell r="FL53">
            <v>8.4604604407400932E-2</v>
          </cell>
          <cell r="FO53">
            <v>0.63439607696756106</v>
          </cell>
          <cell r="FR53">
            <v>0.42928062546679557</v>
          </cell>
          <cell r="FU53">
            <v>0.26097426216544822</v>
          </cell>
          <cell r="FX53">
            <v>0.1204069076486018</v>
          </cell>
          <cell r="GA53">
            <v>0.7410975450195475</v>
          </cell>
          <cell r="GD53">
            <v>0.55220848864022276</v>
          </cell>
          <cell r="GG53">
            <v>0.36510532726430367</v>
          </cell>
          <cell r="GJ53">
            <v>0.18173189203881329</v>
          </cell>
        </row>
      </sheetData>
      <sheetData sheetId="2">
        <row r="53">
          <cell r="C53">
            <v>0.40362006834156972</v>
          </cell>
          <cell r="G53">
            <v>0.23132166770284621</v>
          </cell>
          <cell r="K53">
            <v>0.10352010045833077</v>
          </cell>
          <cell r="O53">
            <v>6.6920741974695511E-2</v>
          </cell>
          <cell r="S53">
            <v>0.52258043256648323</v>
          </cell>
          <cell r="W53">
            <v>0.29006376883093571</v>
          </cell>
          <cell r="AA53">
            <v>0.15525697796122523</v>
          </cell>
          <cell r="AE53">
            <v>9.9050171047885285E-2</v>
          </cell>
          <cell r="AI53">
            <v>0.62184516596566619</v>
          </cell>
          <cell r="AM53">
            <v>0.38846615186338979</v>
          </cell>
          <cell r="AQ53">
            <v>0.22123027039974721</v>
          </cell>
          <cell r="AU53">
            <v>0.12668565605232693</v>
          </cell>
          <cell r="AY53">
            <v>0.73707962592880338</v>
          </cell>
          <cell r="BC53">
            <v>0.51431360447261742</v>
          </cell>
          <cell r="BG53">
            <v>0.31712848014237838</v>
          </cell>
          <cell r="BK53">
            <v>0.19470795443089056</v>
          </cell>
          <cell r="BO53">
            <v>0.39863905484488937</v>
          </cell>
          <cell r="BS53">
            <v>0.21334629402271615</v>
          </cell>
          <cell r="BW53">
            <v>8.8379181149301017E-2</v>
          </cell>
          <cell r="CA53">
            <v>3.8569264535791695E-2</v>
          </cell>
          <cell r="CE53">
            <v>0.54590341846377466</v>
          </cell>
          <cell r="CI53">
            <v>0.27097274387006803</v>
          </cell>
          <cell r="CM53">
            <v>0.1261093053610029</v>
          </cell>
          <cell r="CQ53">
            <v>4.5857261534095244E-2</v>
          </cell>
          <cell r="CU53">
            <v>0.70736343496989151</v>
          </cell>
          <cell r="CY53">
            <v>0.40089677404842966</v>
          </cell>
          <cell r="DC53">
            <v>0.18703605396531198</v>
          </cell>
          <cell r="DG53">
            <v>5.8789615374492434E-2</v>
          </cell>
          <cell r="DK53">
            <v>0.73223320555387483</v>
          </cell>
          <cell r="DO53">
            <v>0.49069851308611523</v>
          </cell>
          <cell r="DS53">
            <v>0.27401290710963244</v>
          </cell>
          <cell r="DW53">
            <v>0.10331147489219655</v>
          </cell>
          <cell r="EA53">
            <v>0.39576025718356633</v>
          </cell>
          <cell r="EE53">
            <v>0.21109539766064464</v>
          </cell>
          <cell r="EI53">
            <v>8.6459503119336492E-2</v>
          </cell>
          <cell r="EM53">
            <v>3.8560614095234313E-2</v>
          </cell>
          <cell r="EQ53">
            <v>0.55848381917546031</v>
          </cell>
          <cell r="EU53">
            <v>0.26890947948208821</v>
          </cell>
          <cell r="EY53">
            <v>0.12336480530595102</v>
          </cell>
          <cell r="FC53">
            <v>4.0558369945531511E-2</v>
          </cell>
          <cell r="FG53">
            <v>0.74899386495552955</v>
          </cell>
          <cell r="FK53">
            <v>0.40841922910984713</v>
          </cell>
          <cell r="FO53">
            <v>0.184475100954577</v>
          </cell>
          <cell r="FS53">
            <v>5.332457695634673E-2</v>
          </cell>
          <cell r="FW53">
            <v>0.73375652128047553</v>
          </cell>
          <cell r="GA53">
            <v>0.49071683319859571</v>
          </cell>
          <cell r="GE53">
            <v>0.27346508797551783</v>
          </cell>
          <cell r="GI53">
            <v>9.6599027877774385E-2</v>
          </cell>
          <cell r="GM53">
            <v>0.39739146621225102</v>
          </cell>
          <cell r="GQ53">
            <v>0.21071852886830897</v>
          </cell>
          <cell r="GU53">
            <v>8.6062587380253963E-2</v>
          </cell>
          <cell r="GY53">
            <v>3.8068671645853633E-2</v>
          </cell>
          <cell r="HC53">
            <v>0.55621908532993103</v>
          </cell>
          <cell r="HG53">
            <v>0.2686153060808304</v>
          </cell>
          <cell r="HK53">
            <v>0.12272156580757962</v>
          </cell>
          <cell r="HO53">
            <v>4.0332945148045037E-2</v>
          </cell>
          <cell r="HS53">
            <v>0.77257945084502555</v>
          </cell>
          <cell r="HW53">
            <v>0.406836829526595</v>
          </cell>
          <cell r="IA53">
            <v>0.1830479359821876</v>
          </cell>
          <cell r="IE53">
            <v>5.3240031941987571E-2</v>
          </cell>
          <cell r="II53">
            <v>0.73386351888356272</v>
          </cell>
          <cell r="IM53">
            <v>0.48876067327804762</v>
          </cell>
          <cell r="IQ53">
            <v>0.2738313080299814</v>
          </cell>
          <cell r="IU53">
            <v>9.4746020841480524E-2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0.37441179093377508</v>
          </cell>
          <cell r="F53">
            <v>0.2087125821123306</v>
          </cell>
          <cell r="I53">
            <v>0.12098352155333432</v>
          </cell>
          <cell r="L53">
            <v>6.6097442472262027E-2</v>
          </cell>
          <cell r="O53">
            <v>0.49067381069834598</v>
          </cell>
          <cell r="R53">
            <v>0.29619759788768024</v>
          </cell>
          <cell r="U53">
            <v>0.17829666286574117</v>
          </cell>
          <cell r="X53">
            <v>9.8572389306725974E-2</v>
          </cell>
          <cell r="AA53">
            <v>0.59078479613307711</v>
          </cell>
          <cell r="AD53">
            <v>0.37667189233191856</v>
          </cell>
          <cell r="AG53">
            <v>0.24108651668532058</v>
          </cell>
          <cell r="AJ53">
            <v>0.14021441094654274</v>
          </cell>
          <cell r="AM53">
            <v>0.72055921449594618</v>
          </cell>
          <cell r="AP53">
            <v>0.51388085439094067</v>
          </cell>
          <cell r="AS53">
            <v>0.33908557707646969</v>
          </cell>
          <cell r="AV53">
            <v>0.20659168533910852</v>
          </cell>
          <cell r="AY53">
            <v>0.36057590532033101</v>
          </cell>
          <cell r="BB53">
            <v>0.1975214437501519</v>
          </cell>
          <cell r="BE53">
            <v>0.10444186865724615</v>
          </cell>
          <cell r="BH53">
            <v>4.4471080582571369E-2</v>
          </cell>
          <cell r="BK53">
            <v>0.4785972703732822</v>
          </cell>
          <cell r="BN53">
            <v>0.27944549552455766</v>
          </cell>
          <cell r="BQ53">
            <v>0.15457418180681085</v>
          </cell>
          <cell r="BT53">
            <v>6.7667511975162103E-2</v>
          </cell>
          <cell r="BW53">
            <v>0.58715484103987992</v>
          </cell>
          <cell r="BZ53">
            <v>0.36922504062921119</v>
          </cell>
          <cell r="CC53">
            <v>0.2145158127475473</v>
          </cell>
          <cell r="CF53">
            <v>9.7908016492717978E-2</v>
          </cell>
          <cell r="CI53">
            <v>0.70783560792728051</v>
          </cell>
          <cell r="CL53">
            <v>0.49232989899841534</v>
          </cell>
          <cell r="CO53">
            <v>0.30481533028112212</v>
          </cell>
          <cell r="CR53">
            <v>0.14691981656266406</v>
          </cell>
          <cell r="CU53">
            <v>0.35794447652956357</v>
          </cell>
          <cell r="CX53">
            <v>0.19545387165497735</v>
          </cell>
          <cell r="DA53">
            <v>0.10237832254123085</v>
          </cell>
          <cell r="DD53">
            <v>4.2493406174334253E-2</v>
          </cell>
          <cell r="DG53">
            <v>0.47815189723908708</v>
          </cell>
          <cell r="DJ53">
            <v>0.27873323958951313</v>
          </cell>
          <cell r="DM53">
            <v>0.15257582082754348</v>
          </cell>
          <cell r="DP53">
            <v>6.5450876381973999E-2</v>
          </cell>
          <cell r="DS53">
            <v>0.58469979572838315</v>
          </cell>
          <cell r="DV53">
            <v>0.36782675511476853</v>
          </cell>
          <cell r="DY53">
            <v>0.21124924889177815</v>
          </cell>
          <cell r="EB53">
            <v>9.407278407280463E-2</v>
          </cell>
          <cell r="EE53">
            <v>0.70522014125337729</v>
          </cell>
          <cell r="EH53">
            <v>0.49062515277156343</v>
          </cell>
          <cell r="EK53">
            <v>0.30277284578784913</v>
          </cell>
          <cell r="EN53">
            <v>0.14225131452388406</v>
          </cell>
          <cell r="EQ53">
            <v>0.35952260884683257</v>
          </cell>
          <cell r="ET53">
            <v>0.19540784929030344</v>
          </cell>
          <cell r="EW53">
            <v>0.10255866140564988</v>
          </cell>
          <cell r="EZ53">
            <v>4.2133678008123197E-2</v>
          </cell>
          <cell r="FC53">
            <v>0.4776478478972952</v>
          </cell>
          <cell r="FF53">
            <v>0.27884025057907019</v>
          </cell>
          <cell r="FI53">
            <v>0.15246241286748974</v>
          </cell>
          <cell r="FL53">
            <v>6.4946786191279374E-2</v>
          </cell>
          <cell r="FO53">
            <v>0.58411436958502361</v>
          </cell>
          <cell r="FR53">
            <v>0.36636870462872606</v>
          </cell>
          <cell r="FU53">
            <v>0.21078858902624753</v>
          </cell>
          <cell r="FX53">
            <v>9.3602687373467705E-2</v>
          </cell>
          <cell r="GA53">
            <v>0.70583013991174492</v>
          </cell>
          <cell r="GD53">
            <v>0.4905215106519642</v>
          </cell>
          <cell r="GG53">
            <v>0.30185945039867224</v>
          </cell>
          <cell r="GJ53">
            <v>0.14192800414357878</v>
          </cell>
        </row>
      </sheetData>
      <sheetData sheetId="1">
        <row r="53">
          <cell r="C53">
            <v>0.39567707614931907</v>
          </cell>
          <cell r="F53">
            <v>0.23114276845360529</v>
          </cell>
          <cell r="I53">
            <v>0.13123682914211751</v>
          </cell>
          <cell r="L53">
            <v>7.0472146825449125E-2</v>
          </cell>
          <cell r="O53">
            <v>0.52054877686335488</v>
          </cell>
          <cell r="R53">
            <v>0.32135784945164475</v>
          </cell>
          <cell r="U53">
            <v>0.19392534687725832</v>
          </cell>
          <cell r="X53">
            <v>0.10866977430738992</v>
          </cell>
          <cell r="AA53">
            <v>0.61904482279441653</v>
          </cell>
          <cell r="AD53">
            <v>0.41925405784092923</v>
          </cell>
          <cell r="AG53">
            <v>0.26970806632342625</v>
          </cell>
          <cell r="AJ53">
            <v>0.14912237557963962</v>
          </cell>
          <cell r="AM53">
            <v>0.73769268934202159</v>
          </cell>
          <cell r="AP53">
            <v>0.55034552627211974</v>
          </cell>
          <cell r="AS53">
            <v>0.37468249941601961</v>
          </cell>
          <cell r="AV53">
            <v>0.22165466079218585</v>
          </cell>
          <cell r="AY53">
            <v>0.3872181110432904</v>
          </cell>
          <cell r="BB53">
            <v>0.21678398795953638</v>
          </cell>
          <cell r="BE53">
            <v>0.11664500087216595</v>
          </cell>
          <cell r="BH53">
            <v>4.9229811340836344E-2</v>
          </cell>
          <cell r="BK53">
            <v>0.51038824223774026</v>
          </cell>
          <cell r="BN53">
            <v>0.31385046148444579</v>
          </cell>
          <cell r="BQ53">
            <v>0.1775836994147641</v>
          </cell>
          <cell r="BT53">
            <v>7.9021128798701726E-2</v>
          </cell>
          <cell r="BW53">
            <v>0.61331317392516005</v>
          </cell>
          <cell r="BZ53">
            <v>0.40935722430576399</v>
          </cell>
          <cell r="CC53">
            <v>0.24537156345745523</v>
          </cell>
          <cell r="CF53">
            <v>0.11367057217142788</v>
          </cell>
          <cell r="CI53">
            <v>0.72328357336210714</v>
          </cell>
          <cell r="CL53">
            <v>0.52964444684605771</v>
          </cell>
          <cell r="CO53">
            <v>0.34584774151240033</v>
          </cell>
          <cell r="CR53">
            <v>0.17176724489852055</v>
          </cell>
          <cell r="CU53">
            <v>0.38498452706968095</v>
          </cell>
          <cell r="CX53">
            <v>0.21575561074591465</v>
          </cell>
          <cell r="DA53">
            <v>0.11509620993700809</v>
          </cell>
          <cell r="DD53">
            <v>4.7984140474072394E-2</v>
          </cell>
          <cell r="DG53">
            <v>0.51004530520176672</v>
          </cell>
          <cell r="DJ53">
            <v>0.31173577139762498</v>
          </cell>
          <cell r="DM53">
            <v>0.17583711377545075</v>
          </cell>
          <cell r="DP53">
            <v>7.6282727591744814E-2</v>
          </cell>
          <cell r="DS53">
            <v>0.61203876685197212</v>
          </cell>
          <cell r="DV53">
            <v>0.40616748748306314</v>
          </cell>
          <cell r="DY53">
            <v>0.2438459455958836</v>
          </cell>
          <cell r="EB53">
            <v>0.11120147453670316</v>
          </cell>
          <cell r="EE53">
            <v>0.72256481430341468</v>
          </cell>
          <cell r="EH53">
            <v>0.52908444707641289</v>
          </cell>
          <cell r="EK53">
            <v>0.34466096583673655</v>
          </cell>
          <cell r="EN53">
            <v>0.16943808068458752</v>
          </cell>
          <cell r="EQ53">
            <v>0.38606182531336414</v>
          </cell>
          <cell r="ET53">
            <v>0.21618683076410022</v>
          </cell>
          <cell r="EW53">
            <v>0.11505614553642042</v>
          </cell>
          <cell r="EZ53">
            <v>4.770692066713926E-2</v>
          </cell>
          <cell r="FC53">
            <v>0.51032426557121602</v>
          </cell>
          <cell r="FF53">
            <v>0.31181375491568908</v>
          </cell>
          <cell r="FI53">
            <v>0.17513114791733264</v>
          </cell>
          <cell r="FL53">
            <v>7.6191487352715193E-2</v>
          </cell>
          <cell r="FO53">
            <v>0.61056933551929382</v>
          </cell>
          <cell r="FR53">
            <v>0.40536051029015391</v>
          </cell>
          <cell r="FU53">
            <v>0.24337574035074655</v>
          </cell>
          <cell r="FX53">
            <v>0.11122392875330903</v>
          </cell>
          <cell r="GA53">
            <v>0.72281109379272623</v>
          </cell>
          <cell r="GD53">
            <v>0.5295607347776331</v>
          </cell>
          <cell r="GG53">
            <v>0.34430254193940146</v>
          </cell>
          <cell r="GJ53">
            <v>0.16842675739076282</v>
          </cell>
        </row>
      </sheetData>
      <sheetData sheetId="2">
        <row r="53">
          <cell r="C53">
            <v>0.38181256143859593</v>
          </cell>
          <cell r="G53">
            <v>0.20391916479124769</v>
          </cell>
          <cell r="K53">
            <v>0.10605547528174068</v>
          </cell>
          <cell r="O53">
            <v>6.4030215874542912E-2</v>
          </cell>
          <cell r="S53">
            <v>0.47495592870713876</v>
          </cell>
          <cell r="W53">
            <v>0.2650990260295677</v>
          </cell>
          <cell r="AA53">
            <v>0.13763706313649937</v>
          </cell>
          <cell r="AE53">
            <v>8.7465242611782748E-2</v>
          </cell>
          <cell r="AI53">
            <v>0.58842058179291012</v>
          </cell>
          <cell r="AM53">
            <v>0.36099532278349372</v>
          </cell>
          <cell r="AQ53">
            <v>0.21196644836067732</v>
          </cell>
          <cell r="AU53">
            <v>0.12291030247102476</v>
          </cell>
          <cell r="AY53">
            <v>0.81178420595484924</v>
          </cell>
          <cell r="BC53">
            <v>0.54199045752307218</v>
          </cell>
          <cell r="BG53">
            <v>0.29802360904820679</v>
          </cell>
          <cell r="BK53">
            <v>0.17925954921446613</v>
          </cell>
          <cell r="BO53">
            <v>0.37758558127986058</v>
          </cell>
          <cell r="BS53">
            <v>0.19067504296558993</v>
          </cell>
          <cell r="BW53">
            <v>8.7445412424081048E-2</v>
          </cell>
          <cell r="CA53">
            <v>3.3369156429016E-2</v>
          </cell>
          <cell r="CE53">
            <v>0.46577438070900518</v>
          </cell>
          <cell r="CI53">
            <v>0.24012918933557909</v>
          </cell>
          <cell r="CM53">
            <v>0.11278637609781648</v>
          </cell>
          <cell r="CQ53">
            <v>3.8856686863296921E-2</v>
          </cell>
          <cell r="CU53">
            <v>0.62292178428257039</v>
          </cell>
          <cell r="CY53">
            <v>0.3763140455889919</v>
          </cell>
          <cell r="DC53">
            <v>0.17389487788245869</v>
          </cell>
          <cell r="DG53">
            <v>5.7344897847712233E-2</v>
          </cell>
          <cell r="DK53">
            <v>0.8275128813822602</v>
          </cell>
          <cell r="DO53">
            <v>0.64291928801795317</v>
          </cell>
          <cell r="DS53">
            <v>0.26402872941187744</v>
          </cell>
          <cell r="DW53">
            <v>9.4789231119783435E-2</v>
          </cell>
          <cell r="EA53">
            <v>0.37723423860364902</v>
          </cell>
          <cell r="EE53">
            <v>0.1877559928514837</v>
          </cell>
          <cell r="EI53">
            <v>8.4128083118072114E-2</v>
          </cell>
          <cell r="EM53">
            <v>3.2434782112881158E-2</v>
          </cell>
          <cell r="EQ53">
            <v>0.46422332271792571</v>
          </cell>
          <cell r="EU53">
            <v>0.24026995307651702</v>
          </cell>
          <cell r="EY53">
            <v>0.11134914359839448</v>
          </cell>
          <cell r="FC53">
            <v>3.6331982309933793E-2</v>
          </cell>
          <cell r="FG53">
            <v>0.65321312555836952</v>
          </cell>
          <cell r="FK53">
            <v>0.37216554323741619</v>
          </cell>
          <cell r="FO53">
            <v>0.16789295715255986</v>
          </cell>
          <cell r="FS53">
            <v>5.1836029390380664E-2</v>
          </cell>
          <cell r="FW53">
            <v>0.83000510180519416</v>
          </cell>
          <cell r="GA53">
            <v>0.70127714982727951</v>
          </cell>
          <cell r="GE53">
            <v>0.2619264068991019</v>
          </cell>
          <cell r="GI53">
            <v>8.6370925630622153E-2</v>
          </cell>
          <cell r="GM53">
            <v>0.3764725722152063</v>
          </cell>
          <cell r="GQ53">
            <v>0.18789478124948991</v>
          </cell>
          <cell r="GU53">
            <v>8.496982473362806E-2</v>
          </cell>
          <cell r="GY53">
            <v>3.2266695065269899E-2</v>
          </cell>
          <cell r="HC53">
            <v>0.46433382777229665</v>
          </cell>
          <cell r="HG53">
            <v>0.23837632180121271</v>
          </cell>
          <cell r="HK53">
            <v>0.11099334982047146</v>
          </cell>
          <cell r="HO53">
            <v>3.6032733505296496E-2</v>
          </cell>
          <cell r="HS53">
            <v>0.64983463443603962</v>
          </cell>
          <cell r="HW53">
            <v>0.37081104929632397</v>
          </cell>
          <cell r="IA53">
            <v>0.1673071980354468</v>
          </cell>
          <cell r="IE53">
            <v>5.068247465723201E-2</v>
          </cell>
          <cell r="II53">
            <v>0.82989162584034815</v>
          </cell>
          <cell r="IM53">
            <v>0.70498520888377214</v>
          </cell>
          <cell r="IQ53">
            <v>0.2612097768807185</v>
          </cell>
          <cell r="IU53">
            <v>8.5519848473885329E-2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Delay1011"/>
      <sheetName val="RC"/>
      <sheetName val="Results"/>
      <sheetName val="Graphics"/>
    </sheetNames>
    <sheetDataSet>
      <sheetData sheetId="0">
        <row r="53">
          <cell r="C53">
            <v>0.41966935570708513</v>
          </cell>
          <cell r="F53">
            <v>0.24234768906796142</v>
          </cell>
          <cell r="I53">
            <v>0.13908051063089219</v>
          </cell>
          <cell r="L53">
            <v>6.9996271180962508E-2</v>
          </cell>
          <cell r="O53">
            <v>0.55273800390812911</v>
          </cell>
          <cell r="R53">
            <v>0.35201870714634398</v>
          </cell>
          <cell r="U53">
            <v>0.21626786976362722</v>
          </cell>
          <cell r="X53">
            <v>0.12523187447603035</v>
          </cell>
          <cell r="AA53">
            <v>0.56782012180130514</v>
          </cell>
          <cell r="AD53">
            <v>0.3810028749472657</v>
          </cell>
          <cell r="AG53">
            <v>0.24804610904246147</v>
          </cell>
          <cell r="AJ53">
            <v>0.14984142736494194</v>
          </cell>
          <cell r="AM53">
            <v>0.58821426015528744</v>
          </cell>
          <cell r="AP53">
            <v>0.39086091947988771</v>
          </cell>
          <cell r="AS53">
            <v>0.25340337200542112</v>
          </cell>
          <cell r="AV53">
            <v>0.15536642327213154</v>
          </cell>
          <cell r="AY53">
            <v>0.41124744943182617</v>
          </cell>
          <cell r="BB53">
            <v>0.22414244140317849</v>
          </cell>
          <cell r="BE53">
            <v>0.11859733354545905</v>
          </cell>
          <cell r="BH53">
            <v>5.0298380026690126E-2</v>
          </cell>
          <cell r="BK53">
            <v>0.54220457677354505</v>
          </cell>
          <cell r="BN53">
            <v>0.33484868864507322</v>
          </cell>
          <cell r="BQ53">
            <v>0.19008587044133599</v>
          </cell>
          <cell r="BT53">
            <v>8.4647902983655848E-2</v>
          </cell>
          <cell r="BW53">
            <v>0.57202182287711301</v>
          </cell>
          <cell r="BZ53">
            <v>0.37233178959073304</v>
          </cell>
          <cell r="CC53">
            <v>0.22359906184764511</v>
          </cell>
          <cell r="CF53">
            <v>0.10727001882404048</v>
          </cell>
          <cell r="CI53">
            <v>0.57599657805424642</v>
          </cell>
          <cell r="CL53">
            <v>0.37634944572520412</v>
          </cell>
          <cell r="CO53">
            <v>0.22803833927739209</v>
          </cell>
          <cell r="CR53">
            <v>0.1100438498741812</v>
          </cell>
          <cell r="CU53">
            <v>0.41120240569671901</v>
          </cell>
          <cell r="CX53">
            <v>0.2238475859469552</v>
          </cell>
          <cell r="DA53">
            <v>0.1171758890450339</v>
          </cell>
          <cell r="DD53">
            <v>4.8578283116020332E-2</v>
          </cell>
          <cell r="DG53">
            <v>0.54079478737044551</v>
          </cell>
          <cell r="DJ53">
            <v>0.3345859335428859</v>
          </cell>
          <cell r="DM53">
            <v>0.1875215171953509</v>
          </cell>
          <cell r="DP53">
            <v>8.157643509003884E-2</v>
          </cell>
          <cell r="DS53">
            <v>0.57251490825540796</v>
          </cell>
          <cell r="DV53">
            <v>0.37161815434438189</v>
          </cell>
          <cell r="DY53">
            <v>0.22201857347730397</v>
          </cell>
          <cell r="EB53">
            <v>0.10323913174683447</v>
          </cell>
          <cell r="EE53">
            <v>0.57136400849522173</v>
          </cell>
          <cell r="EH53">
            <v>0.37167384433915324</v>
          </cell>
          <cell r="EK53">
            <v>0.22349882081341602</v>
          </cell>
          <cell r="EN53">
            <v>0.10434118032436157</v>
          </cell>
          <cell r="EQ53">
            <v>0.41009108112419307</v>
          </cell>
          <cell r="ET53">
            <v>0.2234793453166441</v>
          </cell>
          <cell r="EW53">
            <v>0.11688978168833582</v>
          </cell>
          <cell r="EZ53">
            <v>4.8321555675590933E-2</v>
          </cell>
          <cell r="FC53">
            <v>0.5414963233388308</v>
          </cell>
          <cell r="FF53">
            <v>0.33419956578575893</v>
          </cell>
          <cell r="FI53">
            <v>0.18740922511686239</v>
          </cell>
          <cell r="FL53">
            <v>8.0905403294447037E-2</v>
          </cell>
          <cell r="FO53">
            <v>0.57016418402846292</v>
          </cell>
          <cell r="FR53">
            <v>0.37068455585293314</v>
          </cell>
          <cell r="FU53">
            <v>0.22154902209447766</v>
          </cell>
          <cell r="FX53">
            <v>0.10229583403362195</v>
          </cell>
          <cell r="GA53">
            <v>0.57230899458097728</v>
          </cell>
          <cell r="GD53">
            <v>0.37237365167704067</v>
          </cell>
          <cell r="GG53">
            <v>0.22345611373150515</v>
          </cell>
          <cell r="GJ53">
            <v>0.10375204547629414</v>
          </cell>
        </row>
      </sheetData>
      <sheetData sheetId="1">
        <row r="53">
          <cell r="C53">
            <v>0.42182694232861145</v>
          </cell>
          <cell r="G53">
            <v>0.23999563876921201</v>
          </cell>
          <cell r="K53">
            <v>0.12312432614192739</v>
          </cell>
          <cell r="O53">
            <v>6.9126584175725633E-2</v>
          </cell>
          <cell r="S53">
            <v>0.67296461825667675</v>
          </cell>
          <cell r="W53">
            <v>0.33653641523889</v>
          </cell>
          <cell r="AA53">
            <v>0.1733660397102495</v>
          </cell>
          <cell r="AE53">
            <v>0.10643698735131464</v>
          </cell>
          <cell r="AI53">
            <v>0.75555435369801538</v>
          </cell>
          <cell r="AM53">
            <v>0.40217740378439293</v>
          </cell>
          <cell r="AQ53">
            <v>0.18978414704683338</v>
          </cell>
          <cell r="AU53">
            <v>0.13017856330179811</v>
          </cell>
          <cell r="AY53">
            <v>0.76626968566076092</v>
          </cell>
          <cell r="BC53">
            <v>0.42325052457411805</v>
          </cell>
          <cell r="BG53">
            <v>0.19569967726200374</v>
          </cell>
          <cell r="BK53">
            <v>0.13552315678295507</v>
          </cell>
          <cell r="BO53">
            <v>0.41213654818238027</v>
          </cell>
          <cell r="BS53">
            <v>0.22241758597330416</v>
          </cell>
          <cell r="BW53">
            <v>0.1020464401720045</v>
          </cell>
          <cell r="CA53">
            <v>4.6739901120690444E-2</v>
          </cell>
          <cell r="CE53">
            <v>0.70203646483848658</v>
          </cell>
          <cell r="CI53">
            <v>0.33832420320247114</v>
          </cell>
          <cell r="CM53">
            <v>0.13461461465348223</v>
          </cell>
          <cell r="CQ53">
            <v>4.5189250744589321E-2</v>
          </cell>
          <cell r="CU53">
            <v>0.92290452751277097</v>
          </cell>
          <cell r="CY53">
            <v>0.51215737867913147</v>
          </cell>
          <cell r="DC53">
            <v>0.14378284027745405</v>
          </cell>
          <cell r="DG53">
            <v>3.5580874611922726E-2</v>
          </cell>
          <cell r="DK53">
            <v>0.93351944946902332</v>
          </cell>
          <cell r="DO53">
            <v>0.55132386144533885</v>
          </cell>
          <cell r="DS53">
            <v>0.14520325529077766</v>
          </cell>
          <cell r="DW53">
            <v>3.8951463278142119E-2</v>
          </cell>
          <cell r="EA53">
            <v>0.41060970791315682</v>
          </cell>
          <cell r="EE53">
            <v>0.22208455223369966</v>
          </cell>
          <cell r="EI53">
            <v>0.10255939672914341</v>
          </cell>
          <cell r="EM53">
            <v>4.5317180883271427E-2</v>
          </cell>
          <cell r="EQ53">
            <v>0.70459523634084154</v>
          </cell>
          <cell r="EU53">
            <v>0.34323370345604132</v>
          </cell>
          <cell r="EY53">
            <v>0.13397124404887426</v>
          </cell>
          <cell r="FC53">
            <v>3.6970499317096506E-2</v>
          </cell>
          <cell r="FG53">
            <v>0.96318622368444839</v>
          </cell>
          <cell r="FK53">
            <v>0.61233166488426671</v>
          </cell>
          <cell r="FO53">
            <v>0.13852211813105397</v>
          </cell>
          <cell r="FS53">
            <v>2.2301401776178467E-2</v>
          </cell>
          <cell r="FW53">
            <v>0.97465461922753183</v>
          </cell>
          <cell r="GA53">
            <v>0.71168071647924036</v>
          </cell>
          <cell r="GE53">
            <v>0.13796615900618339</v>
          </cell>
          <cell r="GI53">
            <v>2.2641975599413947E-2</v>
          </cell>
          <cell r="GM53">
            <v>0.41046378764288738</v>
          </cell>
          <cell r="GQ53">
            <v>0.22150411193287733</v>
          </cell>
          <cell r="GU53">
            <v>0.1016493686500773</v>
          </cell>
          <cell r="GY53">
            <v>4.5240700748113365E-2</v>
          </cell>
          <cell r="HC53">
            <v>0.70732805741326843</v>
          </cell>
          <cell r="HG53">
            <v>0.3428138971052706</v>
          </cell>
          <cell r="HK53">
            <v>0.13564619781407192</v>
          </cell>
          <cell r="HO53">
            <v>3.765544867632873E-2</v>
          </cell>
          <cell r="HS53">
            <v>0.9633773445516175</v>
          </cell>
          <cell r="HW53">
            <v>0.60373446740164305</v>
          </cell>
          <cell r="IA53">
            <v>0.13786086476748016</v>
          </cell>
          <cell r="IE53">
            <v>2.0914376614264211E-2</v>
          </cell>
          <cell r="II53">
            <v>0.98534486886093364</v>
          </cell>
          <cell r="IM53">
            <v>0.78693309220681695</v>
          </cell>
          <cell r="IQ53">
            <v>0.13885681143528028</v>
          </cell>
          <cell r="IU53">
            <v>2.088203952207679E-2</v>
          </cell>
        </row>
      </sheetData>
      <sheetData sheetId="2">
        <row r="53">
          <cell r="C53">
            <v>0.46034567300526141</v>
          </cell>
          <cell r="F53">
            <v>0.26933280120035868</v>
          </cell>
          <cell r="I53">
            <v>0.15429836223794935</v>
          </cell>
          <cell r="L53">
            <v>7.7475233237091906E-2</v>
          </cell>
          <cell r="O53">
            <v>0.57600923570208484</v>
          </cell>
          <cell r="R53">
            <v>0.38472682803773667</v>
          </cell>
          <cell r="U53">
            <v>0.23661595986557213</v>
          </cell>
          <cell r="X53">
            <v>0.13436376384883653</v>
          </cell>
          <cell r="AA53">
            <v>0.59238810192386226</v>
          </cell>
          <cell r="AD53">
            <v>0.41132365283933403</v>
          </cell>
          <cell r="AG53">
            <v>0.26761117450257405</v>
          </cell>
          <cell r="AJ53">
            <v>0.15966327631905544</v>
          </cell>
          <cell r="AM53">
            <v>0.60113870691637161</v>
          </cell>
          <cell r="AP53">
            <v>0.4220312748471256</v>
          </cell>
          <cell r="AS53">
            <v>0.2741144479311356</v>
          </cell>
          <cell r="AV53">
            <v>0.16706346663628122</v>
          </cell>
          <cell r="AY53">
            <v>0.44428396682740301</v>
          </cell>
          <cell r="BB53">
            <v>0.25264478621698599</v>
          </cell>
          <cell r="BE53">
            <v>0.13461661877306061</v>
          </cell>
          <cell r="BH53">
            <v>5.7600046834011029E-2</v>
          </cell>
          <cell r="BK53">
            <v>0.57002543053826571</v>
          </cell>
          <cell r="BN53">
            <v>0.37070110191789118</v>
          </cell>
          <cell r="BQ53">
            <v>0.21719003057550645</v>
          </cell>
          <cell r="BT53">
            <v>9.8318356581528904E-2</v>
          </cell>
          <cell r="BW53">
            <v>0.59691147188943339</v>
          </cell>
          <cell r="BZ53">
            <v>0.40804027637422424</v>
          </cell>
          <cell r="CC53">
            <v>0.25324682150175876</v>
          </cell>
          <cell r="CF53">
            <v>0.12370471514173391</v>
          </cell>
          <cell r="CI53">
            <v>0.59884881403891843</v>
          </cell>
          <cell r="CL53">
            <v>0.40849314967095812</v>
          </cell>
          <cell r="CO53">
            <v>0.25630617937847011</v>
          </cell>
          <cell r="CR53">
            <v>0.12713632575376055</v>
          </cell>
          <cell r="CU53">
            <v>0.44434153194375747</v>
          </cell>
          <cell r="CX53">
            <v>0.25133495961138286</v>
          </cell>
          <cell r="DA53">
            <v>0.13436987647971135</v>
          </cell>
          <cell r="DD53">
            <v>5.5961459075708639E-2</v>
          </cell>
          <cell r="DG53">
            <v>0.5699413355409686</v>
          </cell>
          <cell r="DJ53">
            <v>0.37020179747326359</v>
          </cell>
          <cell r="DM53">
            <v>0.21704855638761558</v>
          </cell>
          <cell r="DP53">
            <v>9.6389530411388064E-2</v>
          </cell>
          <cell r="DS53">
            <v>0.59869316484087487</v>
          </cell>
          <cell r="DV53">
            <v>0.40585528352150163</v>
          </cell>
          <cell r="DY53">
            <v>0.25258232589360313</v>
          </cell>
          <cell r="EB53">
            <v>0.12082707839834901</v>
          </cell>
          <cell r="EE53">
            <v>0.59787939381712674</v>
          </cell>
          <cell r="EH53">
            <v>0.40668409180835846</v>
          </cell>
          <cell r="EK53">
            <v>0.25429062662349705</v>
          </cell>
          <cell r="EN53">
            <v>0.12222508786811924</v>
          </cell>
          <cell r="EQ53">
            <v>0.44261371282642409</v>
          </cell>
          <cell r="ET53">
            <v>0.25103712122969152</v>
          </cell>
          <cell r="EW53">
            <v>0.13378178047303507</v>
          </cell>
          <cell r="EZ53">
            <v>5.5519590451582071E-2</v>
          </cell>
          <cell r="FC53">
            <v>0.57000301905865614</v>
          </cell>
          <cell r="FF53">
            <v>0.37035121977401908</v>
          </cell>
          <cell r="FI53">
            <v>0.21673483665929932</v>
          </cell>
          <cell r="FL53">
            <v>9.5236426033765642E-2</v>
          </cell>
          <cell r="FO53">
            <v>0.59646897350280847</v>
          </cell>
          <cell r="FR53">
            <v>0.40561142221476953</v>
          </cell>
          <cell r="FU53">
            <v>0.25179993119018834</v>
          </cell>
          <cell r="FX53">
            <v>0.1202700390554832</v>
          </cell>
          <cell r="GA53">
            <v>0.59893385798459897</v>
          </cell>
          <cell r="GD53">
            <v>0.40657522456432871</v>
          </cell>
          <cell r="GG53">
            <v>0.25314004004420032</v>
          </cell>
          <cell r="GJ53">
            <v>0.12192577268849482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0.3856806393799041</v>
          </cell>
          <cell r="F53">
            <v>0.2195152535439589</v>
          </cell>
          <cell r="I53">
            <v>0.1277383446267748</v>
          </cell>
          <cell r="L53">
            <v>6.7328171450798072E-2</v>
          </cell>
          <cell r="O53">
            <v>0.43198730610707303</v>
          </cell>
          <cell r="R53">
            <v>0.26249469591048685</v>
          </cell>
          <cell r="U53">
            <v>0.16208405467819254</v>
          </cell>
          <cell r="X53">
            <v>9.6449425431141586E-2</v>
          </cell>
          <cell r="AA53">
            <v>0.43072947594830296</v>
          </cell>
          <cell r="AD53">
            <v>0.25827362149111971</v>
          </cell>
          <cell r="AG53">
            <v>0.16211059008787615</v>
          </cell>
          <cell r="AJ53">
            <v>9.6187923566709493E-2</v>
          </cell>
          <cell r="AM53">
            <v>0.42853266735516116</v>
          </cell>
          <cell r="AP53">
            <v>0.26297112824107716</v>
          </cell>
          <cell r="AS53">
            <v>0.16054517423726658</v>
          </cell>
          <cell r="AV53">
            <v>9.7458421874260889E-2</v>
          </cell>
          <cell r="AY53">
            <v>0.37837521500091098</v>
          </cell>
          <cell r="BB53">
            <v>0.20793736962741732</v>
          </cell>
          <cell r="BE53">
            <v>0.11005950314358365</v>
          </cell>
          <cell r="BH53">
            <v>4.6563458930830477E-2</v>
          </cell>
          <cell r="BK53">
            <v>0.42298973420696501</v>
          </cell>
          <cell r="BN53">
            <v>0.25158151090277969</v>
          </cell>
          <cell r="BQ53">
            <v>0.14076618776253669</v>
          </cell>
          <cell r="BT53">
            <v>6.3681524616204022E-2</v>
          </cell>
          <cell r="BW53">
            <v>0.42455415257000584</v>
          </cell>
          <cell r="BZ53">
            <v>0.25261726665684231</v>
          </cell>
          <cell r="CC53">
            <v>0.14354653533816758</v>
          </cell>
          <cell r="CF53">
            <v>6.4454392073605121E-2</v>
          </cell>
          <cell r="CI53">
            <v>0.42374934226464434</v>
          </cell>
          <cell r="CL53">
            <v>0.25100702174959955</v>
          </cell>
          <cell r="CO53">
            <v>0.14288804784692077</v>
          </cell>
          <cell r="CR53">
            <v>6.465935119519696E-2</v>
          </cell>
          <cell r="CU53">
            <v>0.37788786691213672</v>
          </cell>
          <cell r="CX53">
            <v>0.20670475669804877</v>
          </cell>
          <cell r="DA53">
            <v>0.10866650593388756</v>
          </cell>
          <cell r="DD53">
            <v>4.486392347495774E-2</v>
          </cell>
          <cell r="DG53">
            <v>0.42392721725033977</v>
          </cell>
          <cell r="DJ53">
            <v>0.25022737271612333</v>
          </cell>
          <cell r="DM53">
            <v>0.13907476553764517</v>
          </cell>
          <cell r="DP53">
            <v>6.0331089967850346E-2</v>
          </cell>
          <cell r="DS53">
            <v>0.42649621157840484</v>
          </cell>
          <cell r="DV53">
            <v>0.25310258939125496</v>
          </cell>
          <cell r="DY53">
            <v>0.14187844383931605</v>
          </cell>
          <cell r="EB53">
            <v>6.2630072894216307E-2</v>
          </cell>
          <cell r="EE53">
            <v>0.42534762223233719</v>
          </cell>
          <cell r="EH53">
            <v>0.25196416788386466</v>
          </cell>
          <cell r="EK53">
            <v>0.14152705528185586</v>
          </cell>
          <cell r="EN53">
            <v>6.24317946967302E-2</v>
          </cell>
          <cell r="EQ53">
            <v>0.3777506402863301</v>
          </cell>
          <cell r="ET53">
            <v>0.20670389213887888</v>
          </cell>
          <cell r="EW53">
            <v>0.10807278402879186</v>
          </cell>
          <cell r="EZ53">
            <v>4.4679735759339236E-2</v>
          </cell>
          <cell r="FC53">
            <v>0.42389916840521158</v>
          </cell>
          <cell r="FF53">
            <v>0.24943219590741472</v>
          </cell>
          <cell r="FI53">
            <v>0.13904371283607284</v>
          </cell>
          <cell r="FL53">
            <v>6.0076684306464539E-2</v>
          </cell>
          <cell r="FO53">
            <v>0.42685242319833366</v>
          </cell>
          <cell r="FR53">
            <v>0.25262275258265104</v>
          </cell>
          <cell r="FU53">
            <v>0.14143762769767554</v>
          </cell>
          <cell r="FX53">
            <v>6.204764614303511E-2</v>
          </cell>
          <cell r="GA53">
            <v>0.42485421415977853</v>
          </cell>
          <cell r="GD53">
            <v>0.25221532341184283</v>
          </cell>
          <cell r="GG53">
            <v>0.14075893213192206</v>
          </cell>
          <cell r="GJ53">
            <v>6.2077618241327952E-2</v>
          </cell>
        </row>
      </sheetData>
      <sheetData sheetId="1">
        <row r="53">
          <cell r="C53">
            <v>0.40872521372948534</v>
          </cell>
          <cell r="F53">
            <v>0.24232196600164982</v>
          </cell>
          <cell r="I53">
            <v>0.13936852307410785</v>
          </cell>
          <cell r="L53">
            <v>7.4947618716798073E-2</v>
          </cell>
          <cell r="O53">
            <v>0.45059437320325252</v>
          </cell>
          <cell r="R53">
            <v>0.28010773531690147</v>
          </cell>
          <cell r="U53">
            <v>0.17309814611869215</v>
          </cell>
          <cell r="X53">
            <v>0.10263265715205329</v>
          </cell>
          <cell r="AA53">
            <v>0.46088538320664646</v>
          </cell>
          <cell r="AD53">
            <v>0.27792824904470592</v>
          </cell>
          <cell r="AG53">
            <v>0.17337582754882452</v>
          </cell>
          <cell r="AJ53">
            <v>0.10601654492133056</v>
          </cell>
          <cell r="AM53">
            <v>0.45163535959823503</v>
          </cell>
          <cell r="AP53">
            <v>0.28709266399401417</v>
          </cell>
          <cell r="AS53">
            <v>0.17302370140911497</v>
          </cell>
          <cell r="AV53">
            <v>0.10246816619905214</v>
          </cell>
          <cell r="AY53">
            <v>0.40397492518616424</v>
          </cell>
          <cell r="BB53">
            <v>0.22843862560706396</v>
          </cell>
          <cell r="BE53">
            <v>0.12289605529563569</v>
          </cell>
          <cell r="BH53">
            <v>5.2266695531276983E-2</v>
          </cell>
          <cell r="BK53">
            <v>0.44786491884050994</v>
          </cell>
          <cell r="BN53">
            <v>0.27663053471546761</v>
          </cell>
          <cell r="BQ53">
            <v>0.15875391709417677</v>
          </cell>
          <cell r="BT53">
            <v>7.2007797522195605E-2</v>
          </cell>
          <cell r="BW53">
            <v>0.45201006272288879</v>
          </cell>
          <cell r="BZ53">
            <v>0.27717674240265644</v>
          </cell>
          <cell r="CC53">
            <v>0.15804495245349087</v>
          </cell>
          <cell r="CF53">
            <v>7.1639311702786368E-2</v>
          </cell>
          <cell r="CI53">
            <v>0.45363531782169508</v>
          </cell>
          <cell r="CL53">
            <v>0.27530627870778779</v>
          </cell>
          <cell r="CO53">
            <v>0.1597500198492143</v>
          </cell>
          <cell r="CR53">
            <v>7.2303884818976857E-2</v>
          </cell>
          <cell r="CU53">
            <v>0.40493829092912764</v>
          </cell>
          <cell r="CX53">
            <v>0.22915584076752393</v>
          </cell>
          <cell r="DA53">
            <v>0.12197331842645028</v>
          </cell>
          <cell r="DD53">
            <v>5.0837085226899642E-2</v>
          </cell>
          <cell r="DG53">
            <v>0.45033697972802772</v>
          </cell>
          <cell r="DJ53">
            <v>0.27403379135900968</v>
          </cell>
          <cell r="DM53">
            <v>0.15633478847001153</v>
          </cell>
          <cell r="DP53">
            <v>6.9095305185172776E-2</v>
          </cell>
          <cell r="DS53">
            <v>0.45205661543886899</v>
          </cell>
          <cell r="DV53">
            <v>0.27712080983433673</v>
          </cell>
          <cell r="DY53">
            <v>0.15930299044108442</v>
          </cell>
          <cell r="EB53">
            <v>7.118433467854951E-2</v>
          </cell>
          <cell r="EE53">
            <v>0.45173466927466166</v>
          </cell>
          <cell r="EH53">
            <v>0.27617144339207689</v>
          </cell>
          <cell r="EK53">
            <v>0.15938345046168792</v>
          </cell>
          <cell r="EN53">
            <v>7.0937039401450463E-2</v>
          </cell>
          <cell r="EQ53">
            <v>0.40418077907985783</v>
          </cell>
          <cell r="ET53">
            <v>0.22857016953042522</v>
          </cell>
          <cell r="EW53">
            <v>0.12177450128782688</v>
          </cell>
          <cell r="EZ53">
            <v>5.0643011961909921E-2</v>
          </cell>
          <cell r="FC53">
            <v>0.44919090976907206</v>
          </cell>
          <cell r="FF53">
            <v>0.27476672215494607</v>
          </cell>
          <cell r="FI53">
            <v>0.15660641060906508</v>
          </cell>
          <cell r="FL53">
            <v>6.8917902686267907E-2</v>
          </cell>
          <cell r="FO53">
            <v>0.45196354277061063</v>
          </cell>
          <cell r="FR53">
            <v>0.2778879750670103</v>
          </cell>
          <cell r="FU53">
            <v>0.15921078047566953</v>
          </cell>
          <cell r="FX53">
            <v>7.1021887890016955E-2</v>
          </cell>
          <cell r="GA53">
            <v>0.4511054819758572</v>
          </cell>
          <cell r="GD53">
            <v>0.27688667870612033</v>
          </cell>
          <cell r="GG53">
            <v>0.15898426363515414</v>
          </cell>
          <cell r="GJ53">
            <v>7.0949963388017373E-2</v>
          </cell>
        </row>
      </sheetData>
      <sheetData sheetId="2">
        <row r="53">
          <cell r="C53">
            <v>0.40380489185585666</v>
          </cell>
          <cell r="G53">
            <v>0.21705906594527613</v>
          </cell>
          <cell r="K53">
            <v>9.9632103922667595E-2</v>
          </cell>
          <cell r="O53">
            <v>6.5123824502624356E-2</v>
          </cell>
          <cell r="S53">
            <v>0.5428737312375248</v>
          </cell>
          <cell r="W53">
            <v>0.22774434341392402</v>
          </cell>
          <cell r="AA53">
            <v>0.11272862186795994</v>
          </cell>
          <cell r="AE53">
            <v>9.0891254508300878E-2</v>
          </cell>
          <cell r="AI53">
            <v>0.52853452950186319</v>
          </cell>
          <cell r="AM53">
            <v>0.22965785417961138</v>
          </cell>
          <cell r="AQ53">
            <v>0.10729136368782985</v>
          </cell>
          <cell r="AU53">
            <v>8.9192210124172111E-2</v>
          </cell>
          <cell r="AY53">
            <v>0.52730389555232893</v>
          </cell>
          <cell r="BC53">
            <v>0.22354378093351668</v>
          </cell>
          <cell r="BG53">
            <v>0.11243543840346729</v>
          </cell>
          <cell r="BK53">
            <v>8.876398586488056E-2</v>
          </cell>
          <cell r="BO53">
            <v>0.40837948475583369</v>
          </cell>
          <cell r="BS53">
            <v>0.21136594815509524</v>
          </cell>
          <cell r="BW53">
            <v>7.8797047046629695E-2</v>
          </cell>
          <cell r="CA53">
            <v>2.9899556787513243E-2</v>
          </cell>
          <cell r="CE53">
            <v>0.66757493453019245</v>
          </cell>
          <cell r="CI53">
            <v>0.21032363278621033</v>
          </cell>
          <cell r="CM53">
            <v>6.3815691148409515E-2</v>
          </cell>
          <cell r="CQ53">
            <v>1.6244090288136653E-2</v>
          </cell>
          <cell r="CU53">
            <v>0.73321951105371741</v>
          </cell>
          <cell r="CY53">
            <v>0.21702393733704725</v>
          </cell>
          <cell r="DC53">
            <v>6.071436849691951E-2</v>
          </cell>
          <cell r="DG53">
            <v>1.7125991017835861E-2</v>
          </cell>
          <cell r="DK53">
            <v>0.73885504111158995</v>
          </cell>
          <cell r="DO53">
            <v>0.21836892477509096</v>
          </cell>
          <cell r="DS53">
            <v>6.4828848440789497E-2</v>
          </cell>
          <cell r="DW53">
            <v>1.7592040781705023E-2</v>
          </cell>
          <cell r="EA53">
            <v>0.40580559891856793</v>
          </cell>
          <cell r="EE53">
            <v>0.21254996218081915</v>
          </cell>
          <cell r="EI53">
            <v>7.6232639627669532E-2</v>
          </cell>
          <cell r="EM53">
            <v>2.3712612776684239E-2</v>
          </cell>
          <cell r="EQ53">
            <v>0.74074491296705569</v>
          </cell>
          <cell r="EU53">
            <v>0.21772190921934345</v>
          </cell>
          <cell r="EY53">
            <v>6.0435782588203119E-2</v>
          </cell>
          <cell r="FC53">
            <v>7.6572321618773318E-3</v>
          </cell>
          <cell r="FG53">
            <v>0.8534720121415732</v>
          </cell>
          <cell r="FK53">
            <v>0.2241980352976691</v>
          </cell>
          <cell r="FO53">
            <v>5.7986682129994943E-2</v>
          </cell>
          <cell r="FS53">
            <v>7.5096038426827596E-3</v>
          </cell>
          <cell r="FW53">
            <v>0.84174782079136234</v>
          </cell>
          <cell r="GA53">
            <v>0.22297695527448755</v>
          </cell>
          <cell r="GE53">
            <v>5.7886014169151817E-2</v>
          </cell>
          <cell r="GI53">
            <v>7.3947942085562509E-3</v>
          </cell>
          <cell r="GM53">
            <v>0.40400394671709433</v>
          </cell>
          <cell r="GQ53">
            <v>0.2120522740008004</v>
          </cell>
          <cell r="GU53">
            <v>7.6161788245600201E-2</v>
          </cell>
          <cell r="GY53">
            <v>2.3004992680451579E-2</v>
          </cell>
          <cell r="HC53">
            <v>0.73948165178180447</v>
          </cell>
          <cell r="HG53">
            <v>0.21736087153308095</v>
          </cell>
          <cell r="HK53">
            <v>5.7827094181594235E-2</v>
          </cell>
          <cell r="HO53">
            <v>6.0961766057308232E-3</v>
          </cell>
          <cell r="HS53">
            <v>0.87147806345397461</v>
          </cell>
          <cell r="HW53">
            <v>0.22417645501101918</v>
          </cell>
          <cell r="IA53">
            <v>5.6661393737746951E-2</v>
          </cell>
          <cell r="IE53">
            <v>5.5613080289891592E-3</v>
          </cell>
          <cell r="II53">
            <v>0.89995451644503111</v>
          </cell>
          <cell r="IM53">
            <v>0.22466582146114727</v>
          </cell>
          <cell r="IQ53">
            <v>5.5130516077791285E-2</v>
          </cell>
          <cell r="IU53">
            <v>5.0935582211537045E-3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0.33323794704323817</v>
          </cell>
          <cell r="F53">
            <v>0.19451035701221919</v>
          </cell>
          <cell r="I53">
            <v>0.11948175223367613</v>
          </cell>
          <cell r="L53">
            <v>7.4862842377358685E-2</v>
          </cell>
          <cell r="O53">
            <v>0.32788409429468024</v>
          </cell>
          <cell r="R53">
            <v>0.19443719388670724</v>
          </cell>
          <cell r="U53">
            <v>0.12159037647351116</v>
          </cell>
          <cell r="X53">
            <v>7.8154738358856946E-2</v>
          </cell>
          <cell r="AA53">
            <v>0.33158528836654377</v>
          </cell>
          <cell r="AD53">
            <v>0.19710383152118741</v>
          </cell>
          <cell r="AG53">
            <v>0.11926337849060685</v>
          </cell>
          <cell r="AJ53">
            <v>7.9199148506306202E-2</v>
          </cell>
          <cell r="AM53">
            <v>0.34928979369562818</v>
          </cell>
          <cell r="AP53">
            <v>0.19706031229511078</v>
          </cell>
          <cell r="AS53">
            <v>0.12420609366885876</v>
          </cell>
          <cell r="AV53">
            <v>7.8892197192874422E-2</v>
          </cell>
          <cell r="AY53">
            <v>0.32120354399385465</v>
          </cell>
          <cell r="BB53">
            <v>0.1769751589745602</v>
          </cell>
          <cell r="BE53">
            <v>9.3530246792259714E-2</v>
          </cell>
          <cell r="BH53">
            <v>4.0354939038293035E-2</v>
          </cell>
          <cell r="BK53">
            <v>0.3272360915344108</v>
          </cell>
          <cell r="BN53">
            <v>0.18311598472143889</v>
          </cell>
          <cell r="BQ53">
            <v>9.8442754072892311E-2</v>
          </cell>
          <cell r="BT53">
            <v>4.3270612867466571E-2</v>
          </cell>
          <cell r="BW53">
            <v>0.32796771714860556</v>
          </cell>
          <cell r="BZ53">
            <v>0.1827948092863339</v>
          </cell>
          <cell r="CC53">
            <v>9.8636497237049425E-2</v>
          </cell>
          <cell r="CF53">
            <v>4.3342619074071866E-2</v>
          </cell>
          <cell r="CI53">
            <v>0.32972619739920461</v>
          </cell>
          <cell r="CL53">
            <v>0.18456233439320616</v>
          </cell>
          <cell r="CO53">
            <v>0.10031518109566565</v>
          </cell>
          <cell r="CR53">
            <v>4.4534482040367217E-2</v>
          </cell>
          <cell r="CU53">
            <v>0.32166102291345838</v>
          </cell>
          <cell r="CX53">
            <v>0.17580732276851552</v>
          </cell>
          <cell r="DA53">
            <v>9.2109851809517918E-2</v>
          </cell>
          <cell r="DD53">
            <v>3.8303643096163249E-2</v>
          </cell>
          <cell r="DG53">
            <v>0.32752334465272603</v>
          </cell>
          <cell r="DJ53">
            <v>0.1825766487538385</v>
          </cell>
          <cell r="DM53">
            <v>9.810399785186133E-2</v>
          </cell>
          <cell r="DP53">
            <v>4.173578457474382E-2</v>
          </cell>
          <cell r="DS53">
            <v>0.32815847721092178</v>
          </cell>
          <cell r="DV53">
            <v>0.18312319518133552</v>
          </cell>
          <cell r="DY53">
            <v>9.8825055448472851E-2</v>
          </cell>
          <cell r="EB53">
            <v>4.2297066141483299E-2</v>
          </cell>
          <cell r="EE53">
            <v>0.32927370892007923</v>
          </cell>
          <cell r="EH53">
            <v>0.18367641153483535</v>
          </cell>
          <cell r="EK53">
            <v>9.8655587424483104E-2</v>
          </cell>
          <cell r="EN53">
            <v>4.2292833448471207E-2</v>
          </cell>
          <cell r="EQ53">
            <v>0.3222995819015273</v>
          </cell>
          <cell r="ET53">
            <v>0.17616869104446803</v>
          </cell>
          <cell r="EW53">
            <v>9.251346408978689E-2</v>
          </cell>
          <cell r="EZ53">
            <v>3.8137657584374034E-2</v>
          </cell>
          <cell r="FC53">
            <v>0.3281596991661615</v>
          </cell>
          <cell r="FF53">
            <v>0.18248951008498956</v>
          </cell>
          <cell r="FI53">
            <v>9.794492305141167E-2</v>
          </cell>
          <cell r="FL53">
            <v>4.1585838152198039E-2</v>
          </cell>
          <cell r="FO53">
            <v>0.32855072946037311</v>
          </cell>
          <cell r="FR53">
            <v>0.1827950864271011</v>
          </cell>
          <cell r="FU53">
            <v>9.822741106155719E-2</v>
          </cell>
          <cell r="FX53">
            <v>4.1742039563224323E-2</v>
          </cell>
          <cell r="GA53">
            <v>0.32900385710662161</v>
          </cell>
          <cell r="GD53">
            <v>0.18322666351328054</v>
          </cell>
          <cell r="GG53">
            <v>9.8406028329835082E-2</v>
          </cell>
          <cell r="GJ53">
            <v>4.1757319086131818E-2</v>
          </cell>
        </row>
      </sheetData>
      <sheetData sheetId="1">
        <row r="53">
          <cell r="C53">
            <v>0.34486619579528788</v>
          </cell>
          <cell r="F53">
            <v>0.19971966334698546</v>
          </cell>
          <cell r="I53">
            <v>0.12284120309607244</v>
          </cell>
          <cell r="L53">
            <v>8.3990562361088705E-2</v>
          </cell>
          <cell r="O53">
            <v>0.34961211973898992</v>
          </cell>
          <cell r="R53">
            <v>0.20243434387931217</v>
          </cell>
          <cell r="U53">
            <v>0.12737413429538683</v>
          </cell>
          <cell r="X53">
            <v>8.3870527929172031E-2</v>
          </cell>
          <cell r="AA53">
            <v>0.34680460616288278</v>
          </cell>
          <cell r="AD53">
            <v>0.20439713613559082</v>
          </cell>
          <cell r="AG53">
            <v>0.12292922547518952</v>
          </cell>
          <cell r="AJ53">
            <v>8.5681671314512847E-2</v>
          </cell>
          <cell r="AM53">
            <v>0.35143636786838206</v>
          </cell>
          <cell r="AP53">
            <v>0.2078288413888878</v>
          </cell>
          <cell r="AS53">
            <v>0.13040479924512685</v>
          </cell>
          <cell r="AV53">
            <v>8.6711480137907929E-2</v>
          </cell>
          <cell r="AY53">
            <v>0.33574498137584535</v>
          </cell>
          <cell r="BB53">
            <v>0.19080167056895692</v>
          </cell>
          <cell r="BE53">
            <v>0.101642884063518</v>
          </cell>
          <cell r="BH53">
            <v>4.4082632973314786E-2</v>
          </cell>
          <cell r="BK53">
            <v>0.34480077108027546</v>
          </cell>
          <cell r="BN53">
            <v>0.19705225338009305</v>
          </cell>
          <cell r="BQ53">
            <v>0.10763005359714793</v>
          </cell>
          <cell r="BT53">
            <v>4.6353915294385983E-2</v>
          </cell>
          <cell r="BW53">
            <v>0.34750380724843671</v>
          </cell>
          <cell r="BZ53">
            <v>0.19401656525499061</v>
          </cell>
          <cell r="CC53">
            <v>0.10837209749817514</v>
          </cell>
          <cell r="CF53">
            <v>4.7493725565487865E-2</v>
          </cell>
          <cell r="CI53">
            <v>0.34726032756896563</v>
          </cell>
          <cell r="CL53">
            <v>0.19684542524970039</v>
          </cell>
          <cell r="CO53">
            <v>0.10789908110346241</v>
          </cell>
          <cell r="CR53">
            <v>4.8686229711130437E-2</v>
          </cell>
          <cell r="CU53">
            <v>0.33863736431001201</v>
          </cell>
          <cell r="CX53">
            <v>0.18871591717827876</v>
          </cell>
          <cell r="DA53">
            <v>0.10092081245963255</v>
          </cell>
          <cell r="DD53">
            <v>4.1833916372567066E-2</v>
          </cell>
          <cell r="DG53">
            <v>0.34429856016313304</v>
          </cell>
          <cell r="DJ53">
            <v>0.19669808503144459</v>
          </cell>
          <cell r="DM53">
            <v>0.10708972674100849</v>
          </cell>
          <cell r="DP53">
            <v>4.5818680171043041E-2</v>
          </cell>
          <cell r="DS53">
            <v>0.34536230563928044</v>
          </cell>
          <cell r="DV53">
            <v>0.19637442542335001</v>
          </cell>
          <cell r="DY53">
            <v>0.10726155122836406</v>
          </cell>
          <cell r="EB53">
            <v>4.6482707018321731E-2</v>
          </cell>
          <cell r="EE53">
            <v>0.34678040648358027</v>
          </cell>
          <cell r="EH53">
            <v>0.19721058160702584</v>
          </cell>
          <cell r="EK53">
            <v>0.10775906065571807</v>
          </cell>
          <cell r="EN53">
            <v>4.6552862816666651E-2</v>
          </cell>
          <cell r="EQ53">
            <v>0.3393924784711656</v>
          </cell>
          <cell r="ET53">
            <v>0.18948309957139409</v>
          </cell>
          <cell r="EW53">
            <v>0.10078178843788259</v>
          </cell>
          <cell r="EZ53">
            <v>4.1936322909708182E-2</v>
          </cell>
          <cell r="FC53">
            <v>0.34480701620590259</v>
          </cell>
          <cell r="FF53">
            <v>0.19573000275322464</v>
          </cell>
          <cell r="FI53">
            <v>0.10661405294904033</v>
          </cell>
          <cell r="FL53">
            <v>4.5619902858329196E-2</v>
          </cell>
          <cell r="FO53">
            <v>0.34529305706413893</v>
          </cell>
          <cell r="FR53">
            <v>0.19641346357616249</v>
          </cell>
          <cell r="FU53">
            <v>0.10685502699842096</v>
          </cell>
          <cell r="FX53">
            <v>4.6090155863265876E-2</v>
          </cell>
          <cell r="GA53">
            <v>0.34493519188969735</v>
          </cell>
          <cell r="GD53">
            <v>0.19667486182888999</v>
          </cell>
          <cell r="GG53">
            <v>0.10745632380719285</v>
          </cell>
          <cell r="GJ53">
            <v>4.6000579836317626E-2</v>
          </cell>
        </row>
      </sheetData>
      <sheetData sheetId="2">
        <row r="53">
          <cell r="C53">
            <v>0.36804695863257381</v>
          </cell>
          <cell r="G53">
            <v>0.18018012835529157</v>
          </cell>
          <cell r="K53">
            <v>9.3206635990059628E-2</v>
          </cell>
          <cell r="O53">
            <v>7.4862842377358685E-2</v>
          </cell>
          <cell r="S53">
            <v>0.37562396984932067</v>
          </cell>
          <cell r="W53">
            <v>0.18163965354855932</v>
          </cell>
          <cell r="AA53">
            <v>9.2633869286281104E-2</v>
          </cell>
          <cell r="AE53">
            <v>7.8154738358856946E-2</v>
          </cell>
          <cell r="AI53">
            <v>0.36587189936467351</v>
          </cell>
          <cell r="AM53">
            <v>0.17957444877077161</v>
          </cell>
          <cell r="AQ53">
            <v>9.1257713524569101E-2</v>
          </cell>
          <cell r="AU53">
            <v>7.9199148506306202E-2</v>
          </cell>
          <cell r="AY53">
            <v>0.38217269064012882</v>
          </cell>
          <cell r="BC53">
            <v>0.18340277126036839</v>
          </cell>
          <cell r="BG53">
            <v>9.6694752077718243E-2</v>
          </cell>
          <cell r="BK53">
            <v>7.8892197192874422E-2</v>
          </cell>
          <cell r="BO53">
            <v>0.38949107183683224</v>
          </cell>
          <cell r="BS53">
            <v>0.18703481486377665</v>
          </cell>
          <cell r="BW53">
            <v>6.2404424880673659E-2</v>
          </cell>
          <cell r="CA53">
            <v>1.4682087153757019E-2</v>
          </cell>
          <cell r="CE53">
            <v>0.44888162504066803</v>
          </cell>
          <cell r="CI53">
            <v>0.18476851939633834</v>
          </cell>
          <cell r="CM53">
            <v>5.9062826681309272E-2</v>
          </cell>
          <cell r="CQ53">
            <v>1.5261005472954243E-2</v>
          </cell>
          <cell r="CU53">
            <v>0.46965730261221167</v>
          </cell>
          <cell r="CY53">
            <v>0.1791649284620177</v>
          </cell>
          <cell r="DC53">
            <v>5.6396506967020858E-2</v>
          </cell>
          <cell r="DG53">
            <v>1.4655908564767325E-2</v>
          </cell>
          <cell r="DK53">
            <v>0.48726826713479321</v>
          </cell>
          <cell r="DO53">
            <v>0.17833143185746195</v>
          </cell>
          <cell r="DS53">
            <v>5.3862448242935151E-2</v>
          </cell>
          <cell r="DW53">
            <v>1.5370988116439397E-2</v>
          </cell>
          <cell r="EA53">
            <v>0.39088125320804173</v>
          </cell>
          <cell r="EE53">
            <v>0.19121051039101897</v>
          </cell>
          <cell r="EI53">
            <v>6.1904015042763695E-2</v>
          </cell>
          <cell r="EM53">
            <v>1.3476329445130228E-2</v>
          </cell>
          <cell r="EQ53">
            <v>0.57458760592836988</v>
          </cell>
          <cell r="EU53">
            <v>0.1814833139759493</v>
          </cell>
          <cell r="EY53">
            <v>5.288955595428764E-2</v>
          </cell>
          <cell r="FC53">
            <v>9.1244952068372295E-3</v>
          </cell>
          <cell r="FG53">
            <v>0.58334111352320162</v>
          </cell>
          <cell r="FK53">
            <v>0.18071927728125178</v>
          </cell>
          <cell r="FO53">
            <v>5.3403186500256661E-2</v>
          </cell>
          <cell r="FS53">
            <v>8.9138997921996109E-3</v>
          </cell>
          <cell r="FW53">
            <v>0.57029934250739556</v>
          </cell>
          <cell r="GA53">
            <v>0.18158687714057531</v>
          </cell>
          <cell r="GE53">
            <v>5.2640906024221515E-2</v>
          </cell>
          <cell r="GI53">
            <v>8.6280161378783984E-3</v>
          </cell>
          <cell r="GM53">
            <v>0.39297678207805975</v>
          </cell>
          <cell r="GQ53">
            <v>0.18849961994469125</v>
          </cell>
          <cell r="GU53">
            <v>6.1035524801493768E-2</v>
          </cell>
          <cell r="GY53">
            <v>1.3459186818648326E-2</v>
          </cell>
          <cell r="HC53">
            <v>0.61324424310622805</v>
          </cell>
          <cell r="HG53">
            <v>0.17930943623515566</v>
          </cell>
          <cell r="HK53">
            <v>5.3643112538603842E-2</v>
          </cell>
          <cell r="HO53">
            <v>7.3800110186335692E-3</v>
          </cell>
          <cell r="HS53">
            <v>0.61846656579605253</v>
          </cell>
          <cell r="HW53">
            <v>0.17949726585500908</v>
          </cell>
          <cell r="IA53">
            <v>5.355038415194957E-2</v>
          </cell>
          <cell r="IE53">
            <v>8.0497735860772749E-3</v>
          </cell>
          <cell r="II53">
            <v>0.6031290326426425</v>
          </cell>
          <cell r="IM53">
            <v>0.18075597762721463</v>
          </cell>
          <cell r="IQ53">
            <v>5.2317278564755661E-2</v>
          </cell>
          <cell r="IU53">
            <v>7.2613561463727768E-3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0.36411623682311678</v>
          </cell>
          <cell r="F53">
            <v>0.21127276438731951</v>
          </cell>
          <cell r="I53">
            <v>0.12272518080839701</v>
          </cell>
          <cell r="L53">
            <v>7.078650319155308E-2</v>
          </cell>
          <cell r="O53">
            <v>0.38008753415474972</v>
          </cell>
          <cell r="R53">
            <v>0.2235573725774038</v>
          </cell>
          <cell r="U53">
            <v>0.12996910415027874</v>
          </cell>
          <cell r="X53">
            <v>7.7722030182818799E-2</v>
          </cell>
          <cell r="AA53">
            <v>0.37884774648597985</v>
          </cell>
          <cell r="AD53">
            <v>0.22388471259636969</v>
          </cell>
          <cell r="AG53">
            <v>0.12998151676371625</v>
          </cell>
          <cell r="AJ53">
            <v>7.5982908452239692E-2</v>
          </cell>
          <cell r="AM53">
            <v>0.38449355210743419</v>
          </cell>
          <cell r="AP53">
            <v>0.21945948333644982</v>
          </cell>
          <cell r="AS53">
            <v>0.12754722318635101</v>
          </cell>
          <cell r="AV53">
            <v>7.4530569458286469E-2</v>
          </cell>
          <cell r="AY53">
            <v>0.36193104302311851</v>
          </cell>
          <cell r="BB53">
            <v>0.19878668232390745</v>
          </cell>
          <cell r="BE53">
            <v>0.1055771060891741</v>
          </cell>
          <cell r="BH53">
            <v>4.4757548855715035E-2</v>
          </cell>
          <cell r="BK53">
            <v>0.36756130329167697</v>
          </cell>
          <cell r="BN53">
            <v>0.20432171644708064</v>
          </cell>
          <cell r="BQ53">
            <v>0.11154127722176758</v>
          </cell>
          <cell r="BT53">
            <v>4.8692420768190109E-2</v>
          </cell>
          <cell r="BW53">
            <v>0.36967811175598003</v>
          </cell>
          <cell r="BZ53">
            <v>0.20580386362302838</v>
          </cell>
          <cell r="CC53">
            <v>0.11100357198713526</v>
          </cell>
          <cell r="CF53">
            <v>4.8309930612772133E-2</v>
          </cell>
          <cell r="CI53">
            <v>0.36953519171653409</v>
          </cell>
          <cell r="CL53">
            <v>0.20784544155529527</v>
          </cell>
          <cell r="CO53">
            <v>0.11192727346789919</v>
          </cell>
          <cell r="CR53">
            <v>4.818137659177095E-2</v>
          </cell>
          <cell r="CU53">
            <v>0.36298772759285014</v>
          </cell>
          <cell r="CX53">
            <v>0.19828937229637267</v>
          </cell>
          <cell r="DA53">
            <v>0.10406885455952493</v>
          </cell>
          <cell r="DD53">
            <v>4.3120968452732784E-2</v>
          </cell>
          <cell r="DG53">
            <v>0.3697175509251136</v>
          </cell>
          <cell r="DJ53">
            <v>0.20548035991672919</v>
          </cell>
          <cell r="DM53">
            <v>0.10969368527082773</v>
          </cell>
          <cell r="DP53">
            <v>4.6340423044590351E-2</v>
          </cell>
          <cell r="DS53">
            <v>0.36897575122887089</v>
          </cell>
          <cell r="DV53">
            <v>0.20478953914804773</v>
          </cell>
          <cell r="DY53">
            <v>0.1094250443996384</v>
          </cell>
          <cell r="EB53">
            <v>4.6154693207250526E-2</v>
          </cell>
          <cell r="EE53">
            <v>0.36969363701518937</v>
          </cell>
          <cell r="EH53">
            <v>0.20482422302238795</v>
          </cell>
          <cell r="EK53">
            <v>0.10945019033710211</v>
          </cell>
          <cell r="EN53">
            <v>4.6280594485335766E-2</v>
          </cell>
          <cell r="EQ53">
            <v>0.36172306021286255</v>
          </cell>
          <cell r="ET53">
            <v>0.19776509628873182</v>
          </cell>
          <cell r="EW53">
            <v>0.10363115154449705</v>
          </cell>
          <cell r="EZ53">
            <v>4.2683211486711302E-2</v>
          </cell>
          <cell r="FC53">
            <v>0.36867420721522465</v>
          </cell>
          <cell r="FF53">
            <v>0.2051647804835961</v>
          </cell>
          <cell r="FI53">
            <v>0.1094121878839301</v>
          </cell>
          <cell r="FL53">
            <v>4.5956065463406109E-2</v>
          </cell>
          <cell r="FO53">
            <v>0.36979092660177465</v>
          </cell>
          <cell r="FR53">
            <v>0.20534112712983074</v>
          </cell>
          <cell r="FU53">
            <v>0.10942824010902044</v>
          </cell>
          <cell r="FX53">
            <v>4.6107636641073924E-2</v>
          </cell>
          <cell r="GA53">
            <v>0.36907825439468206</v>
          </cell>
          <cell r="GD53">
            <v>0.20568777033844138</v>
          </cell>
          <cell r="GG53">
            <v>0.10967465329649212</v>
          </cell>
          <cell r="GJ53">
            <v>4.6074344115982553E-2</v>
          </cell>
        </row>
      </sheetData>
      <sheetData sheetId="1">
        <row r="53">
          <cell r="C53">
            <v>0.39244060158381783</v>
          </cell>
          <cell r="F53">
            <v>0.23017842808547825</v>
          </cell>
          <cell r="I53">
            <v>0.13396127090527229</v>
          </cell>
          <cell r="L53">
            <v>7.5461690160930905E-2</v>
          </cell>
          <cell r="O53">
            <v>0.41241949442455533</v>
          </cell>
          <cell r="R53">
            <v>0.24503189532264166</v>
          </cell>
          <cell r="U53">
            <v>0.14182268705631562</v>
          </cell>
          <cell r="X53">
            <v>8.1053877699892071E-2</v>
          </cell>
          <cell r="AA53">
            <v>0.40516324533591153</v>
          </cell>
          <cell r="AD53">
            <v>0.23775115918662915</v>
          </cell>
          <cell r="AG53">
            <v>0.13848306151931866</v>
          </cell>
          <cell r="AJ53">
            <v>7.7448618575980552E-2</v>
          </cell>
          <cell r="AM53">
            <v>0.40020021542279283</v>
          </cell>
          <cell r="AP53">
            <v>0.24089855549780467</v>
          </cell>
          <cell r="AS53">
            <v>0.14066849568613654</v>
          </cell>
          <cell r="AV53">
            <v>7.8232387623497629E-2</v>
          </cell>
          <cell r="AY53">
            <v>0.39010091659600349</v>
          </cell>
          <cell r="BB53">
            <v>0.2201570562477749</v>
          </cell>
          <cell r="BE53">
            <v>0.11850404734211274</v>
          </cell>
          <cell r="BH53">
            <v>5.0052363787379664E-2</v>
          </cell>
          <cell r="BK53">
            <v>0.39333727048385908</v>
          </cell>
          <cell r="BN53">
            <v>0.2254071417488501</v>
          </cell>
          <cell r="BQ53">
            <v>0.12401844730100492</v>
          </cell>
          <cell r="BT53">
            <v>5.4246980037100913E-2</v>
          </cell>
          <cell r="BW53">
            <v>0.39707195081204744</v>
          </cell>
          <cell r="BZ53">
            <v>0.22659693343123666</v>
          </cell>
          <cell r="CC53">
            <v>0.12481922946577834</v>
          </cell>
          <cell r="CF53">
            <v>5.3693157529659002E-2</v>
          </cell>
          <cell r="CI53">
            <v>0.39467575330076454</v>
          </cell>
          <cell r="CL53">
            <v>0.22646006686613332</v>
          </cell>
          <cell r="CO53">
            <v>0.1247305578966376</v>
          </cell>
          <cell r="CR53">
            <v>5.3838958216764737E-2</v>
          </cell>
          <cell r="CU53">
            <v>0.38893658269600634</v>
          </cell>
          <cell r="CX53">
            <v>0.21881177476022942</v>
          </cell>
          <cell r="DA53">
            <v>0.11655245444139807</v>
          </cell>
          <cell r="DD53">
            <v>4.8793532370492727E-2</v>
          </cell>
          <cell r="DG53">
            <v>0.39536427806811447</v>
          </cell>
          <cell r="DJ53">
            <v>0.2259899922473165</v>
          </cell>
          <cell r="DM53">
            <v>0.12266168764459282</v>
          </cell>
          <cell r="DP53">
            <v>5.2484093514814062E-2</v>
          </cell>
          <cell r="DS53">
            <v>0.39433818756516764</v>
          </cell>
          <cell r="DV53">
            <v>0.22494035366313825</v>
          </cell>
          <cell r="DY53">
            <v>0.12276700445154608</v>
          </cell>
          <cell r="EB53">
            <v>5.2149371906107106E-2</v>
          </cell>
          <cell r="EE53">
            <v>0.39531515806418649</v>
          </cell>
          <cell r="EH53">
            <v>0.22497085609484505</v>
          </cell>
          <cell r="EK53">
            <v>0.12221679486758019</v>
          </cell>
          <cell r="EN53">
            <v>5.2535217165081208E-2</v>
          </cell>
          <cell r="EQ53">
            <v>0.38746398843735264</v>
          </cell>
          <cell r="ET53">
            <v>0.21845276990763052</v>
          </cell>
          <cell r="EW53">
            <v>0.11643854749145761</v>
          </cell>
          <cell r="EZ53">
            <v>4.8312176264465975E-2</v>
          </cell>
          <cell r="FC53">
            <v>0.394036878193327</v>
          </cell>
          <cell r="FF53">
            <v>0.2250605669715679</v>
          </cell>
          <cell r="FI53">
            <v>0.12241309717623591</v>
          </cell>
          <cell r="FL53">
            <v>5.2233272769607361E-2</v>
          </cell>
          <cell r="FO53">
            <v>0.39516117139425411</v>
          </cell>
          <cell r="FR53">
            <v>0.22593501420307571</v>
          </cell>
          <cell r="FU53">
            <v>0.1226829960748386</v>
          </cell>
          <cell r="FX53">
            <v>5.2103342591569145E-2</v>
          </cell>
          <cell r="GA53">
            <v>0.39567162566105429</v>
          </cell>
          <cell r="GD53">
            <v>0.22640680623201828</v>
          </cell>
          <cell r="GG53">
            <v>0.1227913876377095</v>
          </cell>
          <cell r="GJ53">
            <v>5.226885139033785E-2</v>
          </cell>
        </row>
      </sheetData>
      <sheetData sheetId="2">
        <row r="53">
          <cell r="C53">
            <v>0.40047138228901191</v>
          </cell>
          <cell r="G53">
            <v>0.21333257246961254</v>
          </cell>
          <cell r="K53">
            <v>9.6138863099847108E-2</v>
          </cell>
          <cell r="O53">
            <v>6.2192622797389435E-2</v>
          </cell>
          <cell r="S53">
            <v>0.42658729132528117</v>
          </cell>
          <cell r="W53">
            <v>0.21498611774287371</v>
          </cell>
          <cell r="AA53">
            <v>9.7611476085985527E-2</v>
          </cell>
          <cell r="AE53">
            <v>6.6786198275745973E-2</v>
          </cell>
          <cell r="AI53">
            <v>0.42351585666311686</v>
          </cell>
          <cell r="AM53">
            <v>0.21645897501434727</v>
          </cell>
          <cell r="AQ53">
            <v>0.10443218317156504</v>
          </cell>
          <cell r="AU53">
            <v>6.7374410366001863E-2</v>
          </cell>
          <cell r="AY53">
            <v>0.41170915506313788</v>
          </cell>
          <cell r="BC53">
            <v>0.21172264136556015</v>
          </cell>
          <cell r="BG53">
            <v>9.8726989018044234E-2</v>
          </cell>
          <cell r="BK53">
            <v>6.4191674111209907E-2</v>
          </cell>
          <cell r="BO53">
            <v>0.39976561363938684</v>
          </cell>
          <cell r="BS53">
            <v>0.20113196492242971</v>
          </cell>
          <cell r="BW53">
            <v>7.9430153753032626E-2</v>
          </cell>
          <cell r="CA53">
            <v>2.8724195274869753E-2</v>
          </cell>
          <cell r="CE53">
            <v>0.47135642745833262</v>
          </cell>
          <cell r="CI53">
            <v>0.20038807995418764</v>
          </cell>
          <cell r="CM53">
            <v>7.4635148606870788E-2</v>
          </cell>
          <cell r="CQ53">
            <v>2.2733456059030974E-2</v>
          </cell>
          <cell r="CU53">
            <v>0.46789614144984426</v>
          </cell>
          <cell r="CY53">
            <v>0.19978532677888186</v>
          </cell>
          <cell r="DC53">
            <v>7.7612096524507845E-2</v>
          </cell>
          <cell r="DG53">
            <v>2.5905238242424793E-2</v>
          </cell>
          <cell r="DK53">
            <v>0.46820147314077282</v>
          </cell>
          <cell r="DO53">
            <v>0.20282647573808138</v>
          </cell>
          <cell r="DS53">
            <v>7.6318527003113368E-2</v>
          </cell>
          <cell r="DW53">
            <v>2.3502523392023234E-2</v>
          </cell>
          <cell r="EA53">
            <v>0.39900038236563629</v>
          </cell>
          <cell r="EE53">
            <v>0.20479322087192192</v>
          </cell>
          <cell r="EI53">
            <v>7.8787894952851878E-2</v>
          </cell>
          <cell r="EM53">
            <v>2.6634310237883853E-2</v>
          </cell>
          <cell r="EQ53">
            <v>0.52858192372384805</v>
          </cell>
          <cell r="EU53">
            <v>0.20054393238265264</v>
          </cell>
          <cell r="EY53">
            <v>7.3722601187511047E-2</v>
          </cell>
          <cell r="FC53">
            <v>2.0275004656782322E-2</v>
          </cell>
          <cell r="FG53">
            <v>0.53244538504583294</v>
          </cell>
          <cell r="FK53">
            <v>0.19949776269599892</v>
          </cell>
          <cell r="FO53">
            <v>7.4672775733883187E-2</v>
          </cell>
          <cell r="FS53">
            <v>2.0596046367946447E-2</v>
          </cell>
          <cell r="FW53">
            <v>0.51479653869595432</v>
          </cell>
          <cell r="GA53">
            <v>0.20061611786107408</v>
          </cell>
          <cell r="GE53">
            <v>7.3228718917442676E-2</v>
          </cell>
          <cell r="GI53">
            <v>2.0673343875165919E-2</v>
          </cell>
          <cell r="GM53">
            <v>0.3979433484033153</v>
          </cell>
          <cell r="GQ53">
            <v>0.20453703197070339</v>
          </cell>
          <cell r="GU53">
            <v>7.8868232135166069E-2</v>
          </cell>
          <cell r="GY53">
            <v>2.6973262576698548E-2</v>
          </cell>
          <cell r="HC53">
            <v>0.56223470013801413</v>
          </cell>
          <cell r="HG53">
            <v>0.20003608018970817</v>
          </cell>
          <cell r="HK53">
            <v>7.3708285615679797E-2</v>
          </cell>
          <cell r="HO53">
            <v>1.9909997186555582E-2</v>
          </cell>
          <cell r="HS53">
            <v>0.569268215670095</v>
          </cell>
          <cell r="HW53">
            <v>0.20017498391518784</v>
          </cell>
          <cell r="IA53">
            <v>7.4146475112662633E-2</v>
          </cell>
          <cell r="IE53">
            <v>2.0739690488296859E-2</v>
          </cell>
          <cell r="II53">
            <v>0.55324486200150003</v>
          </cell>
          <cell r="IM53">
            <v>0.20011831169870928</v>
          </cell>
          <cell r="IQ53">
            <v>7.4048590866846092E-2</v>
          </cell>
          <cell r="IU53">
            <v>1.9774254279180618E-2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0.4198195967086697</v>
          </cell>
          <cell r="F53">
            <v>0.24237423451193452</v>
          </cell>
          <cell r="I53">
            <v>0.13650342667048118</v>
          </cell>
          <cell r="L53">
            <v>7.0255576078481749E-2</v>
          </cell>
          <cell r="O53">
            <v>0.48146590797661548</v>
          </cell>
          <cell r="R53">
            <v>0.29363821517276273</v>
          </cell>
          <cell r="U53">
            <v>0.17459453456804916</v>
          </cell>
          <cell r="X53">
            <v>9.7544663994173886E-2</v>
          </cell>
          <cell r="AA53">
            <v>0.47905783691255183</v>
          </cell>
          <cell r="AD53">
            <v>0.29038612931633717</v>
          </cell>
          <cell r="AG53">
            <v>0.17398764774152364</v>
          </cell>
          <cell r="AJ53">
            <v>9.8186736535383221E-2</v>
          </cell>
          <cell r="AM53">
            <v>0.48116117207662135</v>
          </cell>
          <cell r="AP53">
            <v>0.29340494147990637</v>
          </cell>
          <cell r="AS53">
            <v>0.17165601607439529</v>
          </cell>
          <cell r="AV53">
            <v>9.5118940773356489E-2</v>
          </cell>
          <cell r="AY53">
            <v>0.41641893863721735</v>
          </cell>
          <cell r="BB53">
            <v>0.22909286982936006</v>
          </cell>
          <cell r="BE53">
            <v>0.11975262037298742</v>
          </cell>
          <cell r="BH53">
            <v>5.0851993951172819E-2</v>
          </cell>
          <cell r="BK53">
            <v>0.47067025287838909</v>
          </cell>
          <cell r="BN53">
            <v>0.27419111915938121</v>
          </cell>
          <cell r="BQ53">
            <v>0.1524873752795004</v>
          </cell>
          <cell r="BT53">
            <v>6.732175660887614E-2</v>
          </cell>
          <cell r="BW53">
            <v>0.46956049167677705</v>
          </cell>
          <cell r="BZ53">
            <v>0.27313850542727269</v>
          </cell>
          <cell r="CC53">
            <v>0.15094697207832333</v>
          </cell>
          <cell r="CF53">
            <v>6.7038371653359449E-2</v>
          </cell>
          <cell r="CI53">
            <v>0.47276371179887389</v>
          </cell>
          <cell r="CL53">
            <v>0.27458785687244786</v>
          </cell>
          <cell r="CO53">
            <v>0.15271851757078123</v>
          </cell>
          <cell r="CR53">
            <v>6.7309888051558797E-2</v>
          </cell>
          <cell r="CU53">
            <v>0.41441638044151874</v>
          </cell>
          <cell r="CX53">
            <v>0.22657062845525025</v>
          </cell>
          <cell r="DA53">
            <v>0.11882323430522441</v>
          </cell>
          <cell r="DD53">
            <v>4.9080797608877881E-2</v>
          </cell>
          <cell r="DG53">
            <v>0.47138591366982735</v>
          </cell>
          <cell r="DJ53">
            <v>0.27527166515854157</v>
          </cell>
          <cell r="DM53">
            <v>0.15103393042076718</v>
          </cell>
          <cell r="DP53">
            <v>6.4759730527224418E-2</v>
          </cell>
          <cell r="DS53">
            <v>0.47085653901233626</v>
          </cell>
          <cell r="DV53">
            <v>0.27436263466066368</v>
          </cell>
          <cell r="DY53">
            <v>0.15106417764045385</v>
          </cell>
          <cell r="EB53">
            <v>6.4944085446346916E-2</v>
          </cell>
          <cell r="EE53">
            <v>0.47068297235899015</v>
          </cell>
          <cell r="EH53">
            <v>0.27429071180394421</v>
          </cell>
          <cell r="EK53">
            <v>0.1508753243024103</v>
          </cell>
          <cell r="EN53">
            <v>6.5070439421637538E-2</v>
          </cell>
          <cell r="EQ53">
            <v>0.41498989213361837</v>
          </cell>
          <cell r="ET53">
            <v>0.22625358119960681</v>
          </cell>
          <cell r="EW53">
            <v>0.11846955427769572</v>
          </cell>
          <cell r="EZ53">
            <v>4.8757272272255327E-2</v>
          </cell>
          <cell r="FC53">
            <v>0.47187165881027116</v>
          </cell>
          <cell r="FF53">
            <v>0.27494002769728332</v>
          </cell>
          <cell r="FI53">
            <v>0.15063170315785121</v>
          </cell>
          <cell r="FL53">
            <v>6.4539350567119791E-2</v>
          </cell>
          <cell r="FO53">
            <v>0.47026303847436657</v>
          </cell>
          <cell r="FR53">
            <v>0.27414792909183655</v>
          </cell>
          <cell r="FU53">
            <v>0.15063412987942387</v>
          </cell>
          <cell r="FX53">
            <v>6.457522251131563E-2</v>
          </cell>
          <cell r="GA53">
            <v>0.47114834520969268</v>
          </cell>
          <cell r="GD53">
            <v>0.27400407289828371</v>
          </cell>
          <cell r="GG53">
            <v>0.15040966374540543</v>
          </cell>
          <cell r="GJ53">
            <v>6.4556554635137903E-2</v>
          </cell>
        </row>
      </sheetData>
      <sheetData sheetId="1">
        <row r="53">
          <cell r="C53">
            <v>0.4509634163839159</v>
          </cell>
          <cell r="F53">
            <v>0.26048598347743113</v>
          </cell>
          <cell r="I53">
            <v>0.15526328114595228</v>
          </cell>
          <cell r="L53">
            <v>7.784888316934907E-2</v>
          </cell>
          <cell r="O53">
            <v>0.51848652467721268</v>
          </cell>
          <cell r="R53">
            <v>0.32335905294746192</v>
          </cell>
          <cell r="U53">
            <v>0.19247719013983072</v>
          </cell>
          <cell r="X53">
            <v>0.10671036147159557</v>
          </cell>
          <cell r="AA53">
            <v>0.50888171047241992</v>
          </cell>
          <cell r="AD53">
            <v>0.31647598363310098</v>
          </cell>
          <cell r="AG53">
            <v>0.19274682885240574</v>
          </cell>
          <cell r="AJ53">
            <v>0.10681470562496173</v>
          </cell>
          <cell r="AM53">
            <v>0.51178528608494656</v>
          </cell>
          <cell r="AP53">
            <v>0.31892733540923618</v>
          </cell>
          <cell r="AS53">
            <v>0.18903760132907377</v>
          </cell>
          <cell r="AV53">
            <v>0.10357332356381661</v>
          </cell>
          <cell r="AY53">
            <v>0.44895523745935484</v>
          </cell>
          <cell r="BB53">
            <v>0.25583536079618924</v>
          </cell>
          <cell r="BE53">
            <v>0.13736313885687013</v>
          </cell>
          <cell r="BH53">
            <v>5.7976243659787166E-2</v>
          </cell>
          <cell r="BK53">
            <v>0.50080173306037901</v>
          </cell>
          <cell r="BN53">
            <v>0.30637620972145829</v>
          </cell>
          <cell r="BQ53">
            <v>0.17289868906085598</v>
          </cell>
          <cell r="BT53">
            <v>7.6953792277715455E-2</v>
          </cell>
          <cell r="BW53">
            <v>0.50079722315544217</v>
          </cell>
          <cell r="BZ53">
            <v>0.30457016377253338</v>
          </cell>
          <cell r="CC53">
            <v>0.17269097539729272</v>
          </cell>
          <cell r="CF53">
            <v>7.756207772586883E-2</v>
          </cell>
          <cell r="CI53">
            <v>0.50118181284331331</v>
          </cell>
          <cell r="CL53">
            <v>0.30748366740275374</v>
          </cell>
          <cell r="CO53">
            <v>0.17502917896368703</v>
          </cell>
          <cell r="CR53">
            <v>7.7819952293684144E-2</v>
          </cell>
          <cell r="CU53">
            <v>0.44877902159511768</v>
          </cell>
          <cell r="CX53">
            <v>0.25516075027758012</v>
          </cell>
          <cell r="DA53">
            <v>0.13563846670474444</v>
          </cell>
          <cell r="DD53">
            <v>5.6745495942080275E-2</v>
          </cell>
          <cell r="DG53">
            <v>0.50351514981561685</v>
          </cell>
          <cell r="DJ53">
            <v>0.30747124308895013</v>
          </cell>
          <cell r="DM53">
            <v>0.17310071023950685</v>
          </cell>
          <cell r="DP53">
            <v>7.5442758421625011E-2</v>
          </cell>
          <cell r="DS53">
            <v>0.50405121459226965</v>
          </cell>
          <cell r="DV53">
            <v>0.30634624501499608</v>
          </cell>
          <cell r="DY53">
            <v>0.17265377134554272</v>
          </cell>
          <cell r="EB53">
            <v>7.5505240119517467E-2</v>
          </cell>
          <cell r="EE53">
            <v>0.50361638326403846</v>
          </cell>
          <cell r="EH53">
            <v>0.30667610705189757</v>
          </cell>
          <cell r="EK53">
            <v>0.17332131577873075</v>
          </cell>
          <cell r="EN53">
            <v>7.5916246200906368E-2</v>
          </cell>
          <cell r="EQ53">
            <v>0.44827034087947459</v>
          </cell>
          <cell r="ET53">
            <v>0.25426392118126773</v>
          </cell>
          <cell r="EW53">
            <v>0.13560518791269258</v>
          </cell>
          <cell r="EZ53">
            <v>5.6213019581645651E-2</v>
          </cell>
          <cell r="FC53">
            <v>0.50368559244255307</v>
          </cell>
          <cell r="FF53">
            <v>0.30623029456460055</v>
          </cell>
          <cell r="FI53">
            <v>0.17264365239617274</v>
          </cell>
          <cell r="FL53">
            <v>7.5567079603188161E-2</v>
          </cell>
          <cell r="FO53">
            <v>0.50212547552559805</v>
          </cell>
          <cell r="FR53">
            <v>0.30654653095844187</v>
          </cell>
          <cell r="FU53">
            <v>0.17278068495633461</v>
          </cell>
          <cell r="FX53">
            <v>7.5492866144398776E-2</v>
          </cell>
          <cell r="GA53">
            <v>0.50305581947783962</v>
          </cell>
          <cell r="GD53">
            <v>0.30629919102847913</v>
          </cell>
          <cell r="GG53">
            <v>0.17278611653590306</v>
          </cell>
          <cell r="GJ53">
            <v>7.5406317222993707E-2</v>
          </cell>
        </row>
      </sheetData>
      <sheetData sheetId="2">
        <row r="53">
          <cell r="C53">
            <v>0.41876139758782555</v>
          </cell>
          <cell r="G53">
            <v>0.2359628364910468</v>
          </cell>
          <cell r="K53">
            <v>0.12225641305807794</v>
          </cell>
          <cell r="O53">
            <v>6.972616431377586E-2</v>
          </cell>
          <cell r="S53">
            <v>0.53072754859483795</v>
          </cell>
          <cell r="W53">
            <v>0.26629678106465593</v>
          </cell>
          <cell r="AA53">
            <v>0.13585946779250963</v>
          </cell>
          <cell r="AE53">
            <v>8.6224388444309449E-2</v>
          </cell>
          <cell r="AI53">
            <v>0.5199357588367548</v>
          </cell>
          <cell r="AM53">
            <v>0.25789926950295039</v>
          </cell>
          <cell r="AQ53">
            <v>0.14061924879879009</v>
          </cell>
          <cell r="AU53">
            <v>8.7461249302505595E-2</v>
          </cell>
          <cell r="AY53">
            <v>0.51184254272793683</v>
          </cell>
          <cell r="BC53">
            <v>0.26012834227722492</v>
          </cell>
          <cell r="BG53">
            <v>0.13951828647217782</v>
          </cell>
          <cell r="BK53">
            <v>8.5540626096367964E-2</v>
          </cell>
          <cell r="BO53">
            <v>0.408592466279524</v>
          </cell>
          <cell r="BS53">
            <v>0.22124808929551443</v>
          </cell>
          <cell r="BW53">
            <v>0.1060555415317767</v>
          </cell>
          <cell r="CA53">
            <v>4.7646084821154421E-2</v>
          </cell>
          <cell r="CE53">
            <v>0.62365354586402821</v>
          </cell>
          <cell r="CI53">
            <v>0.24661297748253103</v>
          </cell>
          <cell r="CM53">
            <v>0.11038721736127348</v>
          </cell>
          <cell r="CQ53">
            <v>3.9372238453132501E-2</v>
          </cell>
          <cell r="CU53">
            <v>0.60651716715182702</v>
          </cell>
          <cell r="CY53">
            <v>0.24401617902352879</v>
          </cell>
          <cell r="DC53">
            <v>0.10977699081625163</v>
          </cell>
          <cell r="DG53">
            <v>3.880396775026132E-2</v>
          </cell>
          <cell r="DK53">
            <v>0.60902611802916451</v>
          </cell>
          <cell r="DO53">
            <v>0.24785154648797153</v>
          </cell>
          <cell r="DS53">
            <v>0.11071207729190614</v>
          </cell>
          <cell r="DW53">
            <v>4.0000124053843046E-2</v>
          </cell>
          <cell r="EA53">
            <v>0.40723958469876692</v>
          </cell>
          <cell r="EE53">
            <v>0.22134944985545094</v>
          </cell>
          <cell r="EI53">
            <v>0.10530258282197154</v>
          </cell>
          <cell r="EM53">
            <v>4.6642304887304677E-2</v>
          </cell>
          <cell r="EQ53">
            <v>0.67786637370138658</v>
          </cell>
          <cell r="EU53">
            <v>0.24699202493269376</v>
          </cell>
          <cell r="EY53">
            <v>0.10904495938196707</v>
          </cell>
          <cell r="FC53">
            <v>3.506632324341092E-2</v>
          </cell>
          <cell r="FG53">
            <v>0.67824007484442206</v>
          </cell>
          <cell r="FK53">
            <v>0.24878061170446453</v>
          </cell>
          <cell r="FO53">
            <v>0.10742762913453321</v>
          </cell>
          <cell r="FS53">
            <v>3.4604142008585657E-2</v>
          </cell>
          <cell r="FW53">
            <v>0.69582912143683429</v>
          </cell>
          <cell r="GA53">
            <v>0.24655723949245301</v>
          </cell>
          <cell r="GE53">
            <v>0.10999224045326461</v>
          </cell>
          <cell r="GI53">
            <v>3.623818505976923E-2</v>
          </cell>
          <cell r="GM53">
            <v>0.40669447033954625</v>
          </cell>
          <cell r="GQ53">
            <v>0.22112377190064325</v>
          </cell>
          <cell r="GU53">
            <v>0.1049926461947662</v>
          </cell>
          <cell r="GY53">
            <v>4.6537878558777154E-2</v>
          </cell>
          <cell r="HC53">
            <v>0.69608696132541326</v>
          </cell>
          <cell r="HG53">
            <v>0.24758581549664668</v>
          </cell>
          <cell r="HK53">
            <v>0.10769809480338864</v>
          </cell>
          <cell r="HO53">
            <v>3.4288211266821682E-2</v>
          </cell>
          <cell r="HS53">
            <v>0.71238618576064439</v>
          </cell>
          <cell r="HW53">
            <v>0.24651127056712219</v>
          </cell>
          <cell r="IA53">
            <v>0.10892484336324226</v>
          </cell>
          <cell r="IE53">
            <v>3.4312154538230881E-2</v>
          </cell>
          <cell r="II53">
            <v>0.72376594987412557</v>
          </cell>
          <cell r="IM53">
            <v>0.24623648742118134</v>
          </cell>
          <cell r="IQ53">
            <v>0.10822758375490393</v>
          </cell>
          <cell r="IU53">
            <v>3.4213781876678805E-2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"/>
      <sheetName val="RC"/>
      <sheetName val="Delay1011"/>
      <sheetName val="Results"/>
      <sheetName val="Graphics"/>
    </sheetNames>
    <sheetDataSet>
      <sheetData sheetId="0">
        <row r="53">
          <cell r="C53">
            <v>0.41575104521406631</v>
          </cell>
          <cell r="F53">
            <v>0.23771427676541282</v>
          </cell>
          <cell r="I53">
            <v>0.13717549968207943</v>
          </cell>
          <cell r="L53">
            <v>7.1980723178868264E-2</v>
          </cell>
          <cell r="O53">
            <v>0.53869094991843236</v>
          </cell>
          <cell r="R53">
            <v>0.34311649894990298</v>
          </cell>
          <cell r="U53">
            <v>0.20589291277378982</v>
          </cell>
          <cell r="X53">
            <v>0.11656255478265887</v>
          </cell>
          <cell r="AA53">
            <v>0.53321929241008537</v>
          </cell>
          <cell r="AD53">
            <v>0.33856164292599933</v>
          </cell>
          <cell r="AG53">
            <v>0.20875362091522986</v>
          </cell>
          <cell r="AJ53">
            <v>0.12042618879340211</v>
          </cell>
          <cell r="AM53">
            <v>0.54818409939259782</v>
          </cell>
          <cell r="AP53">
            <v>0.34086149453754694</v>
          </cell>
          <cell r="AS53">
            <v>0.212474280721136</v>
          </cell>
          <cell r="AV53">
            <v>0.11840972842217834</v>
          </cell>
          <cell r="AY53">
            <v>0.41237143532004794</v>
          </cell>
          <cell r="BB53">
            <v>0.22675491412983345</v>
          </cell>
          <cell r="BE53">
            <v>0.11901807039134368</v>
          </cell>
          <cell r="BH53">
            <v>5.0645656247507442E-2</v>
          </cell>
          <cell r="BK53">
            <v>0.53353751994547682</v>
          </cell>
          <cell r="BN53">
            <v>0.32426858147006399</v>
          </cell>
          <cell r="BQ53">
            <v>0.18123950753750459</v>
          </cell>
          <cell r="BT53">
            <v>8.092014275122987E-2</v>
          </cell>
          <cell r="BW53">
            <v>0.5351175612039305</v>
          </cell>
          <cell r="BZ53">
            <v>0.32431084834025126</v>
          </cell>
          <cell r="CC53">
            <v>0.1836768720864663</v>
          </cell>
          <cell r="CF53">
            <v>8.2407609284435052E-2</v>
          </cell>
          <cell r="CI53">
            <v>0.53450738267224152</v>
          </cell>
          <cell r="CL53">
            <v>0.32475073638081597</v>
          </cell>
          <cell r="CO53">
            <v>0.18509845530437705</v>
          </cell>
          <cell r="CR53">
            <v>8.3249049553332649E-2</v>
          </cell>
          <cell r="CU53">
            <v>0.40804566541325243</v>
          </cell>
          <cell r="CX53">
            <v>0.22336078253126296</v>
          </cell>
          <cell r="DA53">
            <v>0.11679831083131922</v>
          </cell>
          <cell r="DD53">
            <v>4.8310704315841189E-2</v>
          </cell>
          <cell r="DG53">
            <v>0.53461576853024684</v>
          </cell>
          <cell r="DJ53">
            <v>0.32326556343621299</v>
          </cell>
          <cell r="DM53">
            <v>0.18079067620581857</v>
          </cell>
          <cell r="DP53">
            <v>7.8072323627205162E-2</v>
          </cell>
          <cell r="DS53">
            <v>0.53727597618799838</v>
          </cell>
          <cell r="DV53">
            <v>0.32436308407744202</v>
          </cell>
          <cell r="DY53">
            <v>0.18255988162482917</v>
          </cell>
          <cell r="EB53">
            <v>7.9935093562236131E-2</v>
          </cell>
          <cell r="EE53">
            <v>0.53640512689481357</v>
          </cell>
          <cell r="EH53">
            <v>0.32524206978701892</v>
          </cell>
          <cell r="EK53">
            <v>0.18229431483750069</v>
          </cell>
          <cell r="EN53">
            <v>7.9674029298040475E-2</v>
          </cell>
          <cell r="EQ53">
            <v>0.40767090970373004</v>
          </cell>
          <cell r="ET53">
            <v>0.22257508922561475</v>
          </cell>
          <cell r="EW53">
            <v>0.11656529388381492</v>
          </cell>
          <cell r="EZ53">
            <v>4.797988103025163E-2</v>
          </cell>
          <cell r="FC53">
            <v>0.53558231133857948</v>
          </cell>
          <cell r="FF53">
            <v>0.32332077307093843</v>
          </cell>
          <cell r="FI53">
            <v>0.18060401242797799</v>
          </cell>
          <cell r="FL53">
            <v>7.7808721481306686E-2</v>
          </cell>
          <cell r="FO53">
            <v>0.53557182645132695</v>
          </cell>
          <cell r="FR53">
            <v>0.32418312867208321</v>
          </cell>
          <cell r="FU53">
            <v>0.18179091006551329</v>
          </cell>
          <cell r="FX53">
            <v>7.9243066532156806E-2</v>
          </cell>
          <cell r="GA53">
            <v>0.53677861952207861</v>
          </cell>
          <cell r="GD53">
            <v>0.32438848610914378</v>
          </cell>
          <cell r="GG53">
            <v>0.18161367336886239</v>
          </cell>
          <cell r="GJ53">
            <v>7.9245692369581192E-2</v>
          </cell>
        </row>
      </sheetData>
      <sheetData sheetId="1">
        <row r="53">
          <cell r="C53">
            <v>0.44721442911320464</v>
          </cell>
          <cell r="F53">
            <v>0.27069162749774589</v>
          </cell>
          <cell r="I53">
            <v>0.14754527391508757</v>
          </cell>
          <cell r="L53">
            <v>7.771531753559327E-2</v>
          </cell>
          <cell r="O53">
            <v>0.56366446831632788</v>
          </cell>
          <cell r="R53">
            <v>0.36368005596414782</v>
          </cell>
          <cell r="U53">
            <v>0.22636082714826902</v>
          </cell>
          <cell r="X53">
            <v>0.12428147056444676</v>
          </cell>
          <cell r="AA53">
            <v>0.56530590154064841</v>
          </cell>
          <cell r="AD53">
            <v>0.37590880891448875</v>
          </cell>
          <cell r="AG53">
            <v>0.23181773966718744</v>
          </cell>
          <cell r="AJ53">
            <v>0.12982619443191667</v>
          </cell>
          <cell r="AM53">
            <v>0.57114464744282545</v>
          </cell>
          <cell r="AP53">
            <v>0.37715472556625912</v>
          </cell>
          <cell r="AS53">
            <v>0.23316239855333695</v>
          </cell>
          <cell r="AV53">
            <v>0.12874492312459956</v>
          </cell>
          <cell r="AY53">
            <v>0.4433222626569357</v>
          </cell>
          <cell r="BB53">
            <v>0.25230942620820362</v>
          </cell>
          <cell r="BE53">
            <v>0.13597044909972528</v>
          </cell>
          <cell r="BH53">
            <v>5.7155456949883512E-2</v>
          </cell>
          <cell r="BK53">
            <v>0.56597384212731638</v>
          </cell>
          <cell r="BN53">
            <v>0.36113968802656404</v>
          </cell>
          <cell r="BQ53">
            <v>0.21096175119235636</v>
          </cell>
          <cell r="BT53">
            <v>9.4202251535215956E-2</v>
          </cell>
          <cell r="BW53">
            <v>0.56428645992568038</v>
          </cell>
          <cell r="BZ53">
            <v>0.36102308840785224</v>
          </cell>
          <cell r="CC53">
            <v>0.212261251497883</v>
          </cell>
          <cell r="CF53">
            <v>9.6262322093641745E-2</v>
          </cell>
          <cell r="CI53">
            <v>0.56368714879090132</v>
          </cell>
          <cell r="CL53">
            <v>0.36119385825065742</v>
          </cell>
          <cell r="CO53">
            <v>0.21116561337313111</v>
          </cell>
          <cell r="CR53">
            <v>9.6001990126913087E-2</v>
          </cell>
          <cell r="CU53">
            <v>0.44162854663382106</v>
          </cell>
          <cell r="CX53">
            <v>0.25075463289523536</v>
          </cell>
          <cell r="DA53">
            <v>0.13389976231994299</v>
          </cell>
          <cell r="DD53">
            <v>5.5838371697743791E-2</v>
          </cell>
          <cell r="DG53">
            <v>0.56474185351164796</v>
          </cell>
          <cell r="DJ53">
            <v>0.36029961032687446</v>
          </cell>
          <cell r="DM53">
            <v>0.20846765156926689</v>
          </cell>
          <cell r="DP53">
            <v>9.2099769230943013E-2</v>
          </cell>
          <cell r="DS53">
            <v>0.56583354504110905</v>
          </cell>
          <cell r="DV53">
            <v>0.36308428293154388</v>
          </cell>
          <cell r="DY53">
            <v>0.21103537635241454</v>
          </cell>
          <cell r="EB53">
            <v>9.4236230244880467E-2</v>
          </cell>
          <cell r="EE53">
            <v>0.56635640315109448</v>
          </cell>
          <cell r="EH53">
            <v>0.36113692364029937</v>
          </cell>
          <cell r="EK53">
            <v>0.20995019396729275</v>
          </cell>
          <cell r="EN53">
            <v>9.3924075602067947E-2</v>
          </cell>
          <cell r="EQ53">
            <v>0.44171707782802483</v>
          </cell>
          <cell r="ET53">
            <v>0.24985896655942363</v>
          </cell>
          <cell r="EW53">
            <v>0.13307961853727673</v>
          </cell>
          <cell r="EZ53">
            <v>5.5599022186661136E-2</v>
          </cell>
          <cell r="FC53">
            <v>0.56545552219527517</v>
          </cell>
          <cell r="FF53">
            <v>0.36085196897921912</v>
          </cell>
          <cell r="FI53">
            <v>0.20830723525992592</v>
          </cell>
          <cell r="FL53">
            <v>9.2177483462979395E-2</v>
          </cell>
          <cell r="FO53">
            <v>0.56589442713902238</v>
          </cell>
          <cell r="FR53">
            <v>0.3605360475980543</v>
          </cell>
          <cell r="FU53">
            <v>0.20978979638028072</v>
          </cell>
          <cell r="FX53">
            <v>9.3313809604959011E-2</v>
          </cell>
          <cell r="GA53">
            <v>0.56640568460065621</v>
          </cell>
          <cell r="GD53">
            <v>0.36166009196490867</v>
          </cell>
          <cell r="GG53">
            <v>0.20950642904955491</v>
          </cell>
          <cell r="GJ53">
            <v>9.3801923479803748E-2</v>
          </cell>
        </row>
      </sheetData>
      <sheetData sheetId="2">
        <row r="53">
          <cell r="C53">
            <v>0.409160014742595</v>
          </cell>
          <cell r="G53">
            <v>0.227668156894204</v>
          </cell>
          <cell r="K53">
            <v>0.11780784011254095</v>
          </cell>
          <cell r="O53">
            <v>7.1197905996051067E-2</v>
          </cell>
          <cell r="S53">
            <v>0.5783333726437232</v>
          </cell>
          <cell r="W53">
            <v>0.31156966713619927</v>
          </cell>
          <cell r="AA53">
            <v>0.17284377296040784</v>
          </cell>
          <cell r="AE53">
            <v>0.10425227881872068</v>
          </cell>
          <cell r="AI53">
            <v>0.59350283017108107</v>
          </cell>
          <cell r="AM53">
            <v>0.31618919208494578</v>
          </cell>
          <cell r="AQ53">
            <v>0.17156123963121883</v>
          </cell>
          <cell r="AU53">
            <v>0.10529131203054141</v>
          </cell>
          <cell r="AY53">
            <v>0.593364204588675</v>
          </cell>
          <cell r="BC53">
            <v>0.32131464153797717</v>
          </cell>
          <cell r="BG53">
            <v>0.17390543339598069</v>
          </cell>
          <cell r="BK53">
            <v>0.1060332387282131</v>
          </cell>
          <cell r="BO53">
            <v>0.4008080338876831</v>
          </cell>
          <cell r="BS53">
            <v>0.21627441476070161</v>
          </cell>
          <cell r="BW53">
            <v>0.10321243661616655</v>
          </cell>
          <cell r="CA53">
            <v>4.6272940286831925E-2</v>
          </cell>
          <cell r="CE53">
            <v>0.6389459415179668</v>
          </cell>
          <cell r="CI53">
            <v>0.31128767430411375</v>
          </cell>
          <cell r="CM53">
            <v>0.14095352897690025</v>
          </cell>
          <cell r="CQ53">
            <v>5.3623068763472309E-2</v>
          </cell>
          <cell r="CU53">
            <v>0.7054291993236016</v>
          </cell>
          <cell r="CY53">
            <v>0.31927172487966976</v>
          </cell>
          <cell r="DC53">
            <v>0.14170891250171191</v>
          </cell>
          <cell r="DG53">
            <v>5.2564517375362378E-2</v>
          </cell>
          <cell r="DK53">
            <v>0.70480527802114845</v>
          </cell>
          <cell r="DO53">
            <v>0.31986982235046574</v>
          </cell>
          <cell r="DS53">
            <v>0.14329095168635456</v>
          </cell>
          <cell r="DW53">
            <v>5.2504730440229797E-2</v>
          </cell>
          <cell r="EA53">
            <v>0.39703232674745076</v>
          </cell>
          <cell r="EE53">
            <v>0.21433325577562976</v>
          </cell>
          <cell r="EI53">
            <v>0.10061492013888772</v>
          </cell>
          <cell r="EM53">
            <v>4.5301688142549298E-2</v>
          </cell>
          <cell r="EQ53">
            <v>0.65766609893305539</v>
          </cell>
          <cell r="EU53">
            <v>0.31415950397607406</v>
          </cell>
          <cell r="EY53">
            <v>0.13966740276719766</v>
          </cell>
          <cell r="FC53">
            <v>5.0063506223363113E-2</v>
          </cell>
          <cell r="FG53">
            <v>0.77190160509299099</v>
          </cell>
          <cell r="FK53">
            <v>0.32175117423272226</v>
          </cell>
          <cell r="FO53">
            <v>0.14117083481989637</v>
          </cell>
          <cell r="FS53">
            <v>4.7962663509995326E-2</v>
          </cell>
          <cell r="FW53">
            <v>0.74724778679219883</v>
          </cell>
          <cell r="GA53">
            <v>0.32043790092031399</v>
          </cell>
          <cell r="GE53">
            <v>0.13931462554608967</v>
          </cell>
          <cell r="GI53">
            <v>4.845425733898976E-2</v>
          </cell>
          <cell r="GM53">
            <v>0.39660201379498233</v>
          </cell>
          <cell r="GQ53">
            <v>0.21431758933474918</v>
          </cell>
          <cell r="GU53">
            <v>0.10033219921023966</v>
          </cell>
          <cell r="GY53">
            <v>4.5136113240780498E-2</v>
          </cell>
          <cell r="HC53">
            <v>0.6565220721087961</v>
          </cell>
          <cell r="HG53">
            <v>0.31316173706271355</v>
          </cell>
          <cell r="HK53">
            <v>0.13943651581209882</v>
          </cell>
          <cell r="HO53">
            <v>4.9725900748156783E-2</v>
          </cell>
          <cell r="HS53">
            <v>0.79274247183565205</v>
          </cell>
          <cell r="HW53">
            <v>0.32005015157441929</v>
          </cell>
          <cell r="IA53">
            <v>0.13887014211557264</v>
          </cell>
          <cell r="IE53">
            <v>4.716437524824376E-2</v>
          </cell>
          <cell r="II53">
            <v>0.79981114463534664</v>
          </cell>
          <cell r="IM53">
            <v>0.32069426470882406</v>
          </cell>
          <cell r="IQ53">
            <v>0.13913118223408799</v>
          </cell>
          <cell r="IU53">
            <v>4.7697598526714444E-2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4DAF-0205-5542-847A-04A66E1001E0}">
  <dimension ref="A1:F67"/>
  <sheetViews>
    <sheetView topLeftCell="A46" workbookViewId="0">
      <selection activeCell="E67" sqref="E67:F67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style="20" bestFit="1" customWidth="1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[1]RC!$C$53</f>
        <v>0.39133712200102555</v>
      </c>
      <c r="E2" s="28">
        <f>[1]BW!$C$53</f>
        <v>0.37088771378956709</v>
      </c>
      <c r="F2" s="29">
        <f>[1]Delay_1011!C53</f>
        <v>0.38368318689775216</v>
      </c>
    </row>
    <row r="3" spans="1:6" x14ac:dyDescent="0.2">
      <c r="A3" s="47"/>
      <c r="B3" s="49"/>
      <c r="C3" s="6">
        <v>10</v>
      </c>
      <c r="D3" s="28">
        <f>[1]RC!$F$53</f>
        <v>0.22951397435817211</v>
      </c>
      <c r="E3" s="28">
        <f>[1]BW!$F$53</f>
        <v>0.20823868008197588</v>
      </c>
      <c r="F3" s="29">
        <f>[1]Delay_1011!G53</f>
        <v>0.20307883254239925</v>
      </c>
    </row>
    <row r="4" spans="1:6" x14ac:dyDescent="0.2">
      <c r="A4" s="47"/>
      <c r="B4" s="49"/>
      <c r="C4" s="6">
        <v>20</v>
      </c>
      <c r="D4" s="28">
        <f>[1]RC!$I$53</f>
        <v>0.13208564053315086</v>
      </c>
      <c r="E4" s="28">
        <f>[1]BW!$I$53</f>
        <v>0.12064037568005581</v>
      </c>
      <c r="F4" s="29">
        <f>[1]Delay_1011!K53</f>
        <v>0.10369616801273468</v>
      </c>
    </row>
    <row r="5" spans="1:6" x14ac:dyDescent="0.2">
      <c r="A5" s="47"/>
      <c r="B5" s="49"/>
      <c r="C5" s="6">
        <v>50</v>
      </c>
      <c r="D5" s="28">
        <f>[1]RC!$L$53</f>
        <v>7.2427624073037905E-2</v>
      </c>
      <c r="E5" s="28">
        <f>[1]BW!$L$53</f>
        <v>6.598446000050584E-2</v>
      </c>
      <c r="F5" s="29">
        <f>[1]Delay_1011!O53</f>
        <v>6.4212309801154721E-2</v>
      </c>
    </row>
    <row r="6" spans="1:6" x14ac:dyDescent="0.2">
      <c r="A6" s="47">
        <v>10</v>
      </c>
      <c r="B6" s="49">
        <v>100</v>
      </c>
      <c r="C6" s="6">
        <v>5</v>
      </c>
      <c r="D6" s="28">
        <f>[1]RC!$O$53</f>
        <v>0.51714071084612878</v>
      </c>
      <c r="E6" s="28">
        <f>[1]BW!$O$53</f>
        <v>0.49092534797568865</v>
      </c>
      <c r="F6" s="29">
        <f>[1]Delay_1011!S53</f>
        <v>0.5053981522511769</v>
      </c>
    </row>
    <row r="7" spans="1:6" x14ac:dyDescent="0.2">
      <c r="A7" s="47"/>
      <c r="B7" s="49"/>
      <c r="C7" s="6">
        <v>10</v>
      </c>
      <c r="D7" s="28">
        <f>[1]RC!$R$53</f>
        <v>0.3328435743204331</v>
      </c>
      <c r="E7" s="28">
        <f>[1]BW!$R$53</f>
        <v>0.30064781583672018</v>
      </c>
      <c r="F7" s="29">
        <f>[1]Delay_1011!W53</f>
        <v>0.26225899256057</v>
      </c>
    </row>
    <row r="8" spans="1:6" x14ac:dyDescent="0.2">
      <c r="A8" s="47"/>
      <c r="B8" s="49"/>
      <c r="C8" s="6">
        <v>20</v>
      </c>
      <c r="D8" s="28">
        <f>[1]RC!$U$53</f>
        <v>0.19514020188008732</v>
      </c>
      <c r="E8" s="28">
        <f>[1]BW!$U$53</f>
        <v>0.17867694253345667</v>
      </c>
      <c r="F8" s="29">
        <f>[1]Delay_1011!AA53</f>
        <v>0.14353272298715386</v>
      </c>
    </row>
    <row r="9" spans="1:6" x14ac:dyDescent="0.2">
      <c r="A9" s="47"/>
      <c r="B9" s="49"/>
      <c r="C9" s="6">
        <v>50</v>
      </c>
      <c r="D9" s="28">
        <f>[1]RC!$X$53</f>
        <v>0.10856197729647948</v>
      </c>
      <c r="E9" s="28">
        <f>[1]BW!$X$53</f>
        <v>0.10044181359481646</v>
      </c>
      <c r="F9" s="29">
        <f>[1]Delay_1011!AE53</f>
        <v>8.7525071275672342E-2</v>
      </c>
    </row>
    <row r="10" spans="1:6" x14ac:dyDescent="0.2">
      <c r="A10" s="47">
        <v>20</v>
      </c>
      <c r="B10" s="49">
        <v>100</v>
      </c>
      <c r="C10" s="6">
        <v>5</v>
      </c>
      <c r="D10" s="28">
        <f>[1]RC!$AA$53</f>
        <v>0.62546782066353501</v>
      </c>
      <c r="E10" s="28">
        <f>[1]BW!$AA$53</f>
        <v>0.59704461556418509</v>
      </c>
      <c r="F10" s="29">
        <f>[1]Delay_1011!AI53</f>
        <v>0.63709475879488131</v>
      </c>
    </row>
    <row r="11" spans="1:6" x14ac:dyDescent="0.2">
      <c r="A11" s="47"/>
      <c r="B11" s="49"/>
      <c r="C11" s="6">
        <v>10</v>
      </c>
      <c r="D11" s="28">
        <f>[1]RC!$AD$53</f>
        <v>0.42735468963828105</v>
      </c>
      <c r="E11" s="28">
        <f>[1]BW!$AD$53</f>
        <v>0.38879761622455944</v>
      </c>
      <c r="F11" s="29">
        <f>[1]Delay_1011!AM53</f>
        <v>0.39370049777688054</v>
      </c>
    </row>
    <row r="12" spans="1:6" x14ac:dyDescent="0.2">
      <c r="A12" s="47"/>
      <c r="B12" s="49"/>
      <c r="C12" s="6">
        <v>20</v>
      </c>
      <c r="D12" s="28">
        <f>[1]RC!$AG$53</f>
        <v>0.2714300630931249</v>
      </c>
      <c r="E12" s="28">
        <f>[1]BW!$AG$53</f>
        <v>0.2436382566928503</v>
      </c>
      <c r="F12" s="29">
        <f>[1]Delay_1011!AQ53</f>
        <v>0.21224733049602793</v>
      </c>
    </row>
    <row r="13" spans="1:6" x14ac:dyDescent="0.2">
      <c r="A13" s="47"/>
      <c r="B13" s="49"/>
      <c r="C13" s="6">
        <v>50</v>
      </c>
      <c r="D13" s="28">
        <f>[1]RC!$AJ$53</f>
        <v>0.15195637017368577</v>
      </c>
      <c r="E13" s="28">
        <f>[1]BW!$AJ$53</f>
        <v>0.14402755460063771</v>
      </c>
      <c r="F13" s="29">
        <f>[1]Delay_1011!AU53</f>
        <v>0.12355465548801334</v>
      </c>
    </row>
    <row r="14" spans="1:6" x14ac:dyDescent="0.2">
      <c r="A14" s="47">
        <v>50</v>
      </c>
      <c r="B14" s="49">
        <v>100</v>
      </c>
      <c r="C14" s="6">
        <v>5</v>
      </c>
      <c r="D14" s="28">
        <f>[1]RC!$AM$53</f>
        <v>0.72403480518573771</v>
      </c>
      <c r="E14" s="28">
        <f>[1]BW!$AM$53</f>
        <v>0.70817946025415324</v>
      </c>
      <c r="F14" s="29">
        <f>[1]Delay_1011!AY53</f>
        <v>0.75978091278942372</v>
      </c>
    </row>
    <row r="15" spans="1:6" x14ac:dyDescent="0.2">
      <c r="A15" s="47"/>
      <c r="B15" s="49"/>
      <c r="C15" s="6">
        <v>10</v>
      </c>
      <c r="D15" s="28">
        <f>[1]RC!$AP$53</f>
        <v>0.55102806598111376</v>
      </c>
      <c r="E15" s="28">
        <f>[1]BW!$AP$53</f>
        <v>0.50910568905859244</v>
      </c>
      <c r="F15" s="29">
        <f>[1]Delay_1011!BC53</f>
        <v>0.49973717747077251</v>
      </c>
    </row>
    <row r="16" spans="1:6" x14ac:dyDescent="0.2">
      <c r="A16" s="47"/>
      <c r="B16" s="49"/>
      <c r="C16" s="6">
        <v>20</v>
      </c>
      <c r="D16" s="28">
        <f>[1]RC!$AS$53</f>
        <v>0.36819711047517173</v>
      </c>
      <c r="E16" s="28">
        <f>[1]BW!$AS$53</f>
        <v>0.33724999769826125</v>
      </c>
      <c r="F16" s="29">
        <f>[1]Delay_1011!BG53</f>
        <v>0.29959672868040027</v>
      </c>
    </row>
    <row r="17" spans="1:6" x14ac:dyDescent="0.2">
      <c r="A17" s="47"/>
      <c r="B17" s="49"/>
      <c r="C17" s="6">
        <v>50</v>
      </c>
      <c r="D17" s="28">
        <f>[1]RC!$AV$53</f>
        <v>0.21809998669759062</v>
      </c>
      <c r="E17" s="28">
        <f>[1]BW!$AV$53</f>
        <v>0.20501217090527235</v>
      </c>
      <c r="F17" s="29">
        <f>[1]Delay_1011!BK53</f>
        <v>0.18467845627831014</v>
      </c>
    </row>
    <row r="18" spans="1:6" x14ac:dyDescent="0.2">
      <c r="A18" s="47">
        <v>5</v>
      </c>
      <c r="B18" s="49">
        <v>1000</v>
      </c>
      <c r="C18" s="6">
        <v>5</v>
      </c>
      <c r="D18" s="28">
        <f>[1]RC!$AY$53</f>
        <v>0.38802553552172769</v>
      </c>
      <c r="E18" s="28">
        <f>[1]BW!$AY$53</f>
        <v>0.3606556460432333</v>
      </c>
      <c r="F18" s="29">
        <f>[1]Delay_1011!BO53</f>
        <v>0.39178891865381826</v>
      </c>
    </row>
    <row r="19" spans="1:6" x14ac:dyDescent="0.2">
      <c r="A19" s="47"/>
      <c r="B19" s="49"/>
      <c r="C19" s="6">
        <v>10</v>
      </c>
      <c r="D19" s="28">
        <f>[1]RC!$BB$53</f>
        <v>0.21587413102384506</v>
      </c>
      <c r="E19" s="28">
        <f>[1]BW!$BB$53</f>
        <v>0.1977550215283754</v>
      </c>
      <c r="F19" s="29">
        <f>[1]Delay_1011!BS53</f>
        <v>0.19593546090370367</v>
      </c>
    </row>
    <row r="20" spans="1:6" x14ac:dyDescent="0.2">
      <c r="A20" s="47"/>
      <c r="B20" s="49"/>
      <c r="C20" s="6">
        <v>20</v>
      </c>
      <c r="D20" s="28">
        <f>[1]RC!$BE$53</f>
        <v>0.11665385618106018</v>
      </c>
      <c r="E20" s="28">
        <f>[1]BW!$BE$53</f>
        <v>0.10545819231802817</v>
      </c>
      <c r="F20" s="29">
        <f>[1]Delay_1011!BW53</f>
        <v>8.6112691837256394E-2</v>
      </c>
    </row>
    <row r="21" spans="1:6" x14ac:dyDescent="0.2">
      <c r="A21" s="47"/>
      <c r="B21" s="49"/>
      <c r="C21" s="6">
        <v>50</v>
      </c>
      <c r="D21" s="28">
        <f>[1]RC!$BH$53</f>
        <v>5.0283364298569763E-2</v>
      </c>
      <c r="E21" s="28">
        <f>[1]BW!$BH$53</f>
        <v>4.4126436132427942E-2</v>
      </c>
      <c r="F21" s="29">
        <f>[1]Delay_1011!CA53</f>
        <v>3.3059401854768959E-2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[1]RC!$BK$53</f>
        <v>0.51092240728184246</v>
      </c>
      <c r="E22" s="28">
        <f>[1]BW!$BK$53</f>
        <v>0.48294331046457978</v>
      </c>
      <c r="F22" s="29">
        <f>[1]Delay_1011!CE53</f>
        <v>0.55192598705835338</v>
      </c>
    </row>
    <row r="23" spans="1:6" x14ac:dyDescent="0.2">
      <c r="A23" s="47"/>
      <c r="B23" s="49"/>
      <c r="C23" s="6">
        <v>10</v>
      </c>
      <c r="D23" s="28">
        <f>[1]RC!$BN$53</f>
        <v>0.31552689479985818</v>
      </c>
      <c r="E23" s="28">
        <f>[1]BW!$BN$53</f>
        <v>0.2821236819825369</v>
      </c>
      <c r="F23" s="29">
        <f>[1]Delay_1011!CI53</f>
        <v>0.24719835663167605</v>
      </c>
    </row>
    <row r="24" spans="1:6" x14ac:dyDescent="0.2">
      <c r="A24" s="47"/>
      <c r="B24" s="49"/>
      <c r="C24" s="6">
        <v>20</v>
      </c>
      <c r="D24" s="28">
        <f>[1]RC!$BQ$53</f>
        <v>0.17821090828751726</v>
      </c>
      <c r="E24" s="28">
        <f>[1]BW!$BQ$53</f>
        <v>0.15529998028429726</v>
      </c>
      <c r="F24" s="29">
        <f>[1]Delay_1011!CM53</f>
        <v>0.11565684984333738</v>
      </c>
    </row>
    <row r="25" spans="1:6" x14ac:dyDescent="0.2">
      <c r="A25" s="47"/>
      <c r="B25" s="49"/>
      <c r="C25" s="6">
        <v>50</v>
      </c>
      <c r="D25" s="28">
        <f>[1]RC!$BT$53</f>
        <v>7.8675063389755204E-2</v>
      </c>
      <c r="E25" s="28">
        <f>[1]BW!$BT$53</f>
        <v>6.8192946798760229E-2</v>
      </c>
      <c r="F25" s="29">
        <f>[1]Delay_1011!CQ53</f>
        <v>4.1330138616869697E-2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[1]RC!$BW$53</f>
        <v>0.6131694663527244</v>
      </c>
      <c r="E26" s="28">
        <f>[1]BW!$BW$53</f>
        <v>0.5838414589094818</v>
      </c>
      <c r="F26" s="29">
        <f>[1]Delay_1011!CU53</f>
        <v>0.70133618694057165</v>
      </c>
    </row>
    <row r="27" spans="1:6" x14ac:dyDescent="0.2">
      <c r="A27" s="47"/>
      <c r="B27" s="49"/>
      <c r="C27" s="6">
        <v>10</v>
      </c>
      <c r="D27" s="28">
        <f>[1]RC!$BZ$53</f>
        <v>0.4075234461678558</v>
      </c>
      <c r="E27" s="28">
        <f>[1]BW!$BZ$53</f>
        <v>0.36668785608353316</v>
      </c>
      <c r="F27" s="29">
        <f>[1]Delay_1011!CY53</f>
        <v>0.38159455343525495</v>
      </c>
    </row>
    <row r="28" spans="1:6" x14ac:dyDescent="0.2">
      <c r="A28" s="47"/>
      <c r="B28" s="49"/>
      <c r="C28" s="6">
        <v>20</v>
      </c>
      <c r="D28" s="28">
        <f>[1]RC!$CC$53</f>
        <v>0.24587135035602653</v>
      </c>
      <c r="E28" s="28">
        <f>[1]BW!$CC$53</f>
        <v>0.21347065845281804</v>
      </c>
      <c r="F28" s="29">
        <f>[1]Delay_1011!DC53</f>
        <v>0.17067913951593147</v>
      </c>
    </row>
    <row r="29" spans="1:6" x14ac:dyDescent="0.2">
      <c r="A29" s="47"/>
      <c r="B29" s="49"/>
      <c r="C29" s="6">
        <v>50</v>
      </c>
      <c r="D29" s="28">
        <f>[1]RC!$CF$53</f>
        <v>0.11377883395122539</v>
      </c>
      <c r="E29" s="28">
        <f>[1]BW!$CF$53</f>
        <v>9.7539995653344799E-2</v>
      </c>
      <c r="F29" s="29">
        <f>[1]Delay_1011!DG53</f>
        <v>5.7565142999713576E-2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[1]RC!$CI$53</f>
        <v>0.7249577481563263</v>
      </c>
      <c r="E30" s="28">
        <f>[1]BW!$CI$53</f>
        <v>0.70715766741433217</v>
      </c>
      <c r="F30" s="29">
        <f>[1]Delay_1011!DK53</f>
        <v>0.87241583785181331</v>
      </c>
    </row>
    <row r="31" spans="1:6" x14ac:dyDescent="0.2">
      <c r="A31" s="47"/>
      <c r="B31" s="49"/>
      <c r="C31" s="6">
        <v>10</v>
      </c>
      <c r="D31" s="28">
        <f>[1]RC!$CL$53</f>
        <v>0.52933022617978653</v>
      </c>
      <c r="E31" s="28">
        <f>[1]BW!$CL$53</f>
        <v>0.49171627568446757</v>
      </c>
      <c r="F31" s="29">
        <f>[1]Delay_1011!DO53</f>
        <v>0.52819572441930185</v>
      </c>
    </row>
    <row r="32" spans="1:6" x14ac:dyDescent="0.2">
      <c r="A32" s="47"/>
      <c r="B32" s="49"/>
      <c r="C32" s="6">
        <v>20</v>
      </c>
      <c r="D32" s="28">
        <f>[1]RC!$CO$53</f>
        <v>0.34594050005543581</v>
      </c>
      <c r="E32" s="28">
        <f>[1]BW!$CO$53</f>
        <v>0.30306954286128102</v>
      </c>
      <c r="F32" s="29">
        <f>[1]Delay_1011!DS53</f>
        <v>0.25359278428565335</v>
      </c>
    </row>
    <row r="33" spans="1:6" x14ac:dyDescent="0.2">
      <c r="A33" s="47"/>
      <c r="B33" s="49"/>
      <c r="C33" s="6">
        <v>50</v>
      </c>
      <c r="D33" s="28">
        <f>[1]RC!$CR$53</f>
        <v>0.17250015407203256</v>
      </c>
      <c r="E33" s="28">
        <f>[1]BW!$CR$53</f>
        <v>0.147390697531111</v>
      </c>
      <c r="F33" s="29">
        <f>[1]Delay_1011!DW53</f>
        <v>9.2590020367981751E-2</v>
      </c>
    </row>
    <row r="34" spans="1:6" x14ac:dyDescent="0.2">
      <c r="A34" s="47">
        <v>5</v>
      </c>
      <c r="B34" s="49">
        <v>5000</v>
      </c>
      <c r="C34" s="6">
        <v>5</v>
      </c>
      <c r="D34" s="28">
        <f>[1]RC!$CU$53</f>
        <v>0.38577318565726043</v>
      </c>
      <c r="E34" s="28">
        <f>[1]BW!$CU$53</f>
        <v>0.35938999376353414</v>
      </c>
      <c r="F34" s="29">
        <f>[1]Delay_1011!EA53</f>
        <v>0.39538178533969132</v>
      </c>
    </row>
    <row r="35" spans="1:6" x14ac:dyDescent="0.2">
      <c r="A35" s="47"/>
      <c r="B35" s="49"/>
      <c r="C35" s="6">
        <v>10</v>
      </c>
      <c r="D35" s="28">
        <f>[1]RC!$CX$53</f>
        <v>0.21620150494073564</v>
      </c>
      <c r="E35" s="28">
        <f>[1]BW!$CX$53</f>
        <v>0.19528458515886193</v>
      </c>
      <c r="F35" s="29">
        <f>[1]Delay_1011!EE53</f>
        <v>0.20015085892037948</v>
      </c>
    </row>
    <row r="36" spans="1:6" x14ac:dyDescent="0.2">
      <c r="A36" s="47"/>
      <c r="B36" s="49"/>
      <c r="C36" s="6">
        <v>20</v>
      </c>
      <c r="D36" s="28">
        <f>[1]RC!$DA$53</f>
        <v>0.11474867159598347</v>
      </c>
      <c r="E36" s="28">
        <f>[1]BW!$DA$53</f>
        <v>0.10265831040416944</v>
      </c>
      <c r="F36" s="29">
        <f>[1]Delay_1011!EI53</f>
        <v>8.5957790305966231E-2</v>
      </c>
    </row>
    <row r="37" spans="1:6" x14ac:dyDescent="0.2">
      <c r="A37" s="47"/>
      <c r="B37" s="49"/>
      <c r="C37" s="6">
        <v>50</v>
      </c>
      <c r="D37" s="28">
        <f>[1]RC!$DD$53</f>
        <v>4.8009479645824985E-2</v>
      </c>
      <c r="E37" s="28">
        <f>[1]BW!$DD$53</f>
        <v>4.2383134069822692E-2</v>
      </c>
      <c r="F37" s="29">
        <f>[1]Delay_1011!EM53</f>
        <v>3.2708640080779942E-2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[1]RC!$DG$53</f>
        <v>0.51184170505015691</v>
      </c>
      <c r="E38" s="28">
        <f>[1]BW!$DG$53</f>
        <v>0.47814242531413598</v>
      </c>
      <c r="F38" s="29">
        <f>[1]Delay_1011!EQ53</f>
        <v>0.5938339956449441</v>
      </c>
    </row>
    <row r="39" spans="1:6" x14ac:dyDescent="0.2">
      <c r="A39" s="47"/>
      <c r="B39" s="49"/>
      <c r="C39" s="6">
        <v>10</v>
      </c>
      <c r="D39" s="28">
        <f>[1]RC!$DJ$53</f>
        <v>0.31200697069432781</v>
      </c>
      <c r="E39" s="28">
        <f>[1]BW!$DJ$53</f>
        <v>0.27965569736236762</v>
      </c>
      <c r="F39" s="29">
        <f>[1]Delay_1011!EU53</f>
        <v>0.24563041092438087</v>
      </c>
    </row>
    <row r="40" spans="1:6" x14ac:dyDescent="0.2">
      <c r="A40" s="47"/>
      <c r="B40" s="49"/>
      <c r="C40" s="6">
        <v>20</v>
      </c>
      <c r="D40" s="28">
        <f>[1]RC!$DM$53</f>
        <v>0.17571632010142707</v>
      </c>
      <c r="E40" s="28">
        <f>[1]BW!$DM$53</f>
        <v>0.15325817370006148</v>
      </c>
      <c r="F40" s="29">
        <f>[1]Delay_1011!EY53</f>
        <v>0.11103189800129531</v>
      </c>
    </row>
    <row r="41" spans="1:6" x14ac:dyDescent="0.2">
      <c r="A41" s="47"/>
      <c r="B41" s="49"/>
      <c r="C41" s="6">
        <v>50</v>
      </c>
      <c r="D41" s="28">
        <f>[1]RC!$DP$53</f>
        <v>7.6580370153120386E-2</v>
      </c>
      <c r="E41" s="28">
        <f>[1]BW!$DP$53</f>
        <v>6.5308605395158009E-2</v>
      </c>
      <c r="F41" s="29">
        <f>[1]Delay_1011!FC53</f>
        <v>3.6962824445812455E-2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[1]RC!$DS$53</f>
        <v>0.61203556484173638</v>
      </c>
      <c r="E42" s="28">
        <f>[1]BW!$DS$53</f>
        <v>0.5842619464478187</v>
      </c>
      <c r="F42" s="29">
        <f>[1]Delay_1011!FG53</f>
        <v>0.75512233580609522</v>
      </c>
    </row>
    <row r="43" spans="1:6" x14ac:dyDescent="0.2">
      <c r="A43" s="47"/>
      <c r="B43" s="49"/>
      <c r="C43" s="6">
        <v>10</v>
      </c>
      <c r="D43" s="28">
        <f>[1]RC!$DV$53</f>
        <v>0.40629040625227525</v>
      </c>
      <c r="E43" s="28">
        <f>[1]BW!$DV$53</f>
        <v>0.36530636594547627</v>
      </c>
      <c r="F43" s="29">
        <f>[1]Delay_1011!FK53</f>
        <v>0.38100744881686438</v>
      </c>
    </row>
    <row r="44" spans="1:6" x14ac:dyDescent="0.2">
      <c r="A44" s="47"/>
      <c r="B44" s="49"/>
      <c r="C44" s="6">
        <v>20</v>
      </c>
      <c r="D44" s="28">
        <f>[1]RC!$DY$53</f>
        <v>0.24328975813749051</v>
      </c>
      <c r="E44" s="28">
        <f>[1]BW!$DY$53</f>
        <v>0.21128707107266731</v>
      </c>
      <c r="F44" s="29">
        <f>[1]Delay_1011!FO53</f>
        <v>0.16913100692392097</v>
      </c>
    </row>
    <row r="45" spans="1:6" x14ac:dyDescent="0.2">
      <c r="A45" s="47"/>
      <c r="B45" s="49"/>
      <c r="C45" s="6">
        <v>50</v>
      </c>
      <c r="D45" s="28">
        <f>[1]RC!$EB$53</f>
        <v>0.11061466068285407</v>
      </c>
      <c r="E45" s="28">
        <f>[1]BW!$EB$53</f>
        <v>9.3823349009343068E-2</v>
      </c>
      <c r="F45" s="29">
        <f>[1]Delay_1011!FS53</f>
        <v>5.1984275867485531E-2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[1]RC!$EE$53</f>
        <v>0.72320594327510113</v>
      </c>
      <c r="E46" s="28">
        <f>[1]BW!$EE$53</f>
        <v>0.70518082819815564</v>
      </c>
      <c r="F46" s="29">
        <f>[1]Delay_1011!FW53</f>
        <v>0.91722068249293964</v>
      </c>
    </row>
    <row r="47" spans="1:6" x14ac:dyDescent="0.2">
      <c r="A47" s="47"/>
      <c r="B47" s="49"/>
      <c r="C47" s="6">
        <v>10</v>
      </c>
      <c r="D47" s="28">
        <f>[1]RC!$EH$53</f>
        <v>0.52897917672965644</v>
      </c>
      <c r="E47" s="28">
        <f>[1]BW!$EH$53</f>
        <v>0.49026377007043709</v>
      </c>
      <c r="F47" s="29">
        <f>[1]Delay_1011!GA53</f>
        <v>0.55813421299530586</v>
      </c>
    </row>
    <row r="48" spans="1:6" x14ac:dyDescent="0.2">
      <c r="A48" s="47"/>
      <c r="B48" s="49"/>
      <c r="C48" s="6">
        <v>20</v>
      </c>
      <c r="D48" s="28">
        <f>[1]RC!$EK$53</f>
        <v>0.34477542185942317</v>
      </c>
      <c r="E48" s="28">
        <f>[1]BW!$EK$53</f>
        <v>0.30270913127953636</v>
      </c>
      <c r="F48" s="29">
        <f>[1]Delay_1011!GE53</f>
        <v>0.25201132272219207</v>
      </c>
    </row>
    <row r="49" spans="1:6" x14ac:dyDescent="0.2">
      <c r="A49" s="47"/>
      <c r="B49" s="49"/>
      <c r="C49" s="6">
        <v>50</v>
      </c>
      <c r="D49" s="28">
        <f>[1]RC!$EN$53</f>
        <v>0.16941059332761704</v>
      </c>
      <c r="E49" s="28">
        <f>[1]BW!$EN$53</f>
        <v>0.14302768980714148</v>
      </c>
      <c r="F49" s="29">
        <f>[1]Delay_1011!GI53</f>
        <v>8.6002318217899887E-2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[1]RC!$EQ$53</f>
        <v>0.38640910523014049</v>
      </c>
      <c r="E50" s="28">
        <f>[1]BW!$EQ$53</f>
        <v>0.35927898521689877</v>
      </c>
      <c r="F50" s="29">
        <f>[1]Delay_1011!GM53</f>
        <v>0.3932919613988789</v>
      </c>
    </row>
    <row r="51" spans="1:6" x14ac:dyDescent="0.2">
      <c r="A51" s="47"/>
      <c r="B51" s="49"/>
      <c r="C51" s="6">
        <v>10</v>
      </c>
      <c r="D51" s="28">
        <f>[1]RC!$ET$53</f>
        <v>0.2156255161294057</v>
      </c>
      <c r="E51" s="28">
        <f>[1]BW!$ET$53</f>
        <v>0.19507770697388296</v>
      </c>
      <c r="F51" s="29">
        <f>[1]Delay_1011!GQ53</f>
        <v>0.19832376427563805</v>
      </c>
    </row>
    <row r="52" spans="1:6" x14ac:dyDescent="0.2">
      <c r="A52" s="47"/>
      <c r="B52" s="49"/>
      <c r="C52" s="6">
        <v>20</v>
      </c>
      <c r="D52" s="28">
        <f>[1]RC!$EW$53</f>
        <v>0.11459144817359335</v>
      </c>
      <c r="E52" s="28">
        <f>[1]BW!$EW$53</f>
        <v>0.10242529257877737</v>
      </c>
      <c r="F52" s="29">
        <f>[1]Delay_1011!GU53</f>
        <v>8.5466232356071023E-2</v>
      </c>
    </row>
    <row r="53" spans="1:6" x14ac:dyDescent="0.2">
      <c r="A53" s="47"/>
      <c r="B53" s="49"/>
      <c r="C53" s="6">
        <v>50</v>
      </c>
      <c r="D53" s="28">
        <f>[1]RC!$EZ$53</f>
        <v>4.785001543187814E-2</v>
      </c>
      <c r="E53" s="28">
        <f>[1]BW!$EZ$53</f>
        <v>4.2186075944120063E-2</v>
      </c>
      <c r="F53" s="29">
        <f>[1]Delay_1011!GY53</f>
        <v>3.2269077965592668E-2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[1]RC!$FC$53</f>
        <v>0.51142502768762543</v>
      </c>
      <c r="E54" s="28">
        <f>[1]BW!$FC$53</f>
        <v>0.47962272855461036</v>
      </c>
      <c r="F54" s="29">
        <f>[1]Delay_1011!HC53</f>
        <v>0.60085539824100442</v>
      </c>
    </row>
    <row r="55" spans="1:6" x14ac:dyDescent="0.2">
      <c r="A55" s="47"/>
      <c r="B55" s="49"/>
      <c r="C55" s="6">
        <v>10</v>
      </c>
      <c r="D55" s="28">
        <f>[1]RC!$FF$53</f>
        <v>0.31259250616829765</v>
      </c>
      <c r="E55" s="28">
        <f>[1]BW!$FF$53</f>
        <v>0.27971070594353331</v>
      </c>
      <c r="F55" s="29">
        <f>[1]Delay_1011!HG53</f>
        <v>0.24604076746037432</v>
      </c>
    </row>
    <row r="56" spans="1:6" x14ac:dyDescent="0.2">
      <c r="A56" s="47"/>
      <c r="B56" s="49"/>
      <c r="C56" s="6">
        <v>20</v>
      </c>
      <c r="D56" s="28">
        <f>[1]RC!$FI$53</f>
        <v>0.17566551654763796</v>
      </c>
      <c r="E56" s="28">
        <f>[1]BW!$FI$53</f>
        <v>0.15291652587553189</v>
      </c>
      <c r="F56" s="29">
        <f>[1]Delay_1011!HK53</f>
        <v>0.11218986996588624</v>
      </c>
    </row>
    <row r="57" spans="1:6" x14ac:dyDescent="0.2">
      <c r="A57" s="47"/>
      <c r="B57" s="49"/>
      <c r="C57" s="6">
        <v>50</v>
      </c>
      <c r="D57" s="28">
        <f>[1]RC!$FL$53</f>
        <v>7.6166410970908011E-2</v>
      </c>
      <c r="E57" s="28">
        <f>[1]BW!$FL$53</f>
        <v>6.5182238787973384E-2</v>
      </c>
      <c r="F57" s="29">
        <f>[1]Delay_1011!HO53</f>
        <v>3.6351688562910475E-2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[1]RC!$FO$53</f>
        <v>0.611670605448701</v>
      </c>
      <c r="E58" s="28">
        <f>[1]BW!$FO$53</f>
        <v>0.58364650603619628</v>
      </c>
      <c r="F58" s="29">
        <f>[1]Delay_1011!HS53</f>
        <v>0.77693224717622456</v>
      </c>
    </row>
    <row r="59" spans="1:6" x14ac:dyDescent="0.2">
      <c r="A59" s="47"/>
      <c r="B59" s="49"/>
      <c r="C59" s="6">
        <v>10</v>
      </c>
      <c r="D59" s="28">
        <f>[1]RC!$FR$53</f>
        <v>0.40541519614518123</v>
      </c>
      <c r="E59" s="28">
        <f>[1]BW!$FR$53</f>
        <v>0.36552750983177906</v>
      </c>
      <c r="F59" s="29">
        <f>[1]Delay_1011!HW53</f>
        <v>0.38320919117748076</v>
      </c>
    </row>
    <row r="60" spans="1:6" x14ac:dyDescent="0.2">
      <c r="A60" s="47"/>
      <c r="B60" s="49"/>
      <c r="C60" s="6">
        <v>20</v>
      </c>
      <c r="D60" s="28">
        <f>[1]RC!$FU$53</f>
        <v>0.24309056104531812</v>
      </c>
      <c r="E60" s="28">
        <f>[1]BW!$FU$53</f>
        <v>0.21079600313199109</v>
      </c>
      <c r="F60" s="29">
        <f>[1]Delay_1011!IA53</f>
        <v>0.16874288865826817</v>
      </c>
    </row>
    <row r="61" spans="1:6" x14ac:dyDescent="0.2">
      <c r="A61" s="47"/>
      <c r="B61" s="49"/>
      <c r="C61" s="6">
        <v>50</v>
      </c>
      <c r="D61" s="28">
        <f>[1]RC!$FX$53</f>
        <v>0.11096156887794835</v>
      </c>
      <c r="E61" s="28">
        <f>[1]BW!$FX$53</f>
        <v>9.357926661769557E-2</v>
      </c>
      <c r="F61" s="29">
        <f>[1]Delay_1011!IE53</f>
        <v>5.1127741897803551E-2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[1]RC!$GA$53</f>
        <v>0.72334818943693036</v>
      </c>
      <c r="E62" s="28">
        <f>[1]BW!$GA$53</f>
        <v>0.70695478397577172</v>
      </c>
      <c r="F62" s="29">
        <f>[1]Delay_1011!II53</f>
        <v>0.92447518358731562</v>
      </c>
    </row>
    <row r="63" spans="1:6" x14ac:dyDescent="0.2">
      <c r="A63" s="47"/>
      <c r="B63" s="49"/>
      <c r="C63" s="6">
        <v>10</v>
      </c>
      <c r="D63" s="28">
        <f>[1]RC!$GD$53</f>
        <v>0.52916370313093719</v>
      </c>
      <c r="E63" s="28">
        <f>[1]BW!$GD$53</f>
        <v>0.49078397180736155</v>
      </c>
      <c r="F63" s="29">
        <f>[1]Delay_1011!IM53</f>
        <v>0.56626430321528298</v>
      </c>
    </row>
    <row r="64" spans="1:6" x14ac:dyDescent="0.2">
      <c r="A64" s="47"/>
      <c r="B64" s="49"/>
      <c r="C64" s="6">
        <v>20</v>
      </c>
      <c r="D64" s="28">
        <f>[1]RC!$GG$53</f>
        <v>0.3441003470944024</v>
      </c>
      <c r="E64" s="28">
        <f>[1]BW!$GG$53</f>
        <v>0.3016777882653382</v>
      </c>
      <c r="F64" s="29">
        <f>[1]Delay_1011!IQ53</f>
        <v>0.25233689515917868</v>
      </c>
    </row>
    <row r="65" spans="1:6" ht="17" thickBot="1" x14ac:dyDescent="0.25">
      <c r="A65" s="48"/>
      <c r="B65" s="50"/>
      <c r="C65" s="8">
        <v>50</v>
      </c>
      <c r="D65" s="28">
        <f>[1]RC!$GJ$53</f>
        <v>0.16870854005751607</v>
      </c>
      <c r="E65" s="28">
        <f>[1]BW!$GJ$53</f>
        <v>0.14202049444949</v>
      </c>
      <c r="F65" s="29">
        <f>[1]Delay_1011!IU53</f>
        <v>8.4479788896115904E-2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0.31687699396583996</v>
      </c>
      <c r="E66" s="26">
        <f>AVERAGE(E2:E65)</f>
        <v>0.29250399280661787</v>
      </c>
      <c r="F66" s="27">
        <f>AVERAGE(F2:F65)</f>
        <v>0.30264659307530167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25</v>
      </c>
      <c r="F67" s="33">
        <f>64-25</f>
        <v>39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2324" priority="1" bottom="1" rank="1"/>
    <cfRule type="top10" dxfId="2323" priority="2" bottom="1" rank="3"/>
  </conditionalFormatting>
  <conditionalFormatting sqref="D3:F3">
    <cfRule type="top10" dxfId="2322" priority="3" bottom="1" rank="1"/>
    <cfRule type="top10" dxfId="2321" priority="4" bottom="1" rank="3"/>
  </conditionalFormatting>
  <conditionalFormatting sqref="D4:F4">
    <cfRule type="top10" dxfId="2320" priority="5" bottom="1" rank="1"/>
    <cfRule type="top10" dxfId="2319" priority="6" bottom="1" rank="3"/>
  </conditionalFormatting>
  <conditionalFormatting sqref="D5:F5">
    <cfRule type="top10" dxfId="2318" priority="7" bottom="1" rank="1"/>
    <cfRule type="top10" dxfId="2317" priority="8" bottom="1" rank="3"/>
  </conditionalFormatting>
  <conditionalFormatting sqref="D6:F6">
    <cfRule type="top10" dxfId="2316" priority="9" bottom="1" rank="1"/>
    <cfRule type="top10" dxfId="2315" priority="10" bottom="1" rank="3"/>
  </conditionalFormatting>
  <conditionalFormatting sqref="D7:F7">
    <cfRule type="top10" dxfId="2314" priority="11" bottom="1" rank="1"/>
    <cfRule type="top10" dxfId="2313" priority="12" bottom="1" rank="3"/>
  </conditionalFormatting>
  <conditionalFormatting sqref="D8:F8">
    <cfRule type="top10" dxfId="2312" priority="13" bottom="1" rank="1"/>
    <cfRule type="top10" dxfId="2311" priority="14" bottom="1" rank="3"/>
  </conditionalFormatting>
  <conditionalFormatting sqref="D9:F9">
    <cfRule type="top10" dxfId="2310" priority="15" bottom="1" rank="1"/>
    <cfRule type="top10" dxfId="2309" priority="16" bottom="1" rank="3"/>
  </conditionalFormatting>
  <conditionalFormatting sqref="D10:F10">
    <cfRule type="top10" dxfId="2308" priority="17" bottom="1" rank="1"/>
    <cfRule type="top10" dxfId="2307" priority="18" bottom="1" rank="3"/>
  </conditionalFormatting>
  <conditionalFormatting sqref="D11:F11">
    <cfRule type="top10" dxfId="2306" priority="19" bottom="1" rank="1"/>
    <cfRule type="top10" dxfId="2305" priority="20" bottom="1" rank="3"/>
  </conditionalFormatting>
  <conditionalFormatting sqref="D12:F12">
    <cfRule type="top10" dxfId="2304" priority="21" bottom="1" rank="1"/>
    <cfRule type="top10" dxfId="2303" priority="22" bottom="1" rank="3"/>
  </conditionalFormatting>
  <conditionalFormatting sqref="D13:F13">
    <cfRule type="top10" dxfId="2302" priority="23" bottom="1" rank="1"/>
    <cfRule type="top10" dxfId="2301" priority="24" bottom="1" rank="3"/>
  </conditionalFormatting>
  <conditionalFormatting sqref="D14:F14">
    <cfRule type="top10" dxfId="2300" priority="25" bottom="1" rank="1"/>
    <cfRule type="top10" dxfId="2299" priority="26" bottom="1" rank="3"/>
  </conditionalFormatting>
  <conditionalFormatting sqref="D15:F15">
    <cfRule type="top10" dxfId="2298" priority="27" bottom="1" rank="1"/>
    <cfRule type="top10" dxfId="2297" priority="28" bottom="1" rank="3"/>
  </conditionalFormatting>
  <conditionalFormatting sqref="D16:F16">
    <cfRule type="top10" dxfId="2296" priority="29" bottom="1" rank="1"/>
    <cfRule type="top10" dxfId="2295" priority="30" bottom="1" rank="3"/>
  </conditionalFormatting>
  <conditionalFormatting sqref="D17:F17">
    <cfRule type="top10" dxfId="2294" priority="31" bottom="1" rank="1"/>
    <cfRule type="top10" dxfId="2293" priority="32" bottom="1" rank="3"/>
  </conditionalFormatting>
  <conditionalFormatting sqref="D18:F18">
    <cfRule type="top10" dxfId="2292" priority="33" bottom="1" rank="1"/>
    <cfRule type="top10" dxfId="2291" priority="34" bottom="1" rank="3"/>
  </conditionalFormatting>
  <conditionalFormatting sqref="D19:F19">
    <cfRule type="top10" dxfId="2290" priority="35" bottom="1" rank="1"/>
    <cfRule type="top10" dxfId="2289" priority="36" bottom="1" rank="3"/>
  </conditionalFormatting>
  <conditionalFormatting sqref="D20:F20">
    <cfRule type="top10" dxfId="2288" priority="37" bottom="1" rank="1"/>
    <cfRule type="top10" dxfId="2287" priority="38" bottom="1" rank="3"/>
  </conditionalFormatting>
  <conditionalFormatting sqref="D21:F21">
    <cfRule type="top10" dxfId="2286" priority="39" bottom="1" rank="1"/>
    <cfRule type="top10" dxfId="2285" priority="40" bottom="1" rank="3"/>
  </conditionalFormatting>
  <conditionalFormatting sqref="D22:F22">
    <cfRule type="top10" dxfId="2284" priority="41" bottom="1" rank="1"/>
    <cfRule type="top10" dxfId="2283" priority="42" bottom="1" rank="3"/>
  </conditionalFormatting>
  <conditionalFormatting sqref="D23:F23">
    <cfRule type="top10" dxfId="2282" priority="43" bottom="1" rank="1"/>
    <cfRule type="top10" dxfId="2281" priority="44" bottom="1" rank="3"/>
  </conditionalFormatting>
  <conditionalFormatting sqref="D24:F24">
    <cfRule type="top10" dxfId="2280" priority="45" bottom="1" rank="1"/>
    <cfRule type="top10" dxfId="2279" priority="46" bottom="1" rank="3"/>
  </conditionalFormatting>
  <conditionalFormatting sqref="D25:F25">
    <cfRule type="top10" dxfId="2278" priority="47" bottom="1" rank="1"/>
    <cfRule type="top10" dxfId="2277" priority="48" bottom="1" rank="3"/>
  </conditionalFormatting>
  <conditionalFormatting sqref="D26:F26">
    <cfRule type="top10" dxfId="2276" priority="49" bottom="1" rank="1"/>
    <cfRule type="top10" dxfId="2275" priority="50" bottom="1" rank="3"/>
  </conditionalFormatting>
  <conditionalFormatting sqref="D27:F27">
    <cfRule type="top10" dxfId="2274" priority="51" bottom="1" rank="1"/>
    <cfRule type="top10" dxfId="2273" priority="52" bottom="1" rank="3"/>
  </conditionalFormatting>
  <conditionalFormatting sqref="D28:F28">
    <cfRule type="top10" dxfId="2272" priority="53" bottom="1" rank="1"/>
    <cfRule type="top10" dxfId="2271" priority="54" bottom="1" rank="3"/>
  </conditionalFormatting>
  <conditionalFormatting sqref="D29:F29">
    <cfRule type="top10" dxfId="2270" priority="55" bottom="1" rank="1"/>
    <cfRule type="top10" dxfId="2269" priority="56" bottom="1" rank="3"/>
  </conditionalFormatting>
  <conditionalFormatting sqref="D30:F30">
    <cfRule type="top10" dxfId="2268" priority="57" bottom="1" rank="1"/>
    <cfRule type="top10" dxfId="2267" priority="58" bottom="1" rank="3"/>
  </conditionalFormatting>
  <conditionalFormatting sqref="D31:F31">
    <cfRule type="top10" dxfId="2266" priority="59" bottom="1" rank="1"/>
    <cfRule type="top10" dxfId="2265" priority="60" bottom="1" rank="3"/>
  </conditionalFormatting>
  <conditionalFormatting sqref="D32:F32">
    <cfRule type="top10" dxfId="2264" priority="61" bottom="1" rank="1"/>
    <cfRule type="top10" dxfId="2263" priority="62" bottom="1" rank="3"/>
  </conditionalFormatting>
  <conditionalFormatting sqref="D33:F33">
    <cfRule type="top10" dxfId="2262" priority="63" bottom="1" rank="1"/>
    <cfRule type="top10" dxfId="2261" priority="64" bottom="1" rank="3"/>
  </conditionalFormatting>
  <conditionalFormatting sqref="D34:F34">
    <cfRule type="top10" dxfId="2260" priority="65" bottom="1" rank="1"/>
    <cfRule type="top10" dxfId="2259" priority="66" bottom="1" rank="3"/>
  </conditionalFormatting>
  <conditionalFormatting sqref="D35:F35">
    <cfRule type="top10" dxfId="2258" priority="67" bottom="1" rank="1"/>
    <cfRule type="top10" dxfId="2257" priority="68" bottom="1" rank="3"/>
  </conditionalFormatting>
  <conditionalFormatting sqref="D36:F36">
    <cfRule type="top10" dxfId="2256" priority="69" bottom="1" rank="1"/>
    <cfRule type="top10" dxfId="2255" priority="70" bottom="1" rank="3"/>
  </conditionalFormatting>
  <conditionalFormatting sqref="D37:F37">
    <cfRule type="top10" dxfId="2254" priority="71" bottom="1" rank="1"/>
    <cfRule type="top10" dxfId="2253" priority="72" bottom="1" rank="3"/>
  </conditionalFormatting>
  <conditionalFormatting sqref="D38:F38">
    <cfRule type="top10" dxfId="2252" priority="73" bottom="1" rank="1"/>
    <cfRule type="top10" dxfId="2251" priority="74" bottom="1" rank="3"/>
  </conditionalFormatting>
  <conditionalFormatting sqref="D39:F39">
    <cfRule type="top10" dxfId="2250" priority="75" bottom="1" rank="1"/>
    <cfRule type="top10" dxfId="2249" priority="76" bottom="1" rank="3"/>
  </conditionalFormatting>
  <conditionalFormatting sqref="D40:F40">
    <cfRule type="top10" dxfId="2248" priority="77" bottom="1" rank="1"/>
    <cfRule type="top10" dxfId="2247" priority="78" bottom="1" rank="3"/>
  </conditionalFormatting>
  <conditionalFormatting sqref="D41:F41">
    <cfRule type="top10" dxfId="2246" priority="79" bottom="1" rank="1"/>
    <cfRule type="top10" dxfId="2245" priority="80" bottom="1" rank="3"/>
  </conditionalFormatting>
  <conditionalFormatting sqref="D42:F42">
    <cfRule type="top10" dxfId="2244" priority="81" bottom="1" rank="1"/>
    <cfRule type="top10" dxfId="2243" priority="82" bottom="1" rank="3"/>
  </conditionalFormatting>
  <conditionalFormatting sqref="D43:F43">
    <cfRule type="top10" dxfId="2242" priority="83" bottom="1" rank="1"/>
    <cfRule type="top10" dxfId="2241" priority="84" bottom="1" rank="3"/>
  </conditionalFormatting>
  <conditionalFormatting sqref="D44:F44">
    <cfRule type="top10" dxfId="2240" priority="85" bottom="1" rank="1"/>
    <cfRule type="top10" dxfId="2239" priority="86" bottom="1" rank="3"/>
  </conditionalFormatting>
  <conditionalFormatting sqref="D45:F45">
    <cfRule type="top10" dxfId="2238" priority="87" bottom="1" rank="1"/>
    <cfRule type="top10" dxfId="2237" priority="88" bottom="1" rank="3"/>
  </conditionalFormatting>
  <conditionalFormatting sqref="D46:F46">
    <cfRule type="top10" dxfId="2236" priority="89" bottom="1" rank="1"/>
    <cfRule type="top10" dxfId="2235" priority="90" bottom="1" rank="3"/>
  </conditionalFormatting>
  <conditionalFormatting sqref="D47:F47">
    <cfRule type="top10" dxfId="2234" priority="91" bottom="1" rank="1"/>
    <cfRule type="top10" dxfId="2233" priority="92" bottom="1" rank="3"/>
  </conditionalFormatting>
  <conditionalFormatting sqref="D48:F48">
    <cfRule type="top10" dxfId="2232" priority="93" bottom="1" rank="1"/>
    <cfRule type="top10" dxfId="2231" priority="94" bottom="1" rank="3"/>
  </conditionalFormatting>
  <conditionalFormatting sqref="D49:F49">
    <cfRule type="top10" dxfId="2230" priority="95" bottom="1" rank="1"/>
    <cfRule type="top10" dxfId="2229" priority="96" bottom="1" rank="3"/>
  </conditionalFormatting>
  <conditionalFormatting sqref="D50:F50">
    <cfRule type="top10" dxfId="2228" priority="97" bottom="1" rank="1"/>
    <cfRule type="top10" dxfId="2227" priority="98" bottom="1" rank="3"/>
  </conditionalFormatting>
  <conditionalFormatting sqref="D51:F51">
    <cfRule type="top10" dxfId="2226" priority="99" bottom="1" rank="1"/>
    <cfRule type="top10" dxfId="2225" priority="100" bottom="1" rank="3"/>
  </conditionalFormatting>
  <conditionalFormatting sqref="D52:F52">
    <cfRule type="top10" dxfId="2224" priority="101" bottom="1" rank="1"/>
    <cfRule type="top10" dxfId="2223" priority="102" bottom="1" rank="3"/>
  </conditionalFormatting>
  <conditionalFormatting sqref="D53:F53">
    <cfRule type="top10" dxfId="2222" priority="103" bottom="1" rank="1"/>
    <cfRule type="top10" dxfId="2221" priority="104" bottom="1" rank="3"/>
  </conditionalFormatting>
  <conditionalFormatting sqref="D54:F54">
    <cfRule type="top10" dxfId="2220" priority="105" bottom="1" rank="1"/>
    <cfRule type="top10" dxfId="2219" priority="106" bottom="1" rank="3"/>
  </conditionalFormatting>
  <conditionalFormatting sqref="D55:F55">
    <cfRule type="top10" dxfId="2218" priority="107" bottom="1" rank="1"/>
    <cfRule type="top10" dxfId="2217" priority="108" bottom="1" rank="3"/>
  </conditionalFormatting>
  <conditionalFormatting sqref="D56:F56">
    <cfRule type="top10" dxfId="2216" priority="109" bottom="1" rank="1"/>
    <cfRule type="top10" dxfId="2215" priority="110" bottom="1" rank="3"/>
  </conditionalFormatting>
  <conditionalFormatting sqref="D57:F57">
    <cfRule type="top10" dxfId="2214" priority="111" bottom="1" rank="1"/>
    <cfRule type="top10" dxfId="2213" priority="112" bottom="1" rank="3"/>
  </conditionalFormatting>
  <conditionalFormatting sqref="D58:F58">
    <cfRule type="top10" dxfId="2212" priority="113" bottom="1" rank="1"/>
    <cfRule type="top10" dxfId="2211" priority="114" bottom="1" rank="3"/>
  </conditionalFormatting>
  <conditionalFormatting sqref="D59:F59">
    <cfRule type="top10" dxfId="2210" priority="115" bottom="1" rank="1"/>
    <cfRule type="top10" dxfId="2209" priority="116" bottom="1" rank="3"/>
  </conditionalFormatting>
  <conditionalFormatting sqref="D60:F60">
    <cfRule type="top10" dxfId="2208" priority="117" bottom="1" rank="1"/>
    <cfRule type="top10" dxfId="2207" priority="118" bottom="1" rank="3"/>
  </conditionalFormatting>
  <conditionalFormatting sqref="D61:F61">
    <cfRule type="top10" dxfId="2206" priority="119" bottom="1" rank="1"/>
    <cfRule type="top10" dxfId="2205" priority="120" bottom="1" rank="3"/>
  </conditionalFormatting>
  <conditionalFormatting sqref="D62:F62">
    <cfRule type="top10" dxfId="2204" priority="121" bottom="1" rank="1"/>
    <cfRule type="top10" dxfId="2203" priority="122" bottom="1" rank="3"/>
  </conditionalFormatting>
  <conditionalFormatting sqref="D63:F63">
    <cfRule type="top10" dxfId="2202" priority="123" bottom="1" rank="1"/>
    <cfRule type="top10" dxfId="2201" priority="124" bottom="1" rank="3"/>
  </conditionalFormatting>
  <conditionalFormatting sqref="D64:F64">
    <cfRule type="top10" dxfId="2200" priority="125" bottom="1" rank="1"/>
    <cfRule type="top10" dxfId="2199" priority="126" bottom="1" rank="3"/>
  </conditionalFormatting>
  <conditionalFormatting sqref="D65:F65">
    <cfRule type="top10" dxfId="2198" priority="127" bottom="1" rank="1"/>
    <cfRule type="top10" dxfId="2197" priority="128" bottom="1" rank="3"/>
  </conditionalFormatting>
  <conditionalFormatting sqref="D66:F66">
    <cfRule type="top10" dxfId="2196" priority="129" bottom="1" rank="1"/>
    <cfRule type="top10" dxfId="2195" priority="130" bottom="1" rank="3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8D89-8B52-8145-A1E1-E286D42AE25F}">
  <dimension ref="A1:F67"/>
  <sheetViews>
    <sheetView topLeftCell="A55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[10]RC!$C$53</f>
        <v>0.45188738737510797</v>
      </c>
      <c r="E2" s="28">
        <f>[10]BW!$C$53</f>
        <v>0.41782279607237344</v>
      </c>
      <c r="F2" s="28">
        <f>[10]Delay1011!C53</f>
        <v>0.4225689926146099</v>
      </c>
    </row>
    <row r="3" spans="1:6" x14ac:dyDescent="0.2">
      <c r="A3" s="47"/>
      <c r="B3" s="49"/>
      <c r="C3" s="6">
        <v>10</v>
      </c>
      <c r="D3" s="28">
        <f>[10]RC!$F$53</f>
        <v>0.26233697336435891</v>
      </c>
      <c r="E3" s="28">
        <f>[10]BW!$F$53</f>
        <v>0.24025321876504446</v>
      </c>
      <c r="F3" s="28">
        <f>[10]Delay1011!G53</f>
        <v>0.23380663099681548</v>
      </c>
    </row>
    <row r="4" spans="1:6" x14ac:dyDescent="0.2">
      <c r="A4" s="47"/>
      <c r="B4" s="49"/>
      <c r="C4" s="6">
        <v>20</v>
      </c>
      <c r="D4" s="28">
        <f>[10]RC!$I$53</f>
        <v>0.15403588719462771</v>
      </c>
      <c r="E4" s="28">
        <f>[10]BW!$I$53</f>
        <v>0.1392892305179301</v>
      </c>
      <c r="F4" s="28">
        <f>[10]Delay1011!K53</f>
        <v>0.12227450762532785</v>
      </c>
    </row>
    <row r="5" spans="1:6" x14ac:dyDescent="0.2">
      <c r="A5" s="47"/>
      <c r="B5" s="49"/>
      <c r="C5" s="6">
        <v>50</v>
      </c>
      <c r="D5" s="28">
        <f>[10]RC!$L$53</f>
        <v>7.8218846470361078E-2</v>
      </c>
      <c r="E5" s="28">
        <f>[10]BW!$L$53</f>
        <v>6.9206115827006476E-2</v>
      </c>
      <c r="F5" s="28">
        <f>[10]Delay1011!O53</f>
        <v>6.8642623763514404E-2</v>
      </c>
    </row>
    <row r="6" spans="1:6" x14ac:dyDescent="0.2">
      <c r="A6" s="47">
        <v>10</v>
      </c>
      <c r="B6" s="49">
        <v>100</v>
      </c>
      <c r="C6" s="6">
        <v>5</v>
      </c>
      <c r="D6" s="28">
        <f>[10]RC!$O$53</f>
        <v>0.59894143881091333</v>
      </c>
      <c r="E6" s="28">
        <f>[10]BW!$O$53</f>
        <v>0.58538830152214705</v>
      </c>
      <c r="F6" s="28">
        <f>[10]Delay1011!S53</f>
        <v>0.67633476042628804</v>
      </c>
    </row>
    <row r="7" spans="1:6" x14ac:dyDescent="0.2">
      <c r="A7" s="47"/>
      <c r="B7" s="49"/>
      <c r="C7" s="6">
        <v>10</v>
      </c>
      <c r="D7" s="28">
        <f>[10]RC!$R$53</f>
        <v>0.40437050934764052</v>
      </c>
      <c r="E7" s="28">
        <f>[10]BW!$R$53</f>
        <v>0.36838272652558518</v>
      </c>
      <c r="F7" s="28">
        <f>[10]Delay1011!W53</f>
        <v>0.37030394690254331</v>
      </c>
    </row>
    <row r="8" spans="1:6" x14ac:dyDescent="0.2">
      <c r="A8" s="47"/>
      <c r="B8" s="49"/>
      <c r="C8" s="6">
        <v>20</v>
      </c>
      <c r="D8" s="28">
        <f>[10]RC!$U$53</f>
        <v>0.2584598065177065</v>
      </c>
      <c r="E8" s="28">
        <f>[10]BW!$U$53</f>
        <v>0.2314571326049282</v>
      </c>
      <c r="F8" s="28">
        <f>[10]Delay1011!AA53</f>
        <v>0.18966723876619337</v>
      </c>
    </row>
    <row r="9" spans="1:6" x14ac:dyDescent="0.2">
      <c r="A9" s="47"/>
      <c r="B9" s="49"/>
      <c r="C9" s="6">
        <v>50</v>
      </c>
      <c r="D9" s="28">
        <f>[10]RC!$X$53</f>
        <v>0.14199806383166272</v>
      </c>
      <c r="E9" s="28">
        <f>[10]BW!$X$53</f>
        <v>0.13016824380511766</v>
      </c>
      <c r="F9" s="28">
        <f>[10]Delay1011!AE53</f>
        <v>0.11684605052630552</v>
      </c>
    </row>
    <row r="10" spans="1:6" x14ac:dyDescent="0.2">
      <c r="A10" s="47">
        <v>20</v>
      </c>
      <c r="B10" s="49">
        <v>100</v>
      </c>
      <c r="C10" s="6">
        <v>5</v>
      </c>
      <c r="D10" s="28">
        <f>[10]RC!$AA$53</f>
        <v>0.69534298467154054</v>
      </c>
      <c r="E10" s="28">
        <f>[10]BW!$AA$53</f>
        <v>0.68742484938323567</v>
      </c>
      <c r="F10" s="28">
        <f>[10]Delay1011!AI53</f>
        <v>0.86086563707034358</v>
      </c>
    </row>
    <row r="11" spans="1:6" x14ac:dyDescent="0.2">
      <c r="A11" s="47"/>
      <c r="B11" s="49"/>
      <c r="C11" s="6">
        <v>10</v>
      </c>
      <c r="D11" s="28">
        <f>[10]RC!$AD$53</f>
        <v>0.5351373584314576</v>
      </c>
      <c r="E11" s="28">
        <f>[10]BW!$AD$53</f>
        <v>0.50917555018109562</v>
      </c>
      <c r="F11" s="28">
        <f>[10]Delay1011!AM53</f>
        <v>0.57316667861285775</v>
      </c>
    </row>
    <row r="12" spans="1:6" x14ac:dyDescent="0.2">
      <c r="A12" s="47"/>
      <c r="B12" s="49"/>
      <c r="C12" s="6">
        <v>20</v>
      </c>
      <c r="D12" s="28">
        <f>[10]RC!$AG$53</f>
        <v>0.37626995929275275</v>
      </c>
      <c r="E12" s="28">
        <f>[10]BW!$AG$53</f>
        <v>0.34564557391690687</v>
      </c>
      <c r="F12" s="28">
        <f>[10]Delay1011!AQ53</f>
        <v>0.28163468907606992</v>
      </c>
    </row>
    <row r="13" spans="1:6" x14ac:dyDescent="0.2">
      <c r="A13" s="47"/>
      <c r="B13" s="49"/>
      <c r="C13" s="6">
        <v>50</v>
      </c>
      <c r="D13" s="28">
        <f>[10]RC!$AJ$53</f>
        <v>0.23308742618187017</v>
      </c>
      <c r="E13" s="28">
        <f>[10]BW!$AJ$53</f>
        <v>0.22578486561466582</v>
      </c>
      <c r="F13" s="28">
        <f>[10]Delay1011!AU53</f>
        <v>0.20008813392045308</v>
      </c>
    </row>
    <row r="14" spans="1:6" x14ac:dyDescent="0.2">
      <c r="A14" s="47">
        <v>50</v>
      </c>
      <c r="B14" s="49">
        <v>100</v>
      </c>
      <c r="C14" s="6">
        <v>5</v>
      </c>
      <c r="D14" s="28">
        <f>[10]RC!$AM$53</f>
        <v>0.79325678462356752</v>
      </c>
      <c r="E14" s="28">
        <f>[10]BW!$AM$53</f>
        <v>0.78130209519085569</v>
      </c>
      <c r="F14" s="28">
        <f>[10]Delay1011!AY53</f>
        <v>0.94248100787458799</v>
      </c>
    </row>
    <row r="15" spans="1:6" x14ac:dyDescent="0.2">
      <c r="A15" s="47"/>
      <c r="B15" s="49"/>
      <c r="C15" s="6">
        <v>10</v>
      </c>
      <c r="D15" s="28">
        <f>[10]RC!$AP$53</f>
        <v>0.66148494976730499</v>
      </c>
      <c r="E15" s="28">
        <f>[10]BW!$AP$53</f>
        <v>0.64701581660421004</v>
      </c>
      <c r="F15" s="28">
        <f>[10]Delay1011!BC53</f>
        <v>0.8250421241481779</v>
      </c>
    </row>
    <row r="16" spans="1:6" x14ac:dyDescent="0.2">
      <c r="A16" s="47"/>
      <c r="B16" s="49"/>
      <c r="C16" s="6">
        <v>20</v>
      </c>
      <c r="D16" s="28">
        <f>[10]RC!$AS$53</f>
        <v>0.52176757027424048</v>
      </c>
      <c r="E16" s="28">
        <f>[10]BW!$AS$53</f>
        <v>0.50421263548202699</v>
      </c>
      <c r="F16" s="28">
        <f>[10]Delay1011!BG53</f>
        <v>0.5032062240017422</v>
      </c>
    </row>
    <row r="17" spans="1:6" x14ac:dyDescent="0.2">
      <c r="A17" s="47"/>
      <c r="B17" s="49"/>
      <c r="C17" s="6">
        <v>50</v>
      </c>
      <c r="D17" s="28">
        <f>[10]RC!$AV$53</f>
        <v>0.36210133503096925</v>
      </c>
      <c r="E17" s="28">
        <f>[10]BW!$AV$53</f>
        <v>0.3515539864720057</v>
      </c>
      <c r="F17" s="28">
        <f>[10]Delay1011!BK53</f>
        <v>0.32331928264663828</v>
      </c>
    </row>
    <row r="18" spans="1:6" x14ac:dyDescent="0.2">
      <c r="A18" s="47">
        <v>5</v>
      </c>
      <c r="B18" s="49">
        <v>1000</v>
      </c>
      <c r="C18" s="6">
        <v>5</v>
      </c>
      <c r="D18" s="28">
        <f>[10]RC!$AY$53</f>
        <v>0.43454218318971954</v>
      </c>
      <c r="E18" s="28">
        <f>[10]BW!$AY$53</f>
        <v>0.4025068817238911</v>
      </c>
      <c r="F18" s="28">
        <f>[10]Delay1011!BO53</f>
        <v>0.41250032346722321</v>
      </c>
    </row>
    <row r="19" spans="1:6" x14ac:dyDescent="0.2">
      <c r="A19" s="47"/>
      <c r="B19" s="49"/>
      <c r="C19" s="6">
        <v>10</v>
      </c>
      <c r="D19" s="28">
        <f>[10]RC!$BB$53</f>
        <v>0.24818060136172704</v>
      </c>
      <c r="E19" s="28">
        <f>[10]BW!$BB$53</f>
        <v>0.22025585819203033</v>
      </c>
      <c r="F19" s="28">
        <f>[10]Delay1011!BS53</f>
        <v>0.22003868168800195</v>
      </c>
    </row>
    <row r="20" spans="1:6" x14ac:dyDescent="0.2">
      <c r="A20" s="47"/>
      <c r="B20" s="49"/>
      <c r="C20" s="6">
        <v>20</v>
      </c>
      <c r="D20" s="28">
        <f>[10]RC!$BE$53</f>
        <v>0.13228830878041134</v>
      </c>
      <c r="E20" s="28">
        <f>[10]BW!$BE$53</f>
        <v>0.11697310361203594</v>
      </c>
      <c r="F20" s="28">
        <f>[10]Delay1011!BW53</f>
        <v>9.8969533782238703E-2</v>
      </c>
    </row>
    <row r="21" spans="1:6" x14ac:dyDescent="0.2">
      <c r="A21" s="47"/>
      <c r="B21" s="49"/>
      <c r="C21" s="6">
        <v>50</v>
      </c>
      <c r="D21" s="28">
        <f>[10]RC!$BH$53</f>
        <v>5.6321554971974663E-2</v>
      </c>
      <c r="E21" s="28">
        <f>[10]BW!$BH$53</f>
        <v>4.9286982725085478E-2</v>
      </c>
      <c r="F21" s="28">
        <f>[10]Delay1011!CA53</f>
        <v>4.3385555424584027E-2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[10]RC!$BK$53</f>
        <v>0.59671003499637976</v>
      </c>
      <c r="E22" s="28">
        <f>[10]BW!$BK$53</f>
        <v>0.57178630569610189</v>
      </c>
      <c r="F22" s="28">
        <f>[10]Delay1011!CE53</f>
        <v>0.68634827630360529</v>
      </c>
    </row>
    <row r="23" spans="1:6" x14ac:dyDescent="0.2">
      <c r="A23" s="47"/>
      <c r="B23" s="49"/>
      <c r="C23" s="6">
        <v>10</v>
      </c>
      <c r="D23" s="28">
        <f>[10]RC!$BN$53</f>
        <v>0.39297172009906561</v>
      </c>
      <c r="E23" s="28">
        <f>[10]BW!$BN$53</f>
        <v>0.35543055685458091</v>
      </c>
      <c r="F23" s="28">
        <f>[10]Delay1011!CI53</f>
        <v>0.36369286799427392</v>
      </c>
    </row>
    <row r="24" spans="1:6" x14ac:dyDescent="0.2">
      <c r="A24" s="47"/>
      <c r="B24" s="49"/>
      <c r="C24" s="6">
        <v>20</v>
      </c>
      <c r="D24" s="28">
        <f>[10]RC!$BQ$53</f>
        <v>0.23186776616034283</v>
      </c>
      <c r="E24" s="28">
        <f>[10]BW!$BQ$53</f>
        <v>0.20097712760610811</v>
      </c>
      <c r="F24" s="28">
        <f>[10]Delay1011!CM53</f>
        <v>0.15673354035709861</v>
      </c>
    </row>
    <row r="25" spans="1:6" x14ac:dyDescent="0.2">
      <c r="A25" s="47"/>
      <c r="B25" s="49"/>
      <c r="C25" s="6">
        <v>50</v>
      </c>
      <c r="D25" s="28">
        <f>[10]RC!$BT$53</f>
        <v>0.10580677340418401</v>
      </c>
      <c r="E25" s="28">
        <f>[10]BW!$BT$53</f>
        <v>8.9461431296121413E-2</v>
      </c>
      <c r="F25" s="28">
        <f>[10]Delay1011!CQ53</f>
        <v>5.8877252599856628E-2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[10]RC!$BW$53</f>
        <v>0.70021470765465099</v>
      </c>
      <c r="E26" s="28">
        <f>[10]BW!$BW$53</f>
        <v>0.68195379080957319</v>
      </c>
      <c r="F26" s="28">
        <f>[10]Delay1011!CU53</f>
        <v>0.90149016952359906</v>
      </c>
    </row>
    <row r="27" spans="1:6" x14ac:dyDescent="0.2">
      <c r="A27" s="47"/>
      <c r="B27" s="49"/>
      <c r="C27" s="6">
        <v>10</v>
      </c>
      <c r="D27" s="28">
        <f>[10]RC!$BZ$53</f>
        <v>0.52697858311175283</v>
      </c>
      <c r="E27" s="28">
        <f>[10]BW!$BZ$53</f>
        <v>0.49439101707549449</v>
      </c>
      <c r="F27" s="28">
        <f>[10]Delay1011!CY53</f>
        <v>0.64833339891619135</v>
      </c>
    </row>
    <row r="28" spans="1:6" x14ac:dyDescent="0.2">
      <c r="A28" s="47"/>
      <c r="B28" s="49"/>
      <c r="C28" s="6">
        <v>20</v>
      </c>
      <c r="D28" s="28">
        <f>[10]RC!$CC$53</f>
        <v>0.35390965701576638</v>
      </c>
      <c r="E28" s="28">
        <f>[10]BW!$CC$53</f>
        <v>0.31503276628898602</v>
      </c>
      <c r="F28" s="28">
        <f>[10]Delay1011!DC53</f>
        <v>0.24516753956865081</v>
      </c>
    </row>
    <row r="29" spans="1:6" x14ac:dyDescent="0.2">
      <c r="A29" s="47"/>
      <c r="B29" s="49"/>
      <c r="C29" s="6">
        <v>50</v>
      </c>
      <c r="D29" s="28">
        <f>[10]RC!$CF$53</f>
        <v>0.17843479367336873</v>
      </c>
      <c r="E29" s="28">
        <f>[10]BW!$CF$53</f>
        <v>0.15200177900951775</v>
      </c>
      <c r="F29" s="28">
        <f>[10]Delay1011!DG53</f>
        <v>8.3394376808993767E-2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[10]RC!$CI$53</f>
        <v>0.78967701692147885</v>
      </c>
      <c r="E30" s="28">
        <f>[10]BW!$CI$53</f>
        <v>0.77592806781829859</v>
      </c>
      <c r="F30" s="28">
        <f>[10]Delay1011!DK53</f>
        <v>0.96072318106446497</v>
      </c>
    </row>
    <row r="31" spans="1:6" x14ac:dyDescent="0.2">
      <c r="A31" s="47"/>
      <c r="B31" s="49"/>
      <c r="C31" s="6">
        <v>10</v>
      </c>
      <c r="D31" s="28">
        <f>[10]RC!$CL$53</f>
        <v>0.65580460182853917</v>
      </c>
      <c r="E31" s="28">
        <f>[10]BW!$CL$53</f>
        <v>0.63338131081240867</v>
      </c>
      <c r="F31" s="28">
        <f>[10]Delay1011!DO53</f>
        <v>0.88966645902814334</v>
      </c>
    </row>
    <row r="32" spans="1:6" x14ac:dyDescent="0.2">
      <c r="A32" s="47"/>
      <c r="B32" s="49"/>
      <c r="C32" s="6">
        <v>20</v>
      </c>
      <c r="D32" s="28">
        <f>[10]RC!$CO$53</f>
        <v>0.50572046370789037</v>
      </c>
      <c r="E32" s="28">
        <f>[10]BW!$CO$53</f>
        <v>0.47580311794751579</v>
      </c>
      <c r="F32" s="28">
        <f>[10]Delay1011!DS53</f>
        <v>0.73458587715081591</v>
      </c>
    </row>
    <row r="33" spans="1:6" x14ac:dyDescent="0.2">
      <c r="A33" s="47"/>
      <c r="B33" s="49"/>
      <c r="C33" s="6">
        <v>50</v>
      </c>
      <c r="D33" s="28">
        <f>[10]RC!$CR$53</f>
        <v>0.31070388992280346</v>
      </c>
      <c r="E33" s="28">
        <f>[10]BW!$CR$53</f>
        <v>0.27648315016105635</v>
      </c>
      <c r="F33" s="28">
        <f>[10]Delay1011!DW53</f>
        <v>0.15606932321130931</v>
      </c>
    </row>
    <row r="34" spans="1:6" x14ac:dyDescent="0.2">
      <c r="A34" s="47">
        <v>5</v>
      </c>
      <c r="B34" s="49">
        <v>5000</v>
      </c>
      <c r="C34" s="6">
        <v>5</v>
      </c>
      <c r="D34" s="28">
        <f>[10]RC!$CU$53</f>
        <v>0.43634191193069954</v>
      </c>
      <c r="E34" s="28">
        <f>[10]BW!$CU$53</f>
        <v>0.40309212991282095</v>
      </c>
      <c r="F34" s="28">
        <f>[10]Delay1011!EA53</f>
        <v>0.40972250803557209</v>
      </c>
    </row>
    <row r="35" spans="1:6" x14ac:dyDescent="0.2">
      <c r="A35" s="47"/>
      <c r="B35" s="49"/>
      <c r="C35" s="6">
        <v>10</v>
      </c>
      <c r="D35" s="28">
        <f>[10]RC!$CX$53</f>
        <v>0.24693059393797612</v>
      </c>
      <c r="E35" s="28">
        <f>[10]BW!$CX$53</f>
        <v>0.22091245221612441</v>
      </c>
      <c r="F35" s="28">
        <f>[10]Delay1011!EE53</f>
        <v>0.21942202173707215</v>
      </c>
    </row>
    <row r="36" spans="1:6" x14ac:dyDescent="0.2">
      <c r="A36" s="47"/>
      <c r="B36" s="49"/>
      <c r="C36" s="6">
        <v>20</v>
      </c>
      <c r="D36" s="28">
        <f>[10]RC!$DA$53</f>
        <v>0.13141396616142129</v>
      </c>
      <c r="E36" s="28">
        <f>[10]BW!$DA$53</f>
        <v>0.11566513553444176</v>
      </c>
      <c r="F36" s="28">
        <f>[10]Delay1011!EI53</f>
        <v>9.6603425899530387E-2</v>
      </c>
    </row>
    <row r="37" spans="1:6" x14ac:dyDescent="0.2">
      <c r="A37" s="47"/>
      <c r="B37" s="49"/>
      <c r="C37" s="6">
        <v>50</v>
      </c>
      <c r="D37" s="28">
        <f>[10]RC!$DD$53</f>
        <v>5.4782971440515214E-2</v>
      </c>
      <c r="E37" s="28">
        <f>[10]BW!$DD$53</f>
        <v>4.8083876525249467E-2</v>
      </c>
      <c r="F37" s="28">
        <f>[10]Delay1011!EM53</f>
        <v>4.0355089136537264E-2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[10]RC!$DG$53</f>
        <v>0.59449058646760489</v>
      </c>
      <c r="E38" s="28">
        <f>[10]BW!$DG$53</f>
        <v>0.56828212571162839</v>
      </c>
      <c r="F38" s="28">
        <f>[10]Delay1011!EQ53</f>
        <v>0.68763501171266539</v>
      </c>
    </row>
    <row r="39" spans="1:6" x14ac:dyDescent="0.2">
      <c r="A39" s="47"/>
      <c r="B39" s="49"/>
      <c r="C39" s="6">
        <v>10</v>
      </c>
      <c r="D39" s="28">
        <f>[10]RC!$DJ$53</f>
        <v>0.39246089299436926</v>
      </c>
      <c r="E39" s="28">
        <f>[10]BW!$DJ$53</f>
        <v>0.35447021419613461</v>
      </c>
      <c r="F39" s="28">
        <f>[10]Delay1011!EU53</f>
        <v>0.35953378352903587</v>
      </c>
    </row>
    <row r="40" spans="1:6" x14ac:dyDescent="0.2">
      <c r="A40" s="47"/>
      <c r="B40" s="49"/>
      <c r="C40" s="6">
        <v>20</v>
      </c>
      <c r="D40" s="28">
        <f>[10]RC!$DM$53</f>
        <v>0.22976125192932539</v>
      </c>
      <c r="E40" s="28">
        <f>[10]BW!$DM$53</f>
        <v>0.1980501565473127</v>
      </c>
      <c r="F40" s="28">
        <f>[10]Delay1011!EY53</f>
        <v>0.15416342785921602</v>
      </c>
    </row>
    <row r="41" spans="1:6" x14ac:dyDescent="0.2">
      <c r="A41" s="47"/>
      <c r="B41" s="49"/>
      <c r="C41" s="6">
        <v>50</v>
      </c>
      <c r="D41" s="28">
        <f>[10]RC!$DP$53</f>
        <v>0.10187752892752981</v>
      </c>
      <c r="E41" s="28">
        <f>[10]BW!$DP$53</f>
        <v>8.5948024126821607E-2</v>
      </c>
      <c r="F41" s="28">
        <f>[10]Delay1011!FC53</f>
        <v>5.1979896055330113E-2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[10]RC!$DS$53</f>
        <v>0.70177628481519672</v>
      </c>
      <c r="E42" s="28">
        <f>[10]BW!$DS$53</f>
        <v>0.68382996439757249</v>
      </c>
      <c r="F42" s="28">
        <f>[10]Delay1011!FG53</f>
        <v>0.90487743357139461</v>
      </c>
    </row>
    <row r="43" spans="1:6" x14ac:dyDescent="0.2">
      <c r="A43" s="47"/>
      <c r="B43" s="49"/>
      <c r="C43" s="6">
        <v>10</v>
      </c>
      <c r="D43" s="28">
        <f>[10]RC!$DV$53</f>
        <v>0.52776689985256475</v>
      </c>
      <c r="E43" s="28">
        <f>[10]BW!$DV$53</f>
        <v>0.49541858747882811</v>
      </c>
      <c r="F43" s="28">
        <f>[10]Delay1011!FK53</f>
        <v>0.64891482773213727</v>
      </c>
    </row>
    <row r="44" spans="1:6" x14ac:dyDescent="0.2">
      <c r="A44" s="47"/>
      <c r="B44" s="49"/>
      <c r="C44" s="6">
        <v>20</v>
      </c>
      <c r="D44" s="28">
        <f>[10]RC!$DY$53</f>
        <v>0.35258461228336102</v>
      </c>
      <c r="E44" s="28">
        <f>[10]BW!$DY$53</f>
        <v>0.31377343655608336</v>
      </c>
      <c r="F44" s="28">
        <f>[10]Delay1011!FO53</f>
        <v>0.24576301594210576</v>
      </c>
    </row>
    <row r="45" spans="1:6" x14ac:dyDescent="0.2">
      <c r="A45" s="47"/>
      <c r="B45" s="49"/>
      <c r="C45" s="6">
        <v>50</v>
      </c>
      <c r="D45" s="28">
        <f>[10]RC!$EB$53</f>
        <v>0.17393700533555059</v>
      </c>
      <c r="E45" s="28">
        <f>[10]BW!$EB$53</f>
        <v>0.1468100191088505</v>
      </c>
      <c r="F45" s="28">
        <f>[10]Delay1011!FS53</f>
        <v>7.0749724338916381E-2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[10]RC!$EE$53</f>
        <v>0.78755246735698881</v>
      </c>
      <c r="E46" s="28">
        <f>[10]BW!$EE$53</f>
        <v>0.77435923283900454</v>
      </c>
      <c r="F46" s="28">
        <f>[10]Delay1011!FW53</f>
        <v>0.96192290560757054</v>
      </c>
    </row>
    <row r="47" spans="1:6" x14ac:dyDescent="0.2">
      <c r="A47" s="47"/>
      <c r="B47" s="49"/>
      <c r="C47" s="6">
        <v>10</v>
      </c>
      <c r="D47" s="28">
        <f>[10]RC!$EH$53</f>
        <v>0.65478872018640943</v>
      </c>
      <c r="E47" s="28">
        <f>[10]BW!$EH$53</f>
        <v>0.63210429603284357</v>
      </c>
      <c r="F47" s="28">
        <f>[10]Delay1011!GA53</f>
        <v>0.89625339467910181</v>
      </c>
    </row>
    <row r="48" spans="1:6" x14ac:dyDescent="0.2">
      <c r="A48" s="47"/>
      <c r="B48" s="49"/>
      <c r="C48" s="6">
        <v>20</v>
      </c>
      <c r="D48" s="28">
        <f>[10]RC!$EK$53</f>
        <v>0.5055863690906699</v>
      </c>
      <c r="E48" s="28">
        <f>[10]BW!$EK$53</f>
        <v>0.4752460697756522</v>
      </c>
      <c r="F48" s="28">
        <f>[10]Delay1011!GE53</f>
        <v>0.78695498833228905</v>
      </c>
    </row>
    <row r="49" spans="1:6" x14ac:dyDescent="0.2">
      <c r="A49" s="47"/>
      <c r="B49" s="49"/>
      <c r="C49" s="6">
        <v>50</v>
      </c>
      <c r="D49" s="28">
        <f>[10]RC!$EN$53</f>
        <v>0.30639889927829245</v>
      </c>
      <c r="E49" s="28">
        <f>[10]BW!$EN$53</f>
        <v>0.2708506161821741</v>
      </c>
      <c r="F49" s="28">
        <f>[10]Delay1011!GI53</f>
        <v>0.13768746849923488</v>
      </c>
    </row>
    <row r="50" spans="1:6" x14ac:dyDescent="0.2">
      <c r="A50" s="47">
        <v>5</v>
      </c>
      <c r="B50" s="49">
        <v>10000</v>
      </c>
      <c r="C50" s="6">
        <v>5</v>
      </c>
      <c r="D50" s="28">
        <f>[10]RC!$EQ$53</f>
        <v>0.43586118710814453</v>
      </c>
      <c r="E50" s="28">
        <f>[10]BW!$EQ$53</f>
        <v>0.40434834029733535</v>
      </c>
      <c r="F50" s="28">
        <f>[10]Delay1011!GM53</f>
        <v>0.40941120222142963</v>
      </c>
    </row>
    <row r="51" spans="1:6" x14ac:dyDescent="0.2">
      <c r="A51" s="47"/>
      <c r="B51" s="49"/>
      <c r="C51" s="6">
        <v>10</v>
      </c>
      <c r="D51" s="28">
        <f>[10]RC!$ET$53</f>
        <v>0.24737766609412595</v>
      </c>
      <c r="E51" s="28">
        <f>[10]BW!$ET$53</f>
        <v>0.22088429897548414</v>
      </c>
      <c r="F51" s="28">
        <f>[10]Delay1011!GQ53</f>
        <v>0.21992247257854841</v>
      </c>
    </row>
    <row r="52" spans="1:6" x14ac:dyDescent="0.2">
      <c r="A52" s="47"/>
      <c r="B52" s="49"/>
      <c r="C52" s="6">
        <v>20</v>
      </c>
      <c r="D52" s="28">
        <f>[10]RC!$EW$53</f>
        <v>0.13154869615698689</v>
      </c>
      <c r="E52" s="28">
        <f>[10]BW!$EW$53</f>
        <v>0.11565422693892041</v>
      </c>
      <c r="F52" s="28">
        <f>[10]Delay1011!GU53</f>
        <v>9.6454449637858555E-2</v>
      </c>
    </row>
    <row r="53" spans="1:6" x14ac:dyDescent="0.2">
      <c r="A53" s="47"/>
      <c r="B53" s="49"/>
      <c r="C53" s="6">
        <v>50</v>
      </c>
      <c r="D53" s="28">
        <f>[10]RC!$EZ$53</f>
        <v>5.4901814500899482E-2</v>
      </c>
      <c r="E53" s="28">
        <f>[10]BW!$EZ$53</f>
        <v>4.7772768755848717E-2</v>
      </c>
      <c r="F53" s="28">
        <f>[10]Delay1011!GY53</f>
        <v>3.9196676411495691E-2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[10]RC!$FC$53</f>
        <v>0.59443995344632261</v>
      </c>
      <c r="E54" s="28">
        <f>[10]BW!$FC$53</f>
        <v>0.56895762626253676</v>
      </c>
      <c r="F54" s="28">
        <f>[10]Delay1011!HC53</f>
        <v>0.68817102865813595</v>
      </c>
    </row>
    <row r="55" spans="1:6" x14ac:dyDescent="0.2">
      <c r="A55" s="47"/>
      <c r="B55" s="49"/>
      <c r="C55" s="6">
        <v>10</v>
      </c>
      <c r="D55" s="28">
        <f>[10]RC!$FF$53</f>
        <v>0.39198356098670806</v>
      </c>
      <c r="E55" s="28">
        <f>[10]BW!$FF$53</f>
        <v>0.35402628931588909</v>
      </c>
      <c r="F55" s="28">
        <f>[10]Delay1011!HG53</f>
        <v>0.36100039527981265</v>
      </c>
    </row>
    <row r="56" spans="1:6" x14ac:dyDescent="0.2">
      <c r="A56" s="47"/>
      <c r="B56" s="49"/>
      <c r="C56" s="6">
        <v>20</v>
      </c>
      <c r="D56" s="28">
        <f>[10]RC!$FI$53</f>
        <v>0.22988205604887915</v>
      </c>
      <c r="E56" s="28">
        <f>[10]BW!$FI$53</f>
        <v>0.19858604002382799</v>
      </c>
      <c r="F56" s="28">
        <f>[10]Delay1011!HK53</f>
        <v>0.15655311345362533</v>
      </c>
    </row>
    <row r="57" spans="1:6" x14ac:dyDescent="0.2">
      <c r="A57" s="47"/>
      <c r="B57" s="49"/>
      <c r="C57" s="6">
        <v>50</v>
      </c>
      <c r="D57" s="28">
        <f>[10]RC!$FL$53</f>
        <v>0.10176802234015531</v>
      </c>
      <c r="E57" s="28">
        <f>[10]BW!$FL$53</f>
        <v>8.5728449385395866E-2</v>
      </c>
      <c r="F57" s="28">
        <f>[10]Delay1011!HO53</f>
        <v>5.0530673907913756E-2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[10]RC!$FO$53</f>
        <v>0.7025682433071484</v>
      </c>
      <c r="E58" s="28">
        <f>[10]BW!$FO$53</f>
        <v>0.68330265853167715</v>
      </c>
      <c r="F58" s="28">
        <f>[10]Delay1011!HS53</f>
        <v>0.90489837810540119</v>
      </c>
    </row>
    <row r="59" spans="1:6" x14ac:dyDescent="0.2">
      <c r="A59" s="47"/>
      <c r="B59" s="49"/>
      <c r="C59" s="6">
        <v>10</v>
      </c>
      <c r="D59" s="28">
        <f>[10]RC!$FR$53</f>
        <v>0.52705334516018976</v>
      </c>
      <c r="E59" s="28">
        <f>[10]BW!$FR$53</f>
        <v>0.4960747023891745</v>
      </c>
      <c r="F59" s="28">
        <f>[10]Delay1011!HW53</f>
        <v>0.6498554651988574</v>
      </c>
    </row>
    <row r="60" spans="1:6" x14ac:dyDescent="0.2">
      <c r="A60" s="47"/>
      <c r="B60" s="49"/>
      <c r="C60" s="6">
        <v>20</v>
      </c>
      <c r="D60" s="28">
        <f>[10]RC!$FU$53</f>
        <v>0.35335590415580725</v>
      </c>
      <c r="E60" s="28">
        <f>[10]BW!$FU$53</f>
        <v>0.31375480528212468</v>
      </c>
      <c r="F60" s="28">
        <f>[10]Delay1011!IA53</f>
        <v>0.24761069812272499</v>
      </c>
    </row>
    <row r="61" spans="1:6" x14ac:dyDescent="0.2">
      <c r="A61" s="47"/>
      <c r="B61" s="49"/>
      <c r="C61" s="6">
        <v>50</v>
      </c>
      <c r="D61" s="28">
        <f>[10]RC!$FX$53</f>
        <v>0.17430494805640315</v>
      </c>
      <c r="E61" s="28">
        <f>[10]BW!$FX$53</f>
        <v>0.14623371035550595</v>
      </c>
      <c r="F61" s="28">
        <f>[10]Delay1011!IE53</f>
        <v>6.9311746955026551E-2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[10]RC!$GA$53</f>
        <v>0.7868777192064339</v>
      </c>
      <c r="E62" s="28">
        <f>[10]BW!$GA$53</f>
        <v>0.77333953587996607</v>
      </c>
      <c r="F62" s="28">
        <f>[10]Delay1011!II53</f>
        <v>0.96161863199818387</v>
      </c>
    </row>
    <row r="63" spans="1:6" x14ac:dyDescent="0.2">
      <c r="A63" s="47"/>
      <c r="B63" s="49"/>
      <c r="C63" s="6">
        <v>10</v>
      </c>
      <c r="D63" s="28">
        <f>[10]RC!$GD$53</f>
        <v>0.65461292538824412</v>
      </c>
      <c r="E63" s="28">
        <f>[10]BW!$GD$53</f>
        <v>0.63113013290842312</v>
      </c>
      <c r="F63" s="28">
        <f>[10]Delay1011!IM53</f>
        <v>0.89549060996859708</v>
      </c>
    </row>
    <row r="64" spans="1:6" x14ac:dyDescent="0.2">
      <c r="A64" s="47"/>
      <c r="B64" s="49"/>
      <c r="C64" s="6">
        <v>20</v>
      </c>
      <c r="D64" s="28">
        <f>[10]RC!$GG$53</f>
        <v>0.5044332601</v>
      </c>
      <c r="E64" s="28">
        <f>[10]BW!$GG$53</f>
        <v>0.47272150483301123</v>
      </c>
      <c r="F64" s="28">
        <f>[10]Delay1011!IQ53</f>
        <v>0.78886951202243472</v>
      </c>
    </row>
    <row r="65" spans="1:6" ht="17" thickBot="1" x14ac:dyDescent="0.25">
      <c r="A65" s="48"/>
      <c r="B65" s="50"/>
      <c r="C65" s="8">
        <v>50</v>
      </c>
      <c r="D65" s="28">
        <f>[10]RC!$GJ$53</f>
        <v>0.30537009611215277</v>
      </c>
      <c r="E65" s="28">
        <f>[10]BW!$GJ$53</f>
        <v>0.26914932662397073</v>
      </c>
      <c r="F65" s="28">
        <f>[10]Delay1011!IU53</f>
        <v>0.13481147965344548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0.39286906715848774</v>
      </c>
      <c r="E66" s="26">
        <f>AVERAGE(E2:E65)</f>
        <v>0.36897339281272773</v>
      </c>
      <c r="F66" s="27">
        <f>AVERAGE(F2:F65)</f>
        <v>0.41744484910473006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31</v>
      </c>
      <c r="F67" s="33">
        <f>64-31</f>
        <v>33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154" priority="1" bottom="1" rank="1"/>
    <cfRule type="top10" dxfId="1153" priority="2" bottom="1" rank="3"/>
  </conditionalFormatting>
  <conditionalFormatting sqref="D3:F3">
    <cfRule type="top10" dxfId="1152" priority="3" bottom="1" rank="1"/>
    <cfRule type="top10" dxfId="1151" priority="4" bottom="1" rank="3"/>
  </conditionalFormatting>
  <conditionalFormatting sqref="D4:F4">
    <cfRule type="top10" dxfId="1150" priority="5" bottom="1" rank="1"/>
    <cfRule type="top10" dxfId="1149" priority="6" bottom="1" rank="3"/>
  </conditionalFormatting>
  <conditionalFormatting sqref="D5:F5">
    <cfRule type="top10" dxfId="1148" priority="7" bottom="1" rank="1"/>
    <cfRule type="top10" dxfId="1147" priority="8" bottom="1" rank="3"/>
  </conditionalFormatting>
  <conditionalFormatting sqref="D6:F6">
    <cfRule type="top10" dxfId="1146" priority="9" bottom="1" rank="1"/>
    <cfRule type="top10" dxfId="1145" priority="10" bottom="1" rank="3"/>
  </conditionalFormatting>
  <conditionalFormatting sqref="D7:F7">
    <cfRule type="top10" dxfId="1144" priority="11" bottom="1" rank="1"/>
    <cfRule type="top10" dxfId="1143" priority="12" bottom="1" rank="3"/>
  </conditionalFormatting>
  <conditionalFormatting sqref="D8:F8">
    <cfRule type="top10" dxfId="1142" priority="13" bottom="1" rank="1"/>
    <cfRule type="top10" dxfId="1141" priority="14" bottom="1" rank="3"/>
  </conditionalFormatting>
  <conditionalFormatting sqref="D9:F9">
    <cfRule type="top10" dxfId="1140" priority="15" bottom="1" rank="1"/>
    <cfRule type="top10" dxfId="1139" priority="16" bottom="1" rank="3"/>
  </conditionalFormatting>
  <conditionalFormatting sqref="D10:F10">
    <cfRule type="top10" dxfId="1138" priority="17" bottom="1" rank="1"/>
    <cfRule type="top10" dxfId="1137" priority="18" bottom="1" rank="3"/>
  </conditionalFormatting>
  <conditionalFormatting sqref="D11:F11">
    <cfRule type="top10" dxfId="1136" priority="19" bottom="1" rank="1"/>
    <cfRule type="top10" dxfId="1135" priority="20" bottom="1" rank="3"/>
  </conditionalFormatting>
  <conditionalFormatting sqref="D12:F12">
    <cfRule type="top10" dxfId="1134" priority="21" bottom="1" rank="1"/>
    <cfRule type="top10" dxfId="1133" priority="22" bottom="1" rank="3"/>
  </conditionalFormatting>
  <conditionalFormatting sqref="D13:F13">
    <cfRule type="top10" dxfId="1132" priority="23" bottom="1" rank="1"/>
    <cfRule type="top10" dxfId="1131" priority="24" bottom="1" rank="3"/>
  </conditionalFormatting>
  <conditionalFormatting sqref="D14:F14">
    <cfRule type="top10" dxfId="1130" priority="25" bottom="1" rank="1"/>
    <cfRule type="top10" dxfId="1129" priority="26" bottom="1" rank="3"/>
  </conditionalFormatting>
  <conditionalFormatting sqref="D15:F15">
    <cfRule type="top10" dxfId="1128" priority="27" bottom="1" rank="1"/>
    <cfRule type="top10" dxfId="1127" priority="28" bottom="1" rank="3"/>
  </conditionalFormatting>
  <conditionalFormatting sqref="D16:F16">
    <cfRule type="top10" dxfId="1126" priority="29" bottom="1" rank="1"/>
    <cfRule type="top10" dxfId="1125" priority="30" bottom="1" rank="3"/>
  </conditionalFormatting>
  <conditionalFormatting sqref="D17:F17">
    <cfRule type="top10" dxfId="1124" priority="31" bottom="1" rank="1"/>
    <cfRule type="top10" dxfId="1123" priority="32" bottom="1" rank="3"/>
  </conditionalFormatting>
  <conditionalFormatting sqref="D18:F18">
    <cfRule type="top10" dxfId="1122" priority="33" bottom="1" rank="1"/>
    <cfRule type="top10" dxfId="1121" priority="34" bottom="1" rank="3"/>
  </conditionalFormatting>
  <conditionalFormatting sqref="D19:F19">
    <cfRule type="top10" dxfId="1120" priority="35" bottom="1" rank="1"/>
    <cfRule type="top10" dxfId="1119" priority="36" bottom="1" rank="3"/>
  </conditionalFormatting>
  <conditionalFormatting sqref="D20:F20">
    <cfRule type="top10" dxfId="1118" priority="37" bottom="1" rank="1"/>
    <cfRule type="top10" dxfId="1117" priority="38" bottom="1" rank="3"/>
  </conditionalFormatting>
  <conditionalFormatting sqref="D21:F21">
    <cfRule type="top10" dxfId="1116" priority="39" bottom="1" rank="1"/>
    <cfRule type="top10" dxfId="1115" priority="40" bottom="1" rank="3"/>
  </conditionalFormatting>
  <conditionalFormatting sqref="D22:F22">
    <cfRule type="top10" dxfId="1114" priority="41" bottom="1" rank="1"/>
    <cfRule type="top10" dxfId="1113" priority="42" bottom="1" rank="3"/>
  </conditionalFormatting>
  <conditionalFormatting sqref="D23:F23">
    <cfRule type="top10" dxfId="1112" priority="43" bottom="1" rank="1"/>
    <cfRule type="top10" dxfId="1111" priority="44" bottom="1" rank="3"/>
  </conditionalFormatting>
  <conditionalFormatting sqref="D24:F24">
    <cfRule type="top10" dxfId="1110" priority="45" bottom="1" rank="1"/>
    <cfRule type="top10" dxfId="1109" priority="46" bottom="1" rank="3"/>
  </conditionalFormatting>
  <conditionalFormatting sqref="D25:F25">
    <cfRule type="top10" dxfId="1108" priority="47" bottom="1" rank="1"/>
    <cfRule type="top10" dxfId="1107" priority="48" bottom="1" rank="3"/>
  </conditionalFormatting>
  <conditionalFormatting sqref="D26:F26">
    <cfRule type="top10" dxfId="1106" priority="49" bottom="1" rank="1"/>
    <cfRule type="top10" dxfId="1105" priority="50" bottom="1" rank="3"/>
  </conditionalFormatting>
  <conditionalFormatting sqref="D27:F27">
    <cfRule type="top10" dxfId="1104" priority="51" bottom="1" rank="1"/>
    <cfRule type="top10" dxfId="1103" priority="52" bottom="1" rank="3"/>
  </conditionalFormatting>
  <conditionalFormatting sqref="D28:F28">
    <cfRule type="top10" dxfId="1102" priority="53" bottom="1" rank="1"/>
    <cfRule type="top10" dxfId="1101" priority="54" bottom="1" rank="3"/>
  </conditionalFormatting>
  <conditionalFormatting sqref="D29:F29">
    <cfRule type="top10" dxfId="1100" priority="55" bottom="1" rank="1"/>
    <cfRule type="top10" dxfId="1099" priority="56" bottom="1" rank="3"/>
  </conditionalFormatting>
  <conditionalFormatting sqref="D30:F30">
    <cfRule type="top10" dxfId="1098" priority="57" bottom="1" rank="1"/>
    <cfRule type="top10" dxfId="1097" priority="58" bottom="1" rank="3"/>
  </conditionalFormatting>
  <conditionalFormatting sqref="D31:F31">
    <cfRule type="top10" dxfId="1096" priority="59" bottom="1" rank="1"/>
    <cfRule type="top10" dxfId="1095" priority="60" bottom="1" rank="3"/>
  </conditionalFormatting>
  <conditionalFormatting sqref="D32:F32">
    <cfRule type="top10" dxfId="1094" priority="61" bottom="1" rank="1"/>
    <cfRule type="top10" dxfId="1093" priority="62" bottom="1" rank="3"/>
  </conditionalFormatting>
  <conditionalFormatting sqref="D33:F33">
    <cfRule type="top10" dxfId="1092" priority="63" bottom="1" rank="1"/>
    <cfRule type="top10" dxfId="1091" priority="64" bottom="1" rank="3"/>
  </conditionalFormatting>
  <conditionalFormatting sqref="D34:F34">
    <cfRule type="top10" dxfId="1090" priority="65" bottom="1" rank="1"/>
    <cfRule type="top10" dxfId="1089" priority="66" bottom="1" rank="3"/>
  </conditionalFormatting>
  <conditionalFormatting sqref="D35:F35">
    <cfRule type="top10" dxfId="1088" priority="67" bottom="1" rank="1"/>
    <cfRule type="top10" dxfId="1087" priority="68" bottom="1" rank="3"/>
  </conditionalFormatting>
  <conditionalFormatting sqref="D36:F36">
    <cfRule type="top10" dxfId="1086" priority="69" bottom="1" rank="1"/>
    <cfRule type="top10" dxfId="1085" priority="70" bottom="1" rank="3"/>
  </conditionalFormatting>
  <conditionalFormatting sqref="D37:F37">
    <cfRule type="top10" dxfId="1084" priority="71" bottom="1" rank="1"/>
    <cfRule type="top10" dxfId="1083" priority="72" bottom="1" rank="3"/>
  </conditionalFormatting>
  <conditionalFormatting sqref="D38:F38">
    <cfRule type="top10" dxfId="1082" priority="73" bottom="1" rank="1"/>
    <cfRule type="top10" dxfId="1081" priority="74" bottom="1" rank="3"/>
  </conditionalFormatting>
  <conditionalFormatting sqref="D39:F39">
    <cfRule type="top10" dxfId="1080" priority="75" bottom="1" rank="1"/>
    <cfRule type="top10" dxfId="1079" priority="76" bottom="1" rank="3"/>
  </conditionalFormatting>
  <conditionalFormatting sqref="D40:F40">
    <cfRule type="top10" dxfId="1078" priority="77" bottom="1" rank="1"/>
    <cfRule type="top10" dxfId="1077" priority="78" bottom="1" rank="3"/>
  </conditionalFormatting>
  <conditionalFormatting sqref="D41:F41">
    <cfRule type="top10" dxfId="1076" priority="79" bottom="1" rank="1"/>
    <cfRule type="top10" dxfId="1075" priority="80" bottom="1" rank="3"/>
  </conditionalFormatting>
  <conditionalFormatting sqref="D42:F42">
    <cfRule type="top10" dxfId="1074" priority="81" bottom="1" rank="1"/>
    <cfRule type="top10" dxfId="1073" priority="82" bottom="1" rank="3"/>
  </conditionalFormatting>
  <conditionalFormatting sqref="D43:F43">
    <cfRule type="top10" dxfId="1072" priority="83" bottom="1" rank="1"/>
    <cfRule type="top10" dxfId="1071" priority="84" bottom="1" rank="3"/>
  </conditionalFormatting>
  <conditionalFormatting sqref="D44:F44">
    <cfRule type="top10" dxfId="1070" priority="85" bottom="1" rank="1"/>
    <cfRule type="top10" dxfId="1069" priority="86" bottom="1" rank="3"/>
  </conditionalFormatting>
  <conditionalFormatting sqref="D45:F45">
    <cfRule type="top10" dxfId="1068" priority="87" bottom="1" rank="1"/>
    <cfRule type="top10" dxfId="1067" priority="88" bottom="1" rank="3"/>
  </conditionalFormatting>
  <conditionalFormatting sqref="D46:F46">
    <cfRule type="top10" dxfId="1066" priority="89" bottom="1" rank="1"/>
    <cfRule type="top10" dxfId="1065" priority="90" bottom="1" rank="3"/>
  </conditionalFormatting>
  <conditionalFormatting sqref="D47:F47">
    <cfRule type="top10" dxfId="1064" priority="91" bottom="1" rank="1"/>
    <cfRule type="top10" dxfId="1063" priority="92" bottom="1" rank="3"/>
  </conditionalFormatting>
  <conditionalFormatting sqref="D48:F48">
    <cfRule type="top10" dxfId="1062" priority="93" bottom="1" rank="1"/>
    <cfRule type="top10" dxfId="1061" priority="94" bottom="1" rank="3"/>
  </conditionalFormatting>
  <conditionalFormatting sqref="D49:F49">
    <cfRule type="top10" dxfId="1060" priority="95" bottom="1" rank="1"/>
    <cfRule type="top10" dxfId="1059" priority="96" bottom="1" rank="3"/>
  </conditionalFormatting>
  <conditionalFormatting sqref="D50:F50">
    <cfRule type="top10" dxfId="1058" priority="97" bottom="1" rank="1"/>
    <cfRule type="top10" dxfId="1057" priority="98" bottom="1" rank="3"/>
  </conditionalFormatting>
  <conditionalFormatting sqref="D51:F51">
    <cfRule type="top10" dxfId="1056" priority="99" bottom="1" rank="1"/>
    <cfRule type="top10" dxfId="1055" priority="100" bottom="1" rank="3"/>
  </conditionalFormatting>
  <conditionalFormatting sqref="D52:F52">
    <cfRule type="top10" dxfId="1054" priority="101" bottom="1" rank="1"/>
    <cfRule type="top10" dxfId="1053" priority="102" bottom="1" rank="3"/>
  </conditionalFormatting>
  <conditionalFormatting sqref="D53:F53">
    <cfRule type="top10" dxfId="1052" priority="103" bottom="1" rank="1"/>
    <cfRule type="top10" dxfId="1051" priority="104" bottom="1" rank="3"/>
  </conditionalFormatting>
  <conditionalFormatting sqref="D54:F54">
    <cfRule type="top10" dxfId="1050" priority="105" bottom="1" rank="1"/>
    <cfRule type="top10" dxfId="1049" priority="106" bottom="1" rank="3"/>
  </conditionalFormatting>
  <conditionalFormatting sqref="D55:F55">
    <cfRule type="top10" dxfId="1048" priority="107" bottom="1" rank="1"/>
    <cfRule type="top10" dxfId="1047" priority="108" bottom="1" rank="3"/>
  </conditionalFormatting>
  <conditionalFormatting sqref="D56:F56">
    <cfRule type="top10" dxfId="1046" priority="109" bottom="1" rank="1"/>
    <cfRule type="top10" dxfId="1045" priority="110" bottom="1" rank="3"/>
  </conditionalFormatting>
  <conditionalFormatting sqref="D57:F57">
    <cfRule type="top10" dxfId="1044" priority="111" bottom="1" rank="1"/>
    <cfRule type="top10" dxfId="1043" priority="112" bottom="1" rank="3"/>
  </conditionalFormatting>
  <conditionalFormatting sqref="D58:F58">
    <cfRule type="top10" dxfId="1042" priority="113" bottom="1" rank="1"/>
    <cfRule type="top10" dxfId="1041" priority="114" bottom="1" rank="3"/>
  </conditionalFormatting>
  <conditionalFormatting sqref="D59:F59">
    <cfRule type="top10" dxfId="1040" priority="115" bottom="1" rank="1"/>
    <cfRule type="top10" dxfId="1039" priority="116" bottom="1" rank="3"/>
  </conditionalFormatting>
  <conditionalFormatting sqref="D60:F60">
    <cfRule type="top10" dxfId="1038" priority="117" bottom="1" rank="1"/>
    <cfRule type="top10" dxfId="1037" priority="118" bottom="1" rank="3"/>
  </conditionalFormatting>
  <conditionalFormatting sqref="D61:F61">
    <cfRule type="top10" dxfId="1036" priority="119" bottom="1" rank="1"/>
    <cfRule type="top10" dxfId="1035" priority="120" bottom="1" rank="3"/>
  </conditionalFormatting>
  <conditionalFormatting sqref="D62:F62">
    <cfRule type="top10" dxfId="1034" priority="121" bottom="1" rank="1"/>
    <cfRule type="top10" dxfId="1033" priority="122" bottom="1" rank="3"/>
  </conditionalFormatting>
  <conditionalFormatting sqref="D63:F63">
    <cfRule type="top10" dxfId="1032" priority="123" bottom="1" rank="1"/>
    <cfRule type="top10" dxfId="1031" priority="124" bottom="1" rank="3"/>
  </conditionalFormatting>
  <conditionalFormatting sqref="D64:F64">
    <cfRule type="top10" dxfId="1030" priority="125" bottom="1" rank="1"/>
    <cfRule type="top10" dxfId="1029" priority="126" bottom="1" rank="3"/>
  </conditionalFormatting>
  <conditionalFormatting sqref="D65:F65">
    <cfRule type="top10" dxfId="1028" priority="127" bottom="1" rank="1"/>
    <cfRule type="top10" dxfId="1027" priority="128" bottom="1" rank="3"/>
  </conditionalFormatting>
  <conditionalFormatting sqref="D66:F66">
    <cfRule type="top10" dxfId="1026" priority="129" bottom="1" rank="1"/>
    <cfRule type="top10" dxfId="1025" priority="130" bottom="1" rank="3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B1C0-F032-7A4B-9758-B4170103BA3F}">
  <dimension ref="A1:F67"/>
  <sheetViews>
    <sheetView topLeftCell="A50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[11]RC!$C$53</f>
        <v>0.42258489621813489</v>
      </c>
      <c r="E2" s="28">
        <f>[11]BW!$C$53</f>
        <v>0.39667807574196567</v>
      </c>
      <c r="F2" s="28">
        <f>[11]Delay1011!C53</f>
        <v>0.41567693053528515</v>
      </c>
    </row>
    <row r="3" spans="1:6" x14ac:dyDescent="0.2">
      <c r="A3" s="47"/>
      <c r="B3" s="49"/>
      <c r="C3" s="6">
        <v>10</v>
      </c>
      <c r="D3" s="28">
        <f>[11]RC!$F$53</f>
        <v>0.24615306403485665</v>
      </c>
      <c r="E3" s="28">
        <f>[11]BW!$F$53</f>
        <v>0.22500670797510247</v>
      </c>
      <c r="F3" s="28">
        <f>[11]Delay1011!G53</f>
        <v>0.22835472499721665</v>
      </c>
    </row>
    <row r="4" spans="1:6" x14ac:dyDescent="0.2">
      <c r="A4" s="47"/>
      <c r="B4" s="49"/>
      <c r="C4" s="6">
        <v>20</v>
      </c>
      <c r="D4" s="28">
        <f>[11]RC!$I$53</f>
        <v>0.14551182828980552</v>
      </c>
      <c r="E4" s="28">
        <f>[11]BW!$I$53</f>
        <v>0.13136003455450473</v>
      </c>
      <c r="F4" s="28">
        <f>[11]Delay1011!K53</f>
        <v>0.10992020705738842</v>
      </c>
    </row>
    <row r="5" spans="1:6" x14ac:dyDescent="0.2">
      <c r="A5" s="47"/>
      <c r="B5" s="49"/>
      <c r="C5" s="6">
        <v>50</v>
      </c>
      <c r="D5" s="28">
        <f>[11]RC!$L$53</f>
        <v>7.5607779997107605E-2</v>
      </c>
      <c r="E5" s="28">
        <f>[11]BW!$L$53</f>
        <v>6.8119528462049245E-2</v>
      </c>
      <c r="F5" s="28">
        <f>[11]Delay1011!O53</f>
        <v>6.8119528462049245E-2</v>
      </c>
    </row>
    <row r="6" spans="1:6" x14ac:dyDescent="0.2">
      <c r="A6" s="47">
        <v>10</v>
      </c>
      <c r="B6" s="49">
        <v>100</v>
      </c>
      <c r="C6" s="6">
        <v>5</v>
      </c>
      <c r="D6" s="28">
        <f>[11]RC!$O$53</f>
        <v>0.55078906874090794</v>
      </c>
      <c r="E6" s="28">
        <f>[11]BW!$O$53</f>
        <v>0.52898569286751607</v>
      </c>
      <c r="F6" s="28">
        <f>[11]Delay1011!S53</f>
        <v>0.67049791552389271</v>
      </c>
    </row>
    <row r="7" spans="1:6" x14ac:dyDescent="0.2">
      <c r="A7" s="47"/>
      <c r="B7" s="49"/>
      <c r="C7" s="6">
        <v>10</v>
      </c>
      <c r="D7" s="28">
        <f>[11]RC!$R$53</f>
        <v>0.36762171648503444</v>
      </c>
      <c r="E7" s="28">
        <f>[11]BW!$R$53</f>
        <v>0.34395797081197232</v>
      </c>
      <c r="F7" s="28">
        <f>[11]Delay1011!W53</f>
        <v>0.32639015639461066</v>
      </c>
    </row>
    <row r="8" spans="1:6" x14ac:dyDescent="0.2">
      <c r="A8" s="47"/>
      <c r="B8" s="49"/>
      <c r="C8" s="6">
        <v>20</v>
      </c>
      <c r="D8" s="28">
        <f>[11]RC!$U$53</f>
        <v>0.23297305401117746</v>
      </c>
      <c r="E8" s="28">
        <f>[11]BW!$U$53</f>
        <v>0.2113737896171457</v>
      </c>
      <c r="F8" s="28">
        <f>[11]Delay1011!AA53</f>
        <v>0.16113234789302269</v>
      </c>
    </row>
    <row r="9" spans="1:6" x14ac:dyDescent="0.2">
      <c r="A9" s="47"/>
      <c r="B9" s="49"/>
      <c r="C9" s="6">
        <v>50</v>
      </c>
      <c r="D9" s="28">
        <f>[11]RC!$X$53</f>
        <v>0.13330503083826944</v>
      </c>
      <c r="E9" s="28">
        <f>[11]BW!$X$53</f>
        <v>0.12784345719831475</v>
      </c>
      <c r="F9" s="28">
        <f>[11]Delay1011!AE53</f>
        <v>0.12093168148623161</v>
      </c>
    </row>
    <row r="10" spans="1:6" x14ac:dyDescent="0.2">
      <c r="A10" s="47">
        <v>20</v>
      </c>
      <c r="B10" s="49">
        <v>100</v>
      </c>
      <c r="C10" s="6">
        <v>5</v>
      </c>
      <c r="D10" s="28">
        <f>[11]RC!$AA$53</f>
        <v>0.62920605084486747</v>
      </c>
      <c r="E10" s="28">
        <f>[11]BW!$AA$53</f>
        <v>0.61168627437262957</v>
      </c>
      <c r="F10" s="28">
        <f>[11]Delay1011!AI53</f>
        <v>0.86542118730888018</v>
      </c>
    </row>
    <row r="11" spans="1:6" x14ac:dyDescent="0.2">
      <c r="A11" s="47"/>
      <c r="B11" s="49"/>
      <c r="C11" s="6">
        <v>10</v>
      </c>
      <c r="D11" s="28">
        <f>[11]RC!$AD$53</f>
        <v>0.46350132524653226</v>
      </c>
      <c r="E11" s="28">
        <f>[11]BW!$AD$53</f>
        <v>0.43846582959140501</v>
      </c>
      <c r="F11" s="28">
        <f>[11]Delay1011!AM53</f>
        <v>0.49857692720862579</v>
      </c>
    </row>
    <row r="12" spans="1:6" x14ac:dyDescent="0.2">
      <c r="A12" s="47"/>
      <c r="B12" s="49"/>
      <c r="C12" s="6">
        <v>20</v>
      </c>
      <c r="D12" s="28">
        <f>[11]RC!$AG$53</f>
        <v>0.31832025130940539</v>
      </c>
      <c r="E12" s="28">
        <f>[11]BW!$AG$53</f>
        <v>0.30119532560173778</v>
      </c>
      <c r="F12" s="28">
        <f>[11]Delay1011!AQ53</f>
        <v>0.22435014320208396</v>
      </c>
    </row>
    <row r="13" spans="1:6" x14ac:dyDescent="0.2">
      <c r="A13" s="47"/>
      <c r="B13" s="49"/>
      <c r="C13" s="6">
        <v>50</v>
      </c>
      <c r="D13" s="28">
        <f>[11]RC!$AJ$53</f>
        <v>0.20631675000478264</v>
      </c>
      <c r="E13" s="28">
        <f>[11]BW!$AJ$53</f>
        <v>0.19803516225623782</v>
      </c>
      <c r="F13" s="28">
        <f>[11]Delay1011!AU53</f>
        <v>0.18818802027859072</v>
      </c>
    </row>
    <row r="14" spans="1:6" x14ac:dyDescent="0.2">
      <c r="A14" s="47">
        <v>50</v>
      </c>
      <c r="B14" s="49">
        <v>100</v>
      </c>
      <c r="C14" s="6">
        <v>5</v>
      </c>
      <c r="D14" s="28">
        <f>[11]RC!$AM$53</f>
        <v>0.66634787733354228</v>
      </c>
      <c r="E14" s="28">
        <f>[11]BW!$AM$53</f>
        <v>0.64244225947107092</v>
      </c>
      <c r="F14" s="28">
        <f>[11]Delay1011!AY53</f>
        <v>0.89738732957984302</v>
      </c>
    </row>
    <row r="15" spans="1:6" x14ac:dyDescent="0.2">
      <c r="A15" s="47"/>
      <c r="B15" s="49"/>
      <c r="C15" s="6">
        <v>10</v>
      </c>
      <c r="D15" s="28">
        <f>[11]RC!$AP$53</f>
        <v>0.52485881349494168</v>
      </c>
      <c r="E15" s="28">
        <f>[11]BW!$AP$53</f>
        <v>0.50174157152643706</v>
      </c>
      <c r="F15" s="28">
        <f>[11]Delay1011!BC53</f>
        <v>0.64261644938665452</v>
      </c>
    </row>
    <row r="16" spans="1:6" x14ac:dyDescent="0.2">
      <c r="A16" s="47"/>
      <c r="B16" s="49"/>
      <c r="C16" s="6">
        <v>20</v>
      </c>
      <c r="D16" s="28">
        <f>[11]RC!$AS$53</f>
        <v>0.3876891057075631</v>
      </c>
      <c r="E16" s="28">
        <f>[11]BW!$AS$53</f>
        <v>0.37469544685953232</v>
      </c>
      <c r="F16" s="28">
        <f>[11]Delay1011!BG53</f>
        <v>0.30783913657810064</v>
      </c>
    </row>
    <row r="17" spans="1:6" x14ac:dyDescent="0.2">
      <c r="A17" s="47"/>
      <c r="B17" s="49"/>
      <c r="C17" s="6">
        <v>50</v>
      </c>
      <c r="D17" s="28">
        <f>[11]RC!$AV$53</f>
        <v>0.27138838190946923</v>
      </c>
      <c r="E17" s="28">
        <f>[11]BW!$AV$53</f>
        <v>0.26482250407431546</v>
      </c>
      <c r="F17" s="28">
        <f>[11]Delay1011!BK53</f>
        <v>0.25086957098277735</v>
      </c>
    </row>
    <row r="18" spans="1:6" x14ac:dyDescent="0.2">
      <c r="A18" s="47">
        <v>5</v>
      </c>
      <c r="B18" s="49">
        <v>1000</v>
      </c>
      <c r="C18" s="6">
        <v>5</v>
      </c>
      <c r="D18" s="28">
        <f>[11]RC!$AY$53</f>
        <v>0.41931246456666871</v>
      </c>
      <c r="E18" s="28">
        <f>[11]BW!$AY$53</f>
        <v>0.3906610972209521</v>
      </c>
      <c r="F18" s="28">
        <f>[11]Delay1011!BO53</f>
        <v>0.40810016216073924</v>
      </c>
    </row>
    <row r="19" spans="1:6" x14ac:dyDescent="0.2">
      <c r="A19" s="47"/>
      <c r="B19" s="49"/>
      <c r="C19" s="6">
        <v>10</v>
      </c>
      <c r="D19" s="28">
        <f>[11]RC!$BB$53</f>
        <v>0.23669194497086693</v>
      </c>
      <c r="E19" s="28">
        <f>[11]BW!$BB$53</f>
        <v>0.2146275914051454</v>
      </c>
      <c r="F19" s="28">
        <f>[11]Delay1011!BS53</f>
        <v>0.2170983185490524</v>
      </c>
    </row>
    <row r="20" spans="1:6" x14ac:dyDescent="0.2">
      <c r="A20" s="47"/>
      <c r="B20" s="49"/>
      <c r="C20" s="6">
        <v>20</v>
      </c>
      <c r="D20" s="28">
        <f>[11]RC!$BE$53</f>
        <v>0.12832102370790682</v>
      </c>
      <c r="E20" s="28">
        <f>[11]BW!$BE$53</f>
        <v>0.11361155140043332</v>
      </c>
      <c r="F20" s="28">
        <f>[11]Delay1011!BW53</f>
        <v>8.6466268240020336E-2</v>
      </c>
    </row>
    <row r="21" spans="1:6" x14ac:dyDescent="0.2">
      <c r="A21" s="47"/>
      <c r="B21" s="49"/>
      <c r="C21" s="6">
        <v>50</v>
      </c>
      <c r="D21" s="28">
        <f>[11]RC!$BH$53</f>
        <v>5.4426194939366665E-2</v>
      </c>
      <c r="E21" s="28">
        <f>[11]BW!$BH$53</f>
        <v>4.8142275647805641E-2</v>
      </c>
      <c r="F21" s="28">
        <f>[11]Delay1011!CA53</f>
        <v>3.6997286339361848E-2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[11]RC!$BK$53</f>
        <v>0.54667100985850281</v>
      </c>
      <c r="E22" s="28">
        <f>[11]BW!$BK$53</f>
        <v>0.52192818952613595</v>
      </c>
      <c r="F22" s="28">
        <f>[11]Delay1011!CE53</f>
        <v>0.70106276512044952</v>
      </c>
    </row>
    <row r="23" spans="1:6" x14ac:dyDescent="0.2">
      <c r="A23" s="47"/>
      <c r="B23" s="49"/>
      <c r="C23" s="6">
        <v>10</v>
      </c>
      <c r="D23" s="28">
        <f>[11]RC!$BN$53</f>
        <v>0.35808953618324318</v>
      </c>
      <c r="E23" s="28">
        <f>[11]BW!$BN$53</f>
        <v>0.32792741972784717</v>
      </c>
      <c r="F23" s="28">
        <f>[11]Delay1011!CI53</f>
        <v>0.31767131272908278</v>
      </c>
    </row>
    <row r="24" spans="1:6" x14ac:dyDescent="0.2">
      <c r="A24" s="47"/>
      <c r="B24" s="49"/>
      <c r="C24" s="6">
        <v>20</v>
      </c>
      <c r="D24" s="28">
        <f>[11]RC!$BQ$53</f>
        <v>0.21069309362131203</v>
      </c>
      <c r="E24" s="28">
        <f>[11]BW!$BQ$53</f>
        <v>0.18445104242889496</v>
      </c>
      <c r="F24" s="28">
        <f>[11]Delay1011!CM53</f>
        <v>0.11480256997990386</v>
      </c>
    </row>
    <row r="25" spans="1:6" x14ac:dyDescent="0.2">
      <c r="A25" s="47"/>
      <c r="B25" s="49"/>
      <c r="C25" s="6">
        <v>50</v>
      </c>
      <c r="D25" s="28">
        <f>[11]RC!$BT$53</f>
        <v>9.600404542660218E-2</v>
      </c>
      <c r="E25" s="28">
        <f>[11]BW!$BT$53</f>
        <v>8.2782788739186333E-2</v>
      </c>
      <c r="F25" s="28">
        <f>[11]Delay1011!CQ53</f>
        <v>4.5331232330456279E-2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[11]RC!$BW$53</f>
        <v>0.62432490795296713</v>
      </c>
      <c r="E26" s="28">
        <f>[11]BW!$BW$53</f>
        <v>0.60443804955123548</v>
      </c>
      <c r="F26" s="28">
        <f>[11]Delay1011!CU53</f>
        <v>0.92463843940218216</v>
      </c>
    </row>
    <row r="27" spans="1:6" x14ac:dyDescent="0.2">
      <c r="A27" s="47"/>
      <c r="B27" s="49"/>
      <c r="C27" s="6">
        <v>10</v>
      </c>
      <c r="D27" s="28">
        <f>[11]RC!$BZ$53</f>
        <v>0.45481937725789073</v>
      </c>
      <c r="E27" s="28">
        <f>[11]BW!$BZ$53</f>
        <v>0.42423706766138969</v>
      </c>
      <c r="F27" s="28">
        <f>[11]Delay1011!CY53</f>
        <v>0.65198637725421771</v>
      </c>
    </row>
    <row r="28" spans="1:6" x14ac:dyDescent="0.2">
      <c r="A28" s="47"/>
      <c r="B28" s="49"/>
      <c r="C28" s="6">
        <v>20</v>
      </c>
      <c r="D28" s="28">
        <f>[11]RC!$CC$53</f>
        <v>0.29854353939156336</v>
      </c>
      <c r="E28" s="28">
        <f>[11]BW!$CC$53</f>
        <v>0.27070376933327844</v>
      </c>
      <c r="F28" s="28">
        <f>[11]Delay1011!DC53</f>
        <v>0.15054602737436387</v>
      </c>
    </row>
    <row r="29" spans="1:6" x14ac:dyDescent="0.2">
      <c r="A29" s="47"/>
      <c r="B29" s="49"/>
      <c r="C29" s="6">
        <v>50</v>
      </c>
      <c r="D29" s="28">
        <f>[11]RC!$CF$53</f>
        <v>0.15025489792797372</v>
      </c>
      <c r="E29" s="28">
        <f>[11]BW!$CF$53</f>
        <v>0.13091914002912769</v>
      </c>
      <c r="F29" s="28">
        <f>[11]Delay1011!DG53</f>
        <v>5.8346790734214643E-2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[11]RC!$CI$53</f>
        <v>0.67881048315581938</v>
      </c>
      <c r="E30" s="28">
        <f>[11]BW!$CI$53</f>
        <v>0.65743827424736212</v>
      </c>
      <c r="F30" s="28">
        <f>[11]Delay1011!DK53</f>
        <v>0.96766603724588718</v>
      </c>
    </row>
    <row r="31" spans="1:6" x14ac:dyDescent="0.2">
      <c r="A31" s="47"/>
      <c r="B31" s="49"/>
      <c r="C31" s="6">
        <v>10</v>
      </c>
      <c r="D31" s="28">
        <f>[11]RC!$CL$53</f>
        <v>0.52664829866174223</v>
      </c>
      <c r="E31" s="28">
        <f>[11]BW!$CL$53</f>
        <v>0.50050728061067284</v>
      </c>
      <c r="F31" s="28">
        <f>[11]Delay1011!DO53</f>
        <v>0.89392856376159013</v>
      </c>
    </row>
    <row r="32" spans="1:6" x14ac:dyDescent="0.2">
      <c r="A32" s="47"/>
      <c r="B32" s="49"/>
      <c r="C32" s="6">
        <v>20</v>
      </c>
      <c r="D32" s="28">
        <f>[11]RC!$CO$53</f>
        <v>0.38714538674454085</v>
      </c>
      <c r="E32" s="28">
        <f>[11]BW!$CO$53</f>
        <v>0.35823200577310388</v>
      </c>
      <c r="F32" s="28">
        <f>[11]Delay1011!DS53</f>
        <v>0.40749175700613194</v>
      </c>
    </row>
    <row r="33" spans="1:6" x14ac:dyDescent="0.2">
      <c r="A33" s="47"/>
      <c r="B33" s="49"/>
      <c r="C33" s="6">
        <v>50</v>
      </c>
      <c r="D33" s="28">
        <f>[11]RC!$CR$53</f>
        <v>0.22825900294276402</v>
      </c>
      <c r="E33" s="28">
        <f>[11]BW!$CR$53</f>
        <v>0.20634188549007892</v>
      </c>
      <c r="F33" s="28">
        <f>[11]Delay1011!DW53</f>
        <v>0.10041886796289154</v>
      </c>
    </row>
    <row r="34" spans="1:6" x14ac:dyDescent="0.2">
      <c r="A34" s="47">
        <v>5</v>
      </c>
      <c r="B34" s="49">
        <v>5000</v>
      </c>
      <c r="C34" s="6">
        <v>5</v>
      </c>
      <c r="D34" s="28">
        <f>[11]RC!$CU$53</f>
        <v>0.41730522768913891</v>
      </c>
      <c r="E34" s="28">
        <f>[11]BW!$CU$53</f>
        <v>0.38984758920832258</v>
      </c>
      <c r="F34" s="28">
        <f>[11]Delay1011!EA53</f>
        <v>0.40712650118592414</v>
      </c>
    </row>
    <row r="35" spans="1:6" x14ac:dyDescent="0.2">
      <c r="A35" s="47"/>
      <c r="B35" s="49"/>
      <c r="C35" s="6">
        <v>10</v>
      </c>
      <c r="D35" s="28">
        <f>[11]RC!$CX$53</f>
        <v>0.23655699771386551</v>
      </c>
      <c r="E35" s="28">
        <f>[11]BW!$CX$53</f>
        <v>0.2128531031838049</v>
      </c>
      <c r="F35" s="28">
        <f>[11]Delay1011!EE53</f>
        <v>0.21617467220602166</v>
      </c>
    </row>
    <row r="36" spans="1:6" x14ac:dyDescent="0.2">
      <c r="A36" s="47"/>
      <c r="B36" s="49"/>
      <c r="C36" s="6">
        <v>20</v>
      </c>
      <c r="D36" s="28">
        <f>[11]RC!$DA$53</f>
        <v>0.12655720684382618</v>
      </c>
      <c r="E36" s="28">
        <f>[11]BW!$DA$53</f>
        <v>0.1120230156289916</v>
      </c>
      <c r="F36" s="28">
        <f>[11]Delay1011!EI53</f>
        <v>8.6145134140098334E-2</v>
      </c>
    </row>
    <row r="37" spans="1:6" x14ac:dyDescent="0.2">
      <c r="A37" s="47"/>
      <c r="B37" s="49"/>
      <c r="C37" s="6">
        <v>50</v>
      </c>
      <c r="D37" s="28">
        <f>[11]RC!$DD$53</f>
        <v>5.2774267557587143E-2</v>
      </c>
      <c r="E37" s="28">
        <f>[11]BW!$DD$53</f>
        <v>4.6439289967909539E-2</v>
      </c>
      <c r="F37" s="28">
        <f>[11]Delay1011!EM53</f>
        <v>2.8054764270970197E-2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[11]RC!$DG$53</f>
        <v>0.54603258158201273</v>
      </c>
      <c r="E38" s="28">
        <f>[11]BW!$DG$53</f>
        <v>0.5194388711286374</v>
      </c>
      <c r="F38" s="28">
        <f>[11]Delay1011!EQ53</f>
        <v>0.70076327204038591</v>
      </c>
    </row>
    <row r="39" spans="1:6" x14ac:dyDescent="0.2">
      <c r="A39" s="47"/>
      <c r="B39" s="49"/>
      <c r="C39" s="6">
        <v>10</v>
      </c>
      <c r="D39" s="28">
        <f>[11]RC!$DJ$53</f>
        <v>0.35582956443885327</v>
      </c>
      <c r="E39" s="28">
        <f>[11]BW!$DJ$53</f>
        <v>0.32251378305537964</v>
      </c>
      <c r="F39" s="28">
        <f>[11]Delay1011!EU53</f>
        <v>0.32145963059412841</v>
      </c>
    </row>
    <row r="40" spans="1:6" x14ac:dyDescent="0.2">
      <c r="A40" s="47"/>
      <c r="B40" s="49"/>
      <c r="C40" s="6">
        <v>20</v>
      </c>
      <c r="D40" s="28">
        <f>[11]RC!$DM$53</f>
        <v>0.20812839045759429</v>
      </c>
      <c r="E40" s="28">
        <f>[11]BW!$DM$53</f>
        <v>0.18177703099120956</v>
      </c>
      <c r="F40" s="28">
        <f>[11]Delay1011!EY53</f>
        <v>0.10778170909847144</v>
      </c>
    </row>
    <row r="41" spans="1:6" x14ac:dyDescent="0.2">
      <c r="A41" s="47"/>
      <c r="B41" s="49"/>
      <c r="C41" s="6">
        <v>50</v>
      </c>
      <c r="D41" s="28">
        <f>[11]RC!$DP$53</f>
        <v>9.2382787918337997E-2</v>
      </c>
      <c r="E41" s="28">
        <f>[11]BW!$DP$53</f>
        <v>7.8861277903230984E-2</v>
      </c>
      <c r="F41" s="28">
        <f>[11]Delay1011!FC53</f>
        <v>3.5306130362479163E-2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[11]RC!$DS$53</f>
        <v>0.62142435476330915</v>
      </c>
      <c r="E42" s="28">
        <f>[11]BW!$DS$53</f>
        <v>0.59878162218908493</v>
      </c>
      <c r="F42" s="28">
        <f>[11]Delay1011!FG53</f>
        <v>0.9262839138917246</v>
      </c>
    </row>
    <row r="43" spans="1:6" x14ac:dyDescent="0.2">
      <c r="A43" s="47"/>
      <c r="B43" s="49"/>
      <c r="C43" s="6">
        <v>10</v>
      </c>
      <c r="D43" s="28">
        <f>[11]RC!$DV$53</f>
        <v>0.45031665942518623</v>
      </c>
      <c r="E43" s="28">
        <f>[11]BW!$DV$53</f>
        <v>0.41928856679792742</v>
      </c>
      <c r="F43" s="28">
        <f>[11]Delay1011!FK53</f>
        <v>0.66205823342721726</v>
      </c>
    </row>
    <row r="44" spans="1:6" x14ac:dyDescent="0.2">
      <c r="A44" s="47"/>
      <c r="B44" s="49"/>
      <c r="C44" s="6">
        <v>20</v>
      </c>
      <c r="D44" s="28">
        <f>[11]RC!$DY$53</f>
        <v>0.29593799134693338</v>
      </c>
      <c r="E44" s="28">
        <f>[11]BW!$DY$53</f>
        <v>0.26412190681668529</v>
      </c>
      <c r="F44" s="28">
        <f>[11]Delay1011!FO53</f>
        <v>0.14254493699074877</v>
      </c>
    </row>
    <row r="45" spans="1:6" x14ac:dyDescent="0.2">
      <c r="A45" s="47"/>
      <c r="B45" s="49"/>
      <c r="C45" s="6">
        <v>50</v>
      </c>
      <c r="D45" s="28">
        <f>[11]RC!$EB$53</f>
        <v>0.14571953958925984</v>
      </c>
      <c r="E45" s="28">
        <f>[11]BW!$EB$53</f>
        <v>0.12427421802362154</v>
      </c>
      <c r="F45" s="28">
        <f>[11]Delay1011!FS53</f>
        <v>4.0178889548112717E-2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[11]RC!$EE$53</f>
        <v>0.67627797663351785</v>
      </c>
      <c r="E46" s="28">
        <f>[11]BW!$EE$53</f>
        <v>0.65766499086207308</v>
      </c>
      <c r="F46" s="28">
        <f>[11]Delay1011!FW53</f>
        <v>0.97305577184852421</v>
      </c>
    </row>
    <row r="47" spans="1:6" x14ac:dyDescent="0.2">
      <c r="A47" s="47"/>
      <c r="B47" s="49"/>
      <c r="C47" s="6">
        <v>10</v>
      </c>
      <c r="D47" s="28">
        <f>[11]RC!$EH$53</f>
        <v>0.52649654649825894</v>
      </c>
      <c r="E47" s="28">
        <f>[11]BW!$EH$53</f>
        <v>0.49942642666281672</v>
      </c>
      <c r="F47" s="28">
        <f>[11]Delay1011!GA53</f>
        <v>0.91450202191449637</v>
      </c>
    </row>
    <row r="48" spans="1:6" x14ac:dyDescent="0.2">
      <c r="A48" s="47"/>
      <c r="B48" s="49"/>
      <c r="C48" s="6">
        <v>20</v>
      </c>
      <c r="D48" s="28">
        <f>[11]RC!$EK$53</f>
        <v>0.38504038297225429</v>
      </c>
      <c r="E48" s="28">
        <f>[11]BW!$EK$53</f>
        <v>0.35648390067763236</v>
      </c>
      <c r="F48" s="28">
        <f>[11]Delay1011!GE53</f>
        <v>0.61622388321160448</v>
      </c>
    </row>
    <row r="49" spans="1:6" x14ac:dyDescent="0.2">
      <c r="A49" s="47"/>
      <c r="B49" s="49"/>
      <c r="C49" s="6">
        <v>50</v>
      </c>
      <c r="D49" s="28">
        <f>[11]RC!$EN$53</f>
        <v>0.22614795489080272</v>
      </c>
      <c r="E49" s="28">
        <f>[11]BW!$EN$53</f>
        <v>0.19941192266882876</v>
      </c>
      <c r="F49" s="28">
        <f>[11]Delay1011!GI53</f>
        <v>7.5606622485495642E-2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[11]RC!$EQ$53</f>
        <v>0.41893190257794166</v>
      </c>
      <c r="E50" s="28">
        <f>[11]BW!$EQ$53</f>
        <v>0.38905800178905159</v>
      </c>
      <c r="F50" s="28">
        <f>[11]Delay1011!GM53</f>
        <v>0.40811844246211576</v>
      </c>
    </row>
    <row r="51" spans="1:6" x14ac:dyDescent="0.2">
      <c r="A51" s="47"/>
      <c r="B51" s="49"/>
      <c r="C51" s="6">
        <v>10</v>
      </c>
      <c r="D51" s="28">
        <f>[11]RC!$ET$53</f>
        <v>0.23661799548110085</v>
      </c>
      <c r="E51" s="28">
        <f>[11]BW!$ET$53</f>
        <v>0.21302777294016306</v>
      </c>
      <c r="F51" s="28">
        <f>[11]Delay1011!GQ53</f>
        <v>0.21605112328017254</v>
      </c>
    </row>
    <row r="52" spans="1:6" x14ac:dyDescent="0.2">
      <c r="A52" s="47"/>
      <c r="B52" s="49"/>
      <c r="C52" s="6">
        <v>20</v>
      </c>
      <c r="D52" s="28">
        <f>[11]RC!$EW$53</f>
        <v>0.12602101237081548</v>
      </c>
      <c r="E52" s="28">
        <f>[11]BW!$EW$53</f>
        <v>0.11171060915713829</v>
      </c>
      <c r="F52" s="28">
        <f>[11]Delay1011!GU53</f>
        <v>8.6013038982897291E-2</v>
      </c>
    </row>
    <row r="53" spans="1:6" x14ac:dyDescent="0.2">
      <c r="A53" s="47"/>
      <c r="B53" s="49"/>
      <c r="C53" s="6">
        <v>50</v>
      </c>
      <c r="D53" s="28">
        <f>[11]RC!$EZ$53</f>
        <v>5.2741410469191168E-2</v>
      </c>
      <c r="E53" s="28">
        <f>[11]BW!$EZ$53</f>
        <v>4.6247629164089241E-2</v>
      </c>
      <c r="F53" s="28">
        <f>[11]Delay1011!GY53</f>
        <v>2.470999568163966E-2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[11]RC!$FC$53</f>
        <v>0.54552742359659656</v>
      </c>
      <c r="E54" s="28">
        <f>[11]BW!$FC$53</f>
        <v>0.51970152422666682</v>
      </c>
      <c r="F54" s="28">
        <f>[11]Delay1011!HC53</f>
        <v>0.70425490339693764</v>
      </c>
    </row>
    <row r="55" spans="1:6" x14ac:dyDescent="0.2">
      <c r="A55" s="47"/>
      <c r="B55" s="49"/>
      <c r="C55" s="6">
        <v>10</v>
      </c>
      <c r="D55" s="28">
        <f>[11]RC!$FF$53</f>
        <v>0.35521710164994047</v>
      </c>
      <c r="E55" s="28">
        <f>[11]BW!$FF$53</f>
        <v>0.3236774501795493</v>
      </c>
      <c r="F55" s="28">
        <f>[11]Delay1011!HG53</f>
        <v>0.32179863314282964</v>
      </c>
    </row>
    <row r="56" spans="1:6" x14ac:dyDescent="0.2">
      <c r="A56" s="47"/>
      <c r="B56" s="49"/>
      <c r="C56" s="6">
        <v>20</v>
      </c>
      <c r="D56" s="28">
        <f>[11]RC!$FI$53</f>
        <v>0.20797192670687437</v>
      </c>
      <c r="E56" s="28">
        <f>[11]BW!$FI$53</f>
        <v>0.18167320227292211</v>
      </c>
      <c r="F56" s="28">
        <f>[11]Delay1011!HK53</f>
        <v>0.10761267783148151</v>
      </c>
    </row>
    <row r="57" spans="1:6" x14ac:dyDescent="0.2">
      <c r="A57" s="47"/>
      <c r="B57" s="49"/>
      <c r="C57" s="6">
        <v>50</v>
      </c>
      <c r="D57" s="28">
        <f>[11]RC!$FL$53</f>
        <v>9.1632421954218266E-2</v>
      </c>
      <c r="E57" s="28">
        <f>[11]BW!$FL$53</f>
        <v>7.8422593375320149E-2</v>
      </c>
      <c r="F57" s="28">
        <f>[11]Delay1011!HO53</f>
        <v>3.4732918784973886E-2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[11]RC!$FO$53</f>
        <v>0.62186533645484732</v>
      </c>
      <c r="E58" s="28">
        <f>[11]BW!$FO$53</f>
        <v>0.59965527063729851</v>
      </c>
      <c r="F58" s="28">
        <f>[11]Delay1011!HS53</f>
        <v>0.9295938030302916</v>
      </c>
    </row>
    <row r="59" spans="1:6" x14ac:dyDescent="0.2">
      <c r="A59" s="47"/>
      <c r="B59" s="49"/>
      <c r="C59" s="6">
        <v>10</v>
      </c>
      <c r="D59" s="28">
        <f>[11]RC!$FR$53</f>
        <v>0.44936065438312378</v>
      </c>
      <c r="E59" s="28">
        <f>[11]BW!$FR$53</f>
        <v>0.41931188359615851</v>
      </c>
      <c r="F59" s="28">
        <f>[11]Delay1011!HW53</f>
        <v>0.66312492735931938</v>
      </c>
    </row>
    <row r="60" spans="1:6" x14ac:dyDescent="0.2">
      <c r="A60" s="47"/>
      <c r="B60" s="49"/>
      <c r="C60" s="6">
        <v>20</v>
      </c>
      <c r="D60" s="28">
        <f>[11]RC!$FU$53</f>
        <v>0.2951180350956531</v>
      </c>
      <c r="E60" s="28">
        <f>[11]BW!$FU$53</f>
        <v>0.26390979544934329</v>
      </c>
      <c r="F60" s="28">
        <f>[11]Delay1011!IA53</f>
        <v>0.14088983825290952</v>
      </c>
    </row>
    <row r="61" spans="1:6" x14ac:dyDescent="0.2">
      <c r="A61" s="47"/>
      <c r="B61" s="49"/>
      <c r="C61" s="6">
        <v>50</v>
      </c>
      <c r="D61" s="28">
        <f>[11]RC!$FX$53</f>
        <v>0.14540010299978109</v>
      </c>
      <c r="E61" s="28">
        <f>[11]BW!$FX$53</f>
        <v>0.12345727185867494</v>
      </c>
      <c r="F61" s="28">
        <f>[11]Delay1011!IE53</f>
        <v>3.7947604145881206E-2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[11]RC!$GA$53</f>
        <v>0.67492895988913804</v>
      </c>
      <c r="E62" s="28">
        <f>[11]BW!$GA$53</f>
        <v>0.65651055429738003</v>
      </c>
      <c r="F62" s="28">
        <f>[11]Delay1011!II53</f>
        <v>0.97417555915418064</v>
      </c>
    </row>
    <row r="63" spans="1:6" x14ac:dyDescent="0.2">
      <c r="A63" s="47"/>
      <c r="B63" s="49"/>
      <c r="C63" s="6">
        <v>10</v>
      </c>
      <c r="D63" s="28">
        <f>[11]RC!$GD$53</f>
        <v>0.52554248026608197</v>
      </c>
      <c r="E63" s="28">
        <f>[11]BW!$GD$53</f>
        <v>0.49842508260376045</v>
      </c>
      <c r="F63" s="28">
        <f>[11]Delay1011!IM53</f>
        <v>0.91888455035671734</v>
      </c>
    </row>
    <row r="64" spans="1:6" x14ac:dyDescent="0.2">
      <c r="A64" s="47"/>
      <c r="B64" s="49"/>
      <c r="C64" s="6">
        <v>20</v>
      </c>
      <c r="D64" s="28">
        <f>[11]RC!$GG$53</f>
        <v>0.38419499708588667</v>
      </c>
      <c r="E64" s="28">
        <f>[11]BW!$GG$53</f>
        <v>0.35506377363991848</v>
      </c>
      <c r="F64" s="28">
        <f>[11]Delay1011!IQ53</f>
        <v>0.73590463535112915</v>
      </c>
    </row>
    <row r="65" spans="1:6" ht="17" thickBot="1" x14ac:dyDescent="0.25">
      <c r="A65" s="48"/>
      <c r="B65" s="50"/>
      <c r="C65" s="8">
        <v>50</v>
      </c>
      <c r="D65" s="28">
        <f>[11]RC!$GJ$53</f>
        <v>0.22481227401724027</v>
      </c>
      <c r="E65" s="28">
        <f>[11]BW!$GJ$53</f>
        <v>0.19824378129959161</v>
      </c>
      <c r="F65" s="28">
        <f>[11]Delay1011!IU53</f>
        <v>7.2071977497375678E-2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0.34000004167336406</v>
      </c>
      <c r="E66" s="26">
        <f>AVERAGE(E2:E65)</f>
        <v>0.31819785581293392</v>
      </c>
      <c r="F66" s="27">
        <f>AVERAGE(F2:F65)</f>
        <v>0.38574962107801652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32</v>
      </c>
      <c r="F67" s="33">
        <f>64-E67</f>
        <v>32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024" priority="1" bottom="1" rank="1"/>
    <cfRule type="top10" dxfId="1023" priority="2" bottom="1" rank="3"/>
  </conditionalFormatting>
  <conditionalFormatting sqref="D3:F3">
    <cfRule type="top10" dxfId="1022" priority="3" bottom="1" rank="1"/>
    <cfRule type="top10" dxfId="1021" priority="4" bottom="1" rank="3"/>
  </conditionalFormatting>
  <conditionalFormatting sqref="D4:F4">
    <cfRule type="top10" dxfId="1020" priority="5" bottom="1" rank="1"/>
    <cfRule type="top10" dxfId="1019" priority="6" bottom="1" rank="3"/>
  </conditionalFormatting>
  <conditionalFormatting sqref="D5:F5">
    <cfRule type="top10" dxfId="1018" priority="7" bottom="1" rank="1"/>
    <cfRule type="top10" dxfId="1017" priority="8" bottom="1" rank="3"/>
  </conditionalFormatting>
  <conditionalFormatting sqref="D6:F6">
    <cfRule type="top10" dxfId="1016" priority="9" bottom="1" rank="1"/>
    <cfRule type="top10" dxfId="1015" priority="10" bottom="1" rank="3"/>
  </conditionalFormatting>
  <conditionalFormatting sqref="D7:F7">
    <cfRule type="top10" dxfId="1014" priority="11" bottom="1" rank="1"/>
    <cfRule type="top10" dxfId="1013" priority="12" bottom="1" rank="3"/>
  </conditionalFormatting>
  <conditionalFormatting sqref="D8:F8">
    <cfRule type="top10" dxfId="1012" priority="13" bottom="1" rank="1"/>
    <cfRule type="top10" dxfId="1011" priority="14" bottom="1" rank="3"/>
  </conditionalFormatting>
  <conditionalFormatting sqref="D9:F9">
    <cfRule type="top10" dxfId="1010" priority="15" bottom="1" rank="1"/>
    <cfRule type="top10" dxfId="1009" priority="16" bottom="1" rank="3"/>
  </conditionalFormatting>
  <conditionalFormatting sqref="D10:F10">
    <cfRule type="top10" dxfId="1008" priority="17" bottom="1" rank="1"/>
    <cfRule type="top10" dxfId="1007" priority="18" bottom="1" rank="3"/>
  </conditionalFormatting>
  <conditionalFormatting sqref="D11:F11">
    <cfRule type="top10" dxfId="1006" priority="19" bottom="1" rank="1"/>
    <cfRule type="top10" dxfId="1005" priority="20" bottom="1" rank="3"/>
  </conditionalFormatting>
  <conditionalFormatting sqref="D12:F12">
    <cfRule type="top10" dxfId="1004" priority="21" bottom="1" rank="1"/>
    <cfRule type="top10" dxfId="1003" priority="22" bottom="1" rank="3"/>
  </conditionalFormatting>
  <conditionalFormatting sqref="D13:F13">
    <cfRule type="top10" dxfId="1002" priority="23" bottom="1" rank="1"/>
    <cfRule type="top10" dxfId="1001" priority="24" bottom="1" rank="3"/>
  </conditionalFormatting>
  <conditionalFormatting sqref="D14:F14">
    <cfRule type="top10" dxfId="1000" priority="25" bottom="1" rank="1"/>
    <cfRule type="top10" dxfId="999" priority="26" bottom="1" rank="3"/>
  </conditionalFormatting>
  <conditionalFormatting sqref="D15:F15">
    <cfRule type="top10" dxfId="998" priority="27" bottom="1" rank="1"/>
    <cfRule type="top10" dxfId="997" priority="28" bottom="1" rank="3"/>
  </conditionalFormatting>
  <conditionalFormatting sqref="D16:F16">
    <cfRule type="top10" dxfId="996" priority="29" bottom="1" rank="1"/>
    <cfRule type="top10" dxfId="995" priority="30" bottom="1" rank="3"/>
  </conditionalFormatting>
  <conditionalFormatting sqref="D17:F17">
    <cfRule type="top10" dxfId="994" priority="31" bottom="1" rank="1"/>
    <cfRule type="top10" dxfId="993" priority="32" bottom="1" rank="3"/>
  </conditionalFormatting>
  <conditionalFormatting sqref="D18:F18">
    <cfRule type="top10" dxfId="992" priority="33" bottom="1" rank="1"/>
    <cfRule type="top10" dxfId="991" priority="34" bottom="1" rank="3"/>
  </conditionalFormatting>
  <conditionalFormatting sqref="D19:F19">
    <cfRule type="top10" dxfId="990" priority="35" bottom="1" rank="1"/>
    <cfRule type="top10" dxfId="989" priority="36" bottom="1" rank="3"/>
  </conditionalFormatting>
  <conditionalFormatting sqref="D20:F20">
    <cfRule type="top10" dxfId="988" priority="37" bottom="1" rank="1"/>
    <cfRule type="top10" dxfId="987" priority="38" bottom="1" rank="3"/>
  </conditionalFormatting>
  <conditionalFormatting sqref="D21:F21">
    <cfRule type="top10" dxfId="986" priority="39" bottom="1" rank="1"/>
    <cfRule type="top10" dxfId="985" priority="40" bottom="1" rank="3"/>
  </conditionalFormatting>
  <conditionalFormatting sqref="D22:F22">
    <cfRule type="top10" dxfId="984" priority="41" bottom="1" rank="1"/>
    <cfRule type="top10" dxfId="983" priority="42" bottom="1" rank="3"/>
  </conditionalFormatting>
  <conditionalFormatting sqref="D23:F23">
    <cfRule type="top10" dxfId="982" priority="43" bottom="1" rank="1"/>
    <cfRule type="top10" dxfId="981" priority="44" bottom="1" rank="3"/>
  </conditionalFormatting>
  <conditionalFormatting sqref="D24:F24">
    <cfRule type="top10" dxfId="980" priority="45" bottom="1" rank="1"/>
    <cfRule type="top10" dxfId="979" priority="46" bottom="1" rank="3"/>
  </conditionalFormatting>
  <conditionalFormatting sqref="D25:F25">
    <cfRule type="top10" dxfId="978" priority="47" bottom="1" rank="1"/>
    <cfRule type="top10" dxfId="977" priority="48" bottom="1" rank="3"/>
  </conditionalFormatting>
  <conditionalFormatting sqref="D26:F26">
    <cfRule type="top10" dxfId="976" priority="49" bottom="1" rank="1"/>
    <cfRule type="top10" dxfId="975" priority="50" bottom="1" rank="3"/>
  </conditionalFormatting>
  <conditionalFormatting sqref="D27:F27">
    <cfRule type="top10" dxfId="974" priority="51" bottom="1" rank="1"/>
    <cfRule type="top10" dxfId="973" priority="52" bottom="1" rank="3"/>
  </conditionalFormatting>
  <conditionalFormatting sqref="D28:F28">
    <cfRule type="top10" dxfId="972" priority="53" bottom="1" rank="1"/>
    <cfRule type="top10" dxfId="971" priority="54" bottom="1" rank="3"/>
  </conditionalFormatting>
  <conditionalFormatting sqref="D29:F29">
    <cfRule type="top10" dxfId="970" priority="55" bottom="1" rank="1"/>
    <cfRule type="top10" dxfId="969" priority="56" bottom="1" rank="3"/>
  </conditionalFormatting>
  <conditionalFormatting sqref="D30:F30">
    <cfRule type="top10" dxfId="968" priority="57" bottom="1" rank="1"/>
    <cfRule type="top10" dxfId="967" priority="58" bottom="1" rank="3"/>
  </conditionalFormatting>
  <conditionalFormatting sqref="D31:F31">
    <cfRule type="top10" dxfId="966" priority="59" bottom="1" rank="1"/>
    <cfRule type="top10" dxfId="965" priority="60" bottom="1" rank="3"/>
  </conditionalFormatting>
  <conditionalFormatting sqref="D32:F32">
    <cfRule type="top10" dxfId="964" priority="61" bottom="1" rank="1"/>
    <cfRule type="top10" dxfId="963" priority="62" bottom="1" rank="3"/>
  </conditionalFormatting>
  <conditionalFormatting sqref="D33:F33">
    <cfRule type="top10" dxfId="962" priority="63" bottom="1" rank="1"/>
    <cfRule type="top10" dxfId="961" priority="64" bottom="1" rank="3"/>
  </conditionalFormatting>
  <conditionalFormatting sqref="D34:F34">
    <cfRule type="top10" dxfId="960" priority="65" bottom="1" rank="1"/>
    <cfRule type="top10" dxfId="959" priority="66" bottom="1" rank="3"/>
  </conditionalFormatting>
  <conditionalFormatting sqref="D35:F35">
    <cfRule type="top10" dxfId="958" priority="67" bottom="1" rank="1"/>
    <cfRule type="top10" dxfId="957" priority="68" bottom="1" rank="3"/>
  </conditionalFormatting>
  <conditionalFormatting sqref="D36:F36">
    <cfRule type="top10" dxfId="956" priority="69" bottom="1" rank="1"/>
    <cfRule type="top10" dxfId="955" priority="70" bottom="1" rank="3"/>
  </conditionalFormatting>
  <conditionalFormatting sqref="D37:F37">
    <cfRule type="top10" dxfId="954" priority="71" bottom="1" rank="1"/>
    <cfRule type="top10" dxfId="953" priority="72" bottom="1" rank="3"/>
  </conditionalFormatting>
  <conditionalFormatting sqref="D38:F38">
    <cfRule type="top10" dxfId="952" priority="73" bottom="1" rank="1"/>
    <cfRule type="top10" dxfId="951" priority="74" bottom="1" rank="3"/>
  </conditionalFormatting>
  <conditionalFormatting sqref="D39:F39">
    <cfRule type="top10" dxfId="950" priority="75" bottom="1" rank="1"/>
    <cfRule type="top10" dxfId="949" priority="76" bottom="1" rank="3"/>
  </conditionalFormatting>
  <conditionalFormatting sqref="D40:F40">
    <cfRule type="top10" dxfId="948" priority="77" bottom="1" rank="1"/>
    <cfRule type="top10" dxfId="947" priority="78" bottom="1" rank="3"/>
  </conditionalFormatting>
  <conditionalFormatting sqref="D41:F41">
    <cfRule type="top10" dxfId="946" priority="79" bottom="1" rank="1"/>
    <cfRule type="top10" dxfId="945" priority="80" bottom="1" rank="3"/>
  </conditionalFormatting>
  <conditionalFormatting sqref="D42:F42">
    <cfRule type="top10" dxfId="944" priority="81" bottom="1" rank="1"/>
    <cfRule type="top10" dxfId="943" priority="82" bottom="1" rank="3"/>
  </conditionalFormatting>
  <conditionalFormatting sqref="D43:F43">
    <cfRule type="top10" dxfId="942" priority="83" bottom="1" rank="1"/>
    <cfRule type="top10" dxfId="941" priority="84" bottom="1" rank="3"/>
  </conditionalFormatting>
  <conditionalFormatting sqref="D44:F44">
    <cfRule type="top10" dxfId="940" priority="85" bottom="1" rank="1"/>
    <cfRule type="top10" dxfId="939" priority="86" bottom="1" rank="3"/>
  </conditionalFormatting>
  <conditionalFormatting sqref="D45:F45">
    <cfRule type="top10" dxfId="938" priority="87" bottom="1" rank="1"/>
    <cfRule type="top10" dxfId="937" priority="88" bottom="1" rank="3"/>
  </conditionalFormatting>
  <conditionalFormatting sqref="D46:F46">
    <cfRule type="top10" dxfId="936" priority="89" bottom="1" rank="1"/>
    <cfRule type="top10" dxfId="935" priority="90" bottom="1" rank="3"/>
  </conditionalFormatting>
  <conditionalFormatting sqref="D47:F47">
    <cfRule type="top10" dxfId="934" priority="91" bottom="1" rank="1"/>
    <cfRule type="top10" dxfId="933" priority="92" bottom="1" rank="3"/>
  </conditionalFormatting>
  <conditionalFormatting sqref="D48:F48">
    <cfRule type="top10" dxfId="932" priority="93" bottom="1" rank="1"/>
    <cfRule type="top10" dxfId="931" priority="94" bottom="1" rank="3"/>
  </conditionalFormatting>
  <conditionalFormatting sqref="D49:F49">
    <cfRule type="top10" dxfId="930" priority="95" bottom="1" rank="1"/>
    <cfRule type="top10" dxfId="929" priority="96" bottom="1" rank="3"/>
  </conditionalFormatting>
  <conditionalFormatting sqref="D50:F50">
    <cfRule type="top10" dxfId="928" priority="97" bottom="1" rank="1"/>
    <cfRule type="top10" dxfId="927" priority="98" bottom="1" rank="3"/>
  </conditionalFormatting>
  <conditionalFormatting sqref="D51:F51">
    <cfRule type="top10" dxfId="926" priority="99" bottom="1" rank="1"/>
    <cfRule type="top10" dxfId="925" priority="100" bottom="1" rank="3"/>
  </conditionalFormatting>
  <conditionalFormatting sqref="D52:F52">
    <cfRule type="top10" dxfId="924" priority="101" bottom="1" rank="1"/>
    <cfRule type="top10" dxfId="923" priority="102" bottom="1" rank="3"/>
  </conditionalFormatting>
  <conditionalFormatting sqref="D53:F53">
    <cfRule type="top10" dxfId="922" priority="103" bottom="1" rank="1"/>
    <cfRule type="top10" dxfId="921" priority="104" bottom="1" rank="3"/>
  </conditionalFormatting>
  <conditionalFormatting sqref="D54:F54">
    <cfRule type="top10" dxfId="920" priority="105" bottom="1" rank="1"/>
    <cfRule type="top10" dxfId="919" priority="106" bottom="1" rank="3"/>
  </conditionalFormatting>
  <conditionalFormatting sqref="D55:F55">
    <cfRule type="top10" dxfId="918" priority="107" bottom="1" rank="1"/>
    <cfRule type="top10" dxfId="917" priority="108" bottom="1" rank="3"/>
  </conditionalFormatting>
  <conditionalFormatting sqref="D56:F56">
    <cfRule type="top10" dxfId="916" priority="109" bottom="1" rank="1"/>
    <cfRule type="top10" dxfId="915" priority="110" bottom="1" rank="3"/>
  </conditionalFormatting>
  <conditionalFormatting sqref="D57:F57">
    <cfRule type="top10" dxfId="914" priority="111" bottom="1" rank="1"/>
    <cfRule type="top10" dxfId="913" priority="112" bottom="1" rank="3"/>
  </conditionalFormatting>
  <conditionalFormatting sqref="D58:F58">
    <cfRule type="top10" dxfId="912" priority="113" bottom="1" rank="1"/>
    <cfRule type="top10" dxfId="911" priority="114" bottom="1" rank="3"/>
  </conditionalFormatting>
  <conditionalFormatting sqref="D59:F59">
    <cfRule type="top10" dxfId="910" priority="115" bottom="1" rank="1"/>
    <cfRule type="top10" dxfId="909" priority="116" bottom="1" rank="3"/>
  </conditionalFormatting>
  <conditionalFormatting sqref="D60:F60">
    <cfRule type="top10" dxfId="908" priority="117" bottom="1" rank="1"/>
    <cfRule type="top10" dxfId="907" priority="118" bottom="1" rank="3"/>
  </conditionalFormatting>
  <conditionalFormatting sqref="D61:F61">
    <cfRule type="top10" dxfId="906" priority="119" bottom="1" rank="1"/>
    <cfRule type="top10" dxfId="905" priority="120" bottom="1" rank="3"/>
  </conditionalFormatting>
  <conditionalFormatting sqref="D62:F62">
    <cfRule type="top10" dxfId="904" priority="121" bottom="1" rank="1"/>
    <cfRule type="top10" dxfId="903" priority="122" bottom="1" rank="3"/>
  </conditionalFormatting>
  <conditionalFormatting sqref="D63:F63">
    <cfRule type="top10" dxfId="902" priority="123" bottom="1" rank="1"/>
    <cfRule type="top10" dxfId="901" priority="124" bottom="1" rank="3"/>
  </conditionalFormatting>
  <conditionalFormatting sqref="D64:F64">
    <cfRule type="top10" dxfId="900" priority="125" bottom="1" rank="1"/>
    <cfRule type="top10" dxfId="899" priority="126" bottom="1" rank="3"/>
  </conditionalFormatting>
  <conditionalFormatting sqref="D65:F65">
    <cfRule type="top10" dxfId="898" priority="127" bottom="1" rank="1"/>
    <cfRule type="top10" dxfId="897" priority="128" bottom="1" rank="3"/>
  </conditionalFormatting>
  <conditionalFormatting sqref="D66:F66">
    <cfRule type="top10" dxfId="896" priority="129" bottom="1" rank="1"/>
    <cfRule type="top10" dxfId="895" priority="130" bottom="1" rank="3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CBE8-CB19-7946-994C-88C10E45BF7E}">
  <dimension ref="B2:Q25"/>
  <sheetViews>
    <sheetView topLeftCell="D1" workbookViewId="0">
      <selection activeCell="J32" sqref="J32"/>
    </sheetView>
  </sheetViews>
  <sheetFormatPr baseColWidth="10" defaultRowHeight="16" x14ac:dyDescent="0.2"/>
  <cols>
    <col min="1" max="1" width="10.83203125" style="6"/>
    <col min="2" max="2" width="6.5" style="6" bestFit="1" customWidth="1"/>
    <col min="3" max="3" width="14.6640625" style="6" bestFit="1" customWidth="1"/>
    <col min="4" max="4" width="15.6640625" style="38" bestFit="1" customWidth="1"/>
    <col min="5" max="5" width="2.83203125" style="6" customWidth="1"/>
    <col min="6" max="6" width="10.83203125" style="6"/>
    <col min="7" max="7" width="17" style="6" bestFit="1" customWidth="1"/>
    <col min="8" max="8" width="15.6640625" style="6" bestFit="1" customWidth="1"/>
    <col min="9" max="11" width="10.83203125" style="6"/>
    <col min="12" max="12" width="14.6640625" style="6" bestFit="1" customWidth="1"/>
    <col min="13" max="13" width="11.1640625" style="6" bestFit="1" customWidth="1"/>
    <col min="14" max="14" width="4.1640625" style="6" customWidth="1"/>
    <col min="15" max="15" width="10.83203125" style="6"/>
    <col min="16" max="16" width="17" style="6" bestFit="1" customWidth="1"/>
    <col min="17" max="17" width="23.1640625" style="6" customWidth="1"/>
    <col min="18" max="16384" width="10.83203125" style="6"/>
  </cols>
  <sheetData>
    <row r="2" spans="2:17" ht="17" thickBot="1" x14ac:dyDescent="0.25"/>
    <row r="3" spans="2:17" x14ac:dyDescent="0.2">
      <c r="B3" s="61" t="s">
        <v>49</v>
      </c>
      <c r="C3" s="39" t="s">
        <v>50</v>
      </c>
      <c r="D3" s="40" t="s">
        <v>56</v>
      </c>
      <c r="E3" s="39"/>
      <c r="F3" s="62" t="s">
        <v>68</v>
      </c>
      <c r="G3" s="39" t="s">
        <v>50</v>
      </c>
      <c r="H3" s="46">
        <v>2.1</v>
      </c>
      <c r="K3" s="61" t="s">
        <v>49</v>
      </c>
      <c r="L3" s="39" t="s">
        <v>50</v>
      </c>
      <c r="M3" s="40" t="s">
        <v>56</v>
      </c>
      <c r="N3" s="39"/>
      <c r="O3" s="62" t="s">
        <v>68</v>
      </c>
      <c r="P3" s="39" t="s">
        <v>50</v>
      </c>
      <c r="Q3" s="46"/>
    </row>
    <row r="4" spans="2:17" x14ac:dyDescent="0.2">
      <c r="B4" s="47"/>
      <c r="C4" s="42" t="s">
        <v>51</v>
      </c>
      <c r="D4" s="43" t="s">
        <v>55</v>
      </c>
      <c r="E4" s="42"/>
      <c r="F4" s="63"/>
      <c r="G4" s="42" t="s">
        <v>51</v>
      </c>
      <c r="H4" s="44" t="s">
        <v>69</v>
      </c>
      <c r="K4" s="47"/>
      <c r="L4" s="42" t="s">
        <v>51</v>
      </c>
      <c r="M4" s="43" t="s">
        <v>55</v>
      </c>
      <c r="N4" s="42"/>
      <c r="O4" s="63"/>
      <c r="P4" s="42" t="s">
        <v>51</v>
      </c>
      <c r="Q4" s="44" t="s">
        <v>82</v>
      </c>
    </row>
    <row r="5" spans="2:17" x14ac:dyDescent="0.2">
      <c r="B5" s="47"/>
      <c r="C5" s="42" t="s">
        <v>52</v>
      </c>
      <c r="D5" s="43">
        <v>3</v>
      </c>
      <c r="E5" s="42"/>
      <c r="F5" s="63"/>
      <c r="G5" s="42" t="s">
        <v>52</v>
      </c>
      <c r="H5" s="44">
        <v>3</v>
      </c>
      <c r="K5" s="47"/>
      <c r="L5" s="42" t="s">
        <v>52</v>
      </c>
      <c r="M5" s="43">
        <v>2</v>
      </c>
      <c r="N5" s="42"/>
      <c r="O5" s="63"/>
      <c r="P5" s="42" t="s">
        <v>52</v>
      </c>
      <c r="Q5" s="44">
        <v>1</v>
      </c>
    </row>
    <row r="6" spans="2:17" x14ac:dyDescent="0.2">
      <c r="B6" s="47"/>
      <c r="C6" s="42"/>
      <c r="D6" s="43"/>
      <c r="E6" s="42"/>
      <c r="F6" s="63"/>
      <c r="G6" s="42"/>
      <c r="H6" s="44"/>
      <c r="K6" s="47"/>
      <c r="L6" s="42"/>
      <c r="M6" s="43"/>
      <c r="N6" s="42"/>
      <c r="O6" s="63"/>
      <c r="P6" s="42"/>
      <c r="Q6" s="44"/>
    </row>
    <row r="7" spans="2:17" x14ac:dyDescent="0.2">
      <c r="B7" s="47"/>
      <c r="C7" s="42" t="s">
        <v>53</v>
      </c>
      <c r="D7" s="43">
        <v>3</v>
      </c>
      <c r="E7" s="42"/>
      <c r="F7" s="63"/>
      <c r="G7" s="42" t="s">
        <v>53</v>
      </c>
      <c r="H7" s="44" t="s">
        <v>70</v>
      </c>
      <c r="K7" s="47"/>
      <c r="L7" s="42" t="s">
        <v>53</v>
      </c>
      <c r="M7" s="43">
        <v>2.2000000000000002</v>
      </c>
      <c r="N7" s="42"/>
      <c r="O7" s="63"/>
      <c r="P7" s="42" t="s">
        <v>53</v>
      </c>
      <c r="Q7" s="44" t="s">
        <v>83</v>
      </c>
    </row>
    <row r="8" spans="2:17" x14ac:dyDescent="0.2">
      <c r="B8" s="41"/>
      <c r="C8" s="42"/>
      <c r="D8" s="43"/>
      <c r="E8" s="42"/>
      <c r="F8" s="42"/>
      <c r="G8" s="42"/>
      <c r="H8" s="44"/>
      <c r="K8" s="41"/>
      <c r="L8" s="42"/>
      <c r="M8" s="43"/>
      <c r="N8" s="42"/>
      <c r="O8" s="42"/>
      <c r="P8" s="42"/>
      <c r="Q8" s="44"/>
    </row>
    <row r="9" spans="2:17" x14ac:dyDescent="0.2">
      <c r="B9" s="47" t="s">
        <v>57</v>
      </c>
      <c r="C9" s="42" t="s">
        <v>50</v>
      </c>
      <c r="D9" s="43" t="s">
        <v>59</v>
      </c>
      <c r="E9" s="42"/>
      <c r="F9" s="63" t="s">
        <v>73</v>
      </c>
      <c r="G9" s="42" t="s">
        <v>50</v>
      </c>
      <c r="H9" s="44">
        <v>2.1</v>
      </c>
      <c r="K9" s="47" t="s">
        <v>57</v>
      </c>
      <c r="L9" s="42" t="s">
        <v>50</v>
      </c>
      <c r="M9" s="43" t="s">
        <v>62</v>
      </c>
      <c r="N9" s="42"/>
      <c r="O9" s="63" t="s">
        <v>73</v>
      </c>
      <c r="P9" s="42" t="s">
        <v>50</v>
      </c>
      <c r="Q9" s="44"/>
    </row>
    <row r="10" spans="2:17" x14ac:dyDescent="0.2">
      <c r="B10" s="47"/>
      <c r="C10" s="42" t="s">
        <v>51</v>
      </c>
      <c r="D10" s="43" t="s">
        <v>58</v>
      </c>
      <c r="E10" s="42"/>
      <c r="F10" s="63"/>
      <c r="G10" s="42" t="s">
        <v>51</v>
      </c>
      <c r="H10" s="44">
        <v>2.1</v>
      </c>
      <c r="K10" s="47"/>
      <c r="L10" s="42" t="s">
        <v>51</v>
      </c>
      <c r="M10" s="43" t="s">
        <v>77</v>
      </c>
      <c r="N10" s="42"/>
      <c r="O10" s="63"/>
      <c r="P10" s="42" t="s">
        <v>51</v>
      </c>
      <c r="Q10" s="44">
        <v>2</v>
      </c>
    </row>
    <row r="11" spans="2:17" x14ac:dyDescent="0.2">
      <c r="B11" s="47"/>
      <c r="C11" s="42" t="s">
        <v>52</v>
      </c>
      <c r="D11" s="43">
        <v>3</v>
      </c>
      <c r="E11" s="42"/>
      <c r="F11" s="63"/>
      <c r="G11" s="42" t="s">
        <v>52</v>
      </c>
      <c r="H11" s="44">
        <v>2</v>
      </c>
      <c r="K11" s="47"/>
      <c r="L11" s="42" t="s">
        <v>52</v>
      </c>
      <c r="M11" s="43">
        <v>3</v>
      </c>
      <c r="N11" s="42"/>
      <c r="O11" s="63"/>
      <c r="P11" s="42" t="s">
        <v>52</v>
      </c>
      <c r="Q11" s="44">
        <v>2</v>
      </c>
    </row>
    <row r="12" spans="2:17" x14ac:dyDescent="0.2">
      <c r="B12" s="47"/>
      <c r="C12" s="42"/>
      <c r="D12" s="43"/>
      <c r="E12" s="42"/>
      <c r="F12" s="63"/>
      <c r="G12" s="42"/>
      <c r="H12" s="44"/>
      <c r="K12" s="47"/>
      <c r="L12" s="42"/>
      <c r="M12" s="43"/>
      <c r="N12" s="42"/>
      <c r="O12" s="63"/>
      <c r="P12" s="42"/>
      <c r="Q12" s="44"/>
    </row>
    <row r="13" spans="2:17" x14ac:dyDescent="0.2">
      <c r="B13" s="47"/>
      <c r="C13" s="42" t="s">
        <v>53</v>
      </c>
      <c r="D13" s="43">
        <v>3.3</v>
      </c>
      <c r="E13" s="42"/>
      <c r="F13" s="63"/>
      <c r="G13" s="42" t="s">
        <v>53</v>
      </c>
      <c r="H13" s="44" t="s">
        <v>71</v>
      </c>
      <c r="K13" s="47"/>
      <c r="L13" s="42" t="s">
        <v>53</v>
      </c>
      <c r="M13" s="43" t="s">
        <v>78</v>
      </c>
      <c r="N13" s="42"/>
      <c r="O13" s="63"/>
      <c r="P13" s="42" t="s">
        <v>53</v>
      </c>
      <c r="Q13" s="44" t="s">
        <v>84</v>
      </c>
    </row>
    <row r="14" spans="2:17" x14ac:dyDescent="0.2">
      <c r="B14" s="41"/>
      <c r="C14" s="42"/>
      <c r="D14" s="43"/>
      <c r="E14" s="42"/>
      <c r="F14" s="42"/>
      <c r="G14" s="42"/>
      <c r="H14" s="44"/>
      <c r="K14" s="41"/>
      <c r="L14" s="42"/>
      <c r="M14" s="43"/>
      <c r="N14" s="42"/>
      <c r="O14" s="42"/>
      <c r="P14" s="42"/>
      <c r="Q14" s="44"/>
    </row>
    <row r="15" spans="2:17" x14ac:dyDescent="0.2">
      <c r="B15" s="47" t="s">
        <v>60</v>
      </c>
      <c r="C15" s="42" t="s">
        <v>50</v>
      </c>
      <c r="D15" s="43" t="s">
        <v>62</v>
      </c>
      <c r="E15" s="42"/>
      <c r="F15" s="63" t="s">
        <v>74</v>
      </c>
      <c r="G15" s="42" t="s">
        <v>50</v>
      </c>
      <c r="H15" s="44"/>
      <c r="K15" s="47" t="s">
        <v>60</v>
      </c>
      <c r="L15" s="42" t="s">
        <v>50</v>
      </c>
      <c r="M15" s="43" t="s">
        <v>66</v>
      </c>
      <c r="N15" s="42"/>
      <c r="O15" s="42"/>
      <c r="P15" s="42"/>
      <c r="Q15" s="24"/>
    </row>
    <row r="16" spans="2:17" x14ac:dyDescent="0.2">
      <c r="B16" s="47"/>
      <c r="C16" s="42" t="s">
        <v>51</v>
      </c>
      <c r="D16" s="43" t="s">
        <v>61</v>
      </c>
      <c r="E16" s="42"/>
      <c r="F16" s="63"/>
      <c r="G16" s="42" t="s">
        <v>51</v>
      </c>
      <c r="H16" s="44">
        <v>1</v>
      </c>
      <c r="K16" s="47"/>
      <c r="L16" s="42" t="s">
        <v>51</v>
      </c>
      <c r="M16" s="43" t="s">
        <v>65</v>
      </c>
      <c r="N16" s="42"/>
      <c r="O16" s="42"/>
      <c r="P16" s="42" t="s">
        <v>50</v>
      </c>
      <c r="Q16" s="44" t="s">
        <v>54</v>
      </c>
    </row>
    <row r="17" spans="2:17" x14ac:dyDescent="0.2">
      <c r="B17" s="47"/>
      <c r="C17" s="42" t="s">
        <v>52</v>
      </c>
      <c r="D17" s="43">
        <v>2</v>
      </c>
      <c r="E17" s="42"/>
      <c r="F17" s="63"/>
      <c r="G17" s="42" t="s">
        <v>52</v>
      </c>
      <c r="H17" s="44">
        <v>1</v>
      </c>
      <c r="K17" s="47"/>
      <c r="L17" s="42" t="s">
        <v>52</v>
      </c>
      <c r="M17" s="43">
        <v>3</v>
      </c>
      <c r="N17" s="42"/>
      <c r="O17" s="42"/>
      <c r="P17" s="42" t="s">
        <v>75</v>
      </c>
      <c r="Q17" s="24">
        <v>6</v>
      </c>
    </row>
    <row r="18" spans="2:17" x14ac:dyDescent="0.2">
      <c r="B18" s="47"/>
      <c r="C18" s="42"/>
      <c r="D18" s="43"/>
      <c r="E18" s="42"/>
      <c r="F18" s="63"/>
      <c r="G18" s="42"/>
      <c r="H18" s="44"/>
      <c r="K18" s="47"/>
      <c r="L18" s="42"/>
      <c r="M18" s="43"/>
      <c r="N18" s="42"/>
      <c r="O18" s="42"/>
      <c r="P18" s="42" t="s">
        <v>53</v>
      </c>
      <c r="Q18" s="44">
        <v>3</v>
      </c>
    </row>
    <row r="19" spans="2:17" x14ac:dyDescent="0.2">
      <c r="B19" s="47"/>
      <c r="C19" s="42" t="s">
        <v>53</v>
      </c>
      <c r="D19" s="43" t="s">
        <v>63</v>
      </c>
      <c r="E19" s="42"/>
      <c r="F19" s="63"/>
      <c r="G19" s="42" t="s">
        <v>53</v>
      </c>
      <c r="H19" s="44" t="s">
        <v>72</v>
      </c>
      <c r="K19" s="47"/>
      <c r="L19" s="42" t="s">
        <v>53</v>
      </c>
      <c r="M19" s="43" t="s">
        <v>79</v>
      </c>
      <c r="N19" s="42"/>
      <c r="O19" s="42"/>
      <c r="P19" s="42" t="s">
        <v>76</v>
      </c>
      <c r="Q19" s="44" t="s">
        <v>84</v>
      </c>
    </row>
    <row r="20" spans="2:17" ht="17" thickBot="1" x14ac:dyDescent="0.25">
      <c r="B20" s="41"/>
      <c r="C20" s="42"/>
      <c r="D20" s="43"/>
      <c r="E20" s="42"/>
      <c r="F20" s="42"/>
      <c r="G20" s="42"/>
      <c r="H20" s="24"/>
      <c r="K20" s="41"/>
      <c r="L20" s="42"/>
      <c r="M20" s="43"/>
      <c r="N20" s="42"/>
      <c r="O20" s="8"/>
      <c r="P20" s="8"/>
      <c r="Q20" s="25"/>
    </row>
    <row r="21" spans="2:17" x14ac:dyDescent="0.2">
      <c r="B21" s="47" t="s">
        <v>64</v>
      </c>
      <c r="C21" s="42" t="s">
        <v>50</v>
      </c>
      <c r="D21" s="43" t="s">
        <v>66</v>
      </c>
      <c r="E21" s="42"/>
      <c r="F21" s="42"/>
      <c r="G21" s="42" t="s">
        <v>50</v>
      </c>
      <c r="H21" s="44" t="s">
        <v>54</v>
      </c>
      <c r="K21" s="47" t="s">
        <v>64</v>
      </c>
      <c r="L21" s="42" t="s">
        <v>50</v>
      </c>
      <c r="M21" s="43">
        <v>1</v>
      </c>
      <c r="N21" s="42"/>
    </row>
    <row r="22" spans="2:17" x14ac:dyDescent="0.2">
      <c r="B22" s="47"/>
      <c r="C22" s="42" t="s">
        <v>51</v>
      </c>
      <c r="D22" s="43" t="s">
        <v>65</v>
      </c>
      <c r="E22" s="42"/>
      <c r="F22" s="42"/>
      <c r="G22" s="42" t="s">
        <v>75</v>
      </c>
      <c r="H22" s="24">
        <v>6</v>
      </c>
      <c r="K22" s="47"/>
      <c r="L22" s="42" t="s">
        <v>51</v>
      </c>
      <c r="M22" s="43" t="s">
        <v>80</v>
      </c>
      <c r="N22" s="42"/>
    </row>
    <row r="23" spans="2:17" x14ac:dyDescent="0.2">
      <c r="B23" s="47"/>
      <c r="C23" s="42" t="s">
        <v>52</v>
      </c>
      <c r="D23" s="43">
        <v>1</v>
      </c>
      <c r="E23" s="42"/>
      <c r="F23" s="42"/>
      <c r="G23" s="42" t="s">
        <v>53</v>
      </c>
      <c r="H23" s="44" t="s">
        <v>72</v>
      </c>
      <c r="K23" s="47"/>
      <c r="L23" s="42" t="s">
        <v>52</v>
      </c>
      <c r="M23" s="43">
        <v>3</v>
      </c>
      <c r="N23" s="42"/>
    </row>
    <row r="24" spans="2:17" x14ac:dyDescent="0.2">
      <c r="B24" s="47"/>
      <c r="C24" s="42"/>
      <c r="D24" s="43"/>
      <c r="E24" s="42"/>
      <c r="F24" s="42"/>
      <c r="G24" s="42" t="s">
        <v>76</v>
      </c>
      <c r="H24" s="24">
        <v>5</v>
      </c>
      <c r="K24" s="47"/>
      <c r="L24" s="42"/>
      <c r="M24" s="43"/>
      <c r="N24" s="42"/>
    </row>
    <row r="25" spans="2:17" ht="17" thickBot="1" x14ac:dyDescent="0.25">
      <c r="B25" s="48"/>
      <c r="C25" s="8" t="s">
        <v>53</v>
      </c>
      <c r="D25" s="45" t="s">
        <v>67</v>
      </c>
      <c r="E25" s="8"/>
      <c r="F25" s="8"/>
      <c r="G25" s="8"/>
      <c r="H25" s="25"/>
      <c r="K25" s="48"/>
      <c r="L25" s="8" t="s">
        <v>53</v>
      </c>
      <c r="M25" s="45" t="s">
        <v>81</v>
      </c>
      <c r="N25" s="8"/>
    </row>
  </sheetData>
  <mergeCells count="13">
    <mergeCell ref="B21:B25"/>
    <mergeCell ref="F3:F7"/>
    <mergeCell ref="F9:F13"/>
    <mergeCell ref="F15:F19"/>
    <mergeCell ref="B3:B7"/>
    <mergeCell ref="B9:B13"/>
    <mergeCell ref="B15:B19"/>
    <mergeCell ref="K21:K25"/>
    <mergeCell ref="K3:K7"/>
    <mergeCell ref="O3:O7"/>
    <mergeCell ref="K9:K13"/>
    <mergeCell ref="O9:O13"/>
    <mergeCell ref="K15:K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00B1-4070-B74B-A874-790A8460CC10}">
  <dimension ref="A1:F67"/>
  <sheetViews>
    <sheetView topLeftCell="A51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[12]RC!$C$53</f>
        <v>0.40485226436980065</v>
      </c>
      <c r="E2" s="28">
        <f>[12]BW!$C$53</f>
        <v>0.38992109889570109</v>
      </c>
      <c r="F2" s="28">
        <f>[12]Delay1011!C53</f>
        <v>0.41945045083416099</v>
      </c>
    </row>
    <row r="3" spans="1:6" x14ac:dyDescent="0.2">
      <c r="A3" s="47"/>
      <c r="B3" s="49"/>
      <c r="C3" s="6">
        <v>10</v>
      </c>
      <c r="D3" s="28">
        <f>[12]RC!$F$53</f>
        <v>0.23716956197766423</v>
      </c>
      <c r="E3" s="28">
        <f>[12]BW!$F$53</f>
        <v>0.22245993254923399</v>
      </c>
      <c r="F3" s="28">
        <f>[12]Delay1011!G53</f>
        <v>0.22420528898932773</v>
      </c>
    </row>
    <row r="4" spans="1:6" x14ac:dyDescent="0.2">
      <c r="A4" s="47"/>
      <c r="B4" s="49"/>
      <c r="C4" s="6">
        <v>20</v>
      </c>
      <c r="D4" s="28">
        <f>[12]RC!$I$53</f>
        <v>0.1398324239433206</v>
      </c>
      <c r="E4" s="28">
        <f>[12]BW!$I$53</f>
        <v>0.13393298678918583</v>
      </c>
      <c r="F4" s="28">
        <f>[12]Delay1011!K53</f>
        <v>0.10376544669991744</v>
      </c>
    </row>
    <row r="5" spans="1:6" x14ac:dyDescent="0.2">
      <c r="A5" s="47"/>
      <c r="B5" s="49"/>
      <c r="C5" s="6">
        <v>50</v>
      </c>
      <c r="D5" s="28">
        <f>[12]RC!$L$53</f>
        <v>9.0385846550181878E-2</v>
      </c>
      <c r="E5" s="28">
        <f>[12]BW!$L$53</f>
        <v>8.2537329273016852E-2</v>
      </c>
      <c r="F5" s="28">
        <f>[12]Delay1011!O53</f>
        <v>8.2537329273016852E-2</v>
      </c>
    </row>
    <row r="6" spans="1:6" x14ac:dyDescent="0.2">
      <c r="A6" s="47">
        <v>10</v>
      </c>
      <c r="B6" s="49">
        <v>100</v>
      </c>
      <c r="C6" s="6">
        <v>5</v>
      </c>
      <c r="D6" s="28">
        <f>[12]RC!$O$53</f>
        <v>0.47570132190766146</v>
      </c>
      <c r="E6" s="28">
        <f>[12]BW!$O$53</f>
        <v>0.46184846579580868</v>
      </c>
      <c r="F6" s="28">
        <f>[12]Delay1011!S53</f>
        <v>0.57786125179219949</v>
      </c>
    </row>
    <row r="7" spans="1:6" x14ac:dyDescent="0.2">
      <c r="A7" s="47"/>
      <c r="B7" s="49"/>
      <c r="C7" s="6">
        <v>10</v>
      </c>
      <c r="D7" s="28">
        <f>[12]RC!$R$53</f>
        <v>0.31375018374324182</v>
      </c>
      <c r="E7" s="28">
        <f>[12]BW!$R$53</f>
        <v>0.2912405835535562</v>
      </c>
      <c r="F7" s="28">
        <f>[12]Delay1011!W53</f>
        <v>0.2488017428248665</v>
      </c>
    </row>
    <row r="8" spans="1:6" x14ac:dyDescent="0.2">
      <c r="A8" s="47"/>
      <c r="B8" s="49"/>
      <c r="C8" s="6">
        <v>20</v>
      </c>
      <c r="D8" s="28">
        <f>[12]RC!$U$53</f>
        <v>0.2012720769590286</v>
      </c>
      <c r="E8" s="28">
        <f>[12]BW!$U$53</f>
        <v>0.1843698343566581</v>
      </c>
      <c r="F8" s="28">
        <f>[12]Delay1011!AA53</f>
        <v>0.14026077252375824</v>
      </c>
    </row>
    <row r="9" spans="1:6" x14ac:dyDescent="0.2">
      <c r="A9" s="47"/>
      <c r="B9" s="49"/>
      <c r="C9" s="6">
        <v>50</v>
      </c>
      <c r="D9" s="28">
        <f>[12]RC!$X$53</f>
        <v>0.13380094716020308</v>
      </c>
      <c r="E9" s="28">
        <f>[12]BW!$X$53</f>
        <v>0.12778917889605582</v>
      </c>
      <c r="F9" s="28">
        <f>[12]Delay1011!AE53</f>
        <v>0.12778917889605582</v>
      </c>
    </row>
    <row r="10" spans="1:6" x14ac:dyDescent="0.2">
      <c r="A10" s="47">
        <v>20</v>
      </c>
      <c r="B10" s="49">
        <v>100</v>
      </c>
      <c r="C10" s="6">
        <v>5</v>
      </c>
      <c r="D10" s="28">
        <f>[12]RC!$AA$53</f>
        <v>0.51654288377712787</v>
      </c>
      <c r="E10" s="28">
        <f>[12]BW!$AA$53</f>
        <v>0.50160562775855488</v>
      </c>
      <c r="F10" s="28">
        <f>[12]Delay1011!AI53</f>
        <v>0.71142381342148875</v>
      </c>
    </row>
    <row r="11" spans="1:6" x14ac:dyDescent="0.2">
      <c r="A11" s="47"/>
      <c r="B11" s="49"/>
      <c r="C11" s="6">
        <v>10</v>
      </c>
      <c r="D11" s="28">
        <f>[12]RC!$AD$53</f>
        <v>0.35463618280354331</v>
      </c>
      <c r="E11" s="28">
        <f>[12]BW!$AD$53</f>
        <v>0.33584646190686257</v>
      </c>
      <c r="F11" s="28">
        <f>[12]Delay1011!AM53</f>
        <v>0.31080869441129971</v>
      </c>
    </row>
    <row r="12" spans="1:6" x14ac:dyDescent="0.2">
      <c r="A12" s="47"/>
      <c r="B12" s="49"/>
      <c r="C12" s="6">
        <v>20</v>
      </c>
      <c r="D12" s="28">
        <f>[12]RC!$AG$53</f>
        <v>0.23794825024387845</v>
      </c>
      <c r="E12" s="28">
        <f>[12]BW!$AG$53</f>
        <v>0.2271519223729809</v>
      </c>
      <c r="F12" s="28">
        <f>[12]Delay1011!AQ53</f>
        <v>0.16953452982728867</v>
      </c>
    </row>
    <row r="13" spans="1:6" x14ac:dyDescent="0.2">
      <c r="A13" s="47"/>
      <c r="B13" s="49"/>
      <c r="C13" s="6">
        <v>50</v>
      </c>
      <c r="D13" s="28">
        <f>[12]RC!$AJ$53</f>
        <v>0.17070785643969721</v>
      </c>
      <c r="E13" s="28">
        <f>[12]BW!$AJ$53</f>
        <v>0.1609123412790156</v>
      </c>
      <c r="F13" s="28">
        <f>[12]Delay1011!AU53</f>
        <v>0.1609123412790156</v>
      </c>
    </row>
    <row r="14" spans="1:6" x14ac:dyDescent="0.2">
      <c r="A14" s="47">
        <v>50</v>
      </c>
      <c r="B14" s="49">
        <v>100</v>
      </c>
      <c r="C14" s="6">
        <v>5</v>
      </c>
      <c r="D14" s="28">
        <f>[12]RC!$AM$53</f>
        <v>0.55069446802993738</v>
      </c>
      <c r="E14" s="28">
        <f>[12]BW!$AM$53</f>
        <v>0.54315548332459607</v>
      </c>
      <c r="F14" s="28">
        <f>[12]Delay1011!AY53</f>
        <v>0.79670410699596905</v>
      </c>
    </row>
    <row r="15" spans="1:6" x14ac:dyDescent="0.2">
      <c r="A15" s="47"/>
      <c r="B15" s="49"/>
      <c r="C15" s="6">
        <v>10</v>
      </c>
      <c r="D15" s="28">
        <f>[12]RC!$AP$53</f>
        <v>0.3989101925518414</v>
      </c>
      <c r="E15" s="28">
        <f>[12]BW!$AP$53</f>
        <v>0.37892530078740455</v>
      </c>
      <c r="F15" s="28">
        <f>[12]Delay1011!BC53</f>
        <v>0.35674242021711289</v>
      </c>
    </row>
    <row r="16" spans="1:6" x14ac:dyDescent="0.2">
      <c r="A16" s="47"/>
      <c r="B16" s="49"/>
      <c r="C16" s="6">
        <v>20</v>
      </c>
      <c r="D16" s="28">
        <f>[12]RC!$AS$53</f>
        <v>0.2761184034617975</v>
      </c>
      <c r="E16" s="28">
        <f>[12]BW!$AS$53</f>
        <v>0.26653812998222298</v>
      </c>
      <c r="F16" s="28">
        <f>[12]Delay1011!BG53</f>
        <v>0.21169767410701001</v>
      </c>
    </row>
    <row r="17" spans="1:6" x14ac:dyDescent="0.2">
      <c r="A17" s="47"/>
      <c r="B17" s="49"/>
      <c r="C17" s="6">
        <v>50</v>
      </c>
      <c r="D17" s="28">
        <f>[12]RC!$AV$53</f>
        <v>0.20253362206061343</v>
      </c>
      <c r="E17" s="28">
        <f>[12]BW!$AV$53</f>
        <v>0.19702708682036682</v>
      </c>
      <c r="F17" s="28">
        <f>[12]Delay1011!BK53</f>
        <v>0.19702708682036682</v>
      </c>
    </row>
    <row r="18" spans="1:6" x14ac:dyDescent="0.2">
      <c r="A18" s="47">
        <v>5</v>
      </c>
      <c r="B18" s="49">
        <v>1000</v>
      </c>
      <c r="C18" s="6">
        <v>5</v>
      </c>
      <c r="D18" s="28">
        <f>[12]RC!$AY$53</f>
        <v>0.39649060860724733</v>
      </c>
      <c r="E18" s="28">
        <f>[12]BW!$AY$53</f>
        <v>0.37033833152509205</v>
      </c>
      <c r="F18" s="28">
        <f>[12]Delay1011!BO53</f>
        <v>0.40069069988706857</v>
      </c>
    </row>
    <row r="19" spans="1:6" x14ac:dyDescent="0.2">
      <c r="A19" s="47"/>
      <c r="B19" s="49"/>
      <c r="C19" s="6">
        <v>10</v>
      </c>
      <c r="D19" s="28">
        <f>[12]RC!$BB$53</f>
        <v>0.22541871986938383</v>
      </c>
      <c r="E19" s="28">
        <f>[12]BW!$BB$53</f>
        <v>0.20494897591479941</v>
      </c>
      <c r="F19" s="28">
        <f>[12]Delay1011!BS53</f>
        <v>0.21083777269881246</v>
      </c>
    </row>
    <row r="20" spans="1:6" x14ac:dyDescent="0.2">
      <c r="A20" s="47"/>
      <c r="B20" s="49"/>
      <c r="C20" s="6">
        <v>20</v>
      </c>
      <c r="D20" s="28">
        <f>[12]RC!$BE$53</f>
        <v>0.12168853859056319</v>
      </c>
      <c r="E20" s="28">
        <f>[12]BW!$BE$53</f>
        <v>0.10895233644176791</v>
      </c>
      <c r="F20" s="28">
        <f>[12]Delay1011!BW53</f>
        <v>7.6847342539211411E-2</v>
      </c>
    </row>
    <row r="21" spans="1:6" x14ac:dyDescent="0.2">
      <c r="A21" s="47"/>
      <c r="B21" s="49"/>
      <c r="C21" s="6">
        <v>50</v>
      </c>
      <c r="D21" s="28">
        <f>[12]RC!$BH$53</f>
        <v>5.2311056138963918E-2</v>
      </c>
      <c r="E21" s="28">
        <f>[12]BW!$BH$53</f>
        <v>4.7500302143406808E-2</v>
      </c>
      <c r="F21" s="28">
        <f>[12]Delay1011!CA53</f>
        <v>3.232125018486727E-2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[12]RC!$BK$53</f>
        <v>0.4860853288999108</v>
      </c>
      <c r="E22" s="28">
        <f>[12]BW!$BK$53</f>
        <v>0.4644390232307154</v>
      </c>
      <c r="F22" s="28">
        <f>[12]Delay1011!CE53</f>
        <v>0.70553272953771284</v>
      </c>
    </row>
    <row r="23" spans="1:6" x14ac:dyDescent="0.2">
      <c r="A23" s="47"/>
      <c r="B23" s="49"/>
      <c r="C23" s="6">
        <v>10</v>
      </c>
      <c r="D23" s="28">
        <f>[12]RC!$BN$53</f>
        <v>0.30978296734727867</v>
      </c>
      <c r="E23" s="28">
        <f>[12]BW!$BN$53</f>
        <v>0.28530178462340089</v>
      </c>
      <c r="F23" s="28">
        <f>[12]Delay1011!CI53</f>
        <v>0.25931301278554014</v>
      </c>
    </row>
    <row r="24" spans="1:6" x14ac:dyDescent="0.2">
      <c r="A24" s="47"/>
      <c r="B24" s="49"/>
      <c r="C24" s="6">
        <v>20</v>
      </c>
      <c r="D24" s="28">
        <f>[12]RC!$BQ$53</f>
        <v>0.18329255369528907</v>
      </c>
      <c r="E24" s="28">
        <f>[12]BW!$BQ$53</f>
        <v>0.16299314802840217</v>
      </c>
      <c r="F24" s="28">
        <f>[12]Delay1011!CM53</f>
        <v>8.0251618652582374E-2</v>
      </c>
    </row>
    <row r="25" spans="1:6" x14ac:dyDescent="0.2">
      <c r="A25" s="47"/>
      <c r="B25" s="49"/>
      <c r="C25" s="6">
        <v>50</v>
      </c>
      <c r="D25" s="28">
        <f>[12]RC!$BT$53</f>
        <v>8.3404121139350029E-2</v>
      </c>
      <c r="E25" s="28">
        <f>[12]BW!$BT$53</f>
        <v>7.3638101379656234E-2</v>
      </c>
      <c r="F25" s="28">
        <f>[12]Delay1011!CQ53</f>
        <v>2.924903248445632E-2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[12]RC!$BW$53</f>
        <v>0.52321641864620605</v>
      </c>
      <c r="E26" s="28">
        <f>[12]BW!$BW$53</f>
        <v>0.50318004973291697</v>
      </c>
      <c r="F26" s="28">
        <f>[12]Delay1011!CU53</f>
        <v>0.91963273307674687</v>
      </c>
    </row>
    <row r="27" spans="1:6" x14ac:dyDescent="0.2">
      <c r="A27" s="47"/>
      <c r="B27" s="49"/>
      <c r="C27" s="6">
        <v>10</v>
      </c>
      <c r="D27" s="28">
        <f>[12]RC!$BZ$53</f>
        <v>0.36156277691671135</v>
      </c>
      <c r="E27" s="28">
        <f>[12]BW!$BZ$53</f>
        <v>0.33670302809202485</v>
      </c>
      <c r="F27" s="28">
        <f>[12]Delay1011!CY53</f>
        <v>0.49589955536765151</v>
      </c>
    </row>
    <row r="28" spans="1:6" x14ac:dyDescent="0.2">
      <c r="A28" s="47"/>
      <c r="B28" s="49"/>
      <c r="C28" s="6">
        <v>20</v>
      </c>
      <c r="D28" s="28">
        <f>[12]RC!$CC$53</f>
        <v>0.23186334905744332</v>
      </c>
      <c r="E28" s="28">
        <f>[12]BW!$CC$53</f>
        <v>0.21032116024071201</v>
      </c>
      <c r="F28" s="28">
        <f>[12]Delay1011!DC53</f>
        <v>9.0162939902955055E-2</v>
      </c>
    </row>
    <row r="29" spans="1:6" x14ac:dyDescent="0.2">
      <c r="A29" s="47"/>
      <c r="B29" s="49"/>
      <c r="C29" s="6">
        <v>50</v>
      </c>
      <c r="D29" s="28">
        <f>[12]RC!$CF$53</f>
        <v>0.11574185833652428</v>
      </c>
      <c r="E29" s="28">
        <f>[12]BW!$CF$53</f>
        <v>0.10397751197487884</v>
      </c>
      <c r="F29" s="28">
        <f>[12]Delay1011!DG53</f>
        <v>4.1247381288771902E-2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[12]RC!$CI$53</f>
        <v>0.55000952347240895</v>
      </c>
      <c r="E30" s="28">
        <f>[12]BW!$CI$53</f>
        <v>0.53258972911200153</v>
      </c>
      <c r="F30" s="28">
        <f>[12]Delay1011!DK53</f>
        <v>0.96124592548689647</v>
      </c>
    </row>
    <row r="31" spans="1:6" x14ac:dyDescent="0.2">
      <c r="A31" s="47"/>
      <c r="B31" s="49"/>
      <c r="C31" s="6">
        <v>10</v>
      </c>
      <c r="D31" s="28">
        <f>[12]RC!$CL$53</f>
        <v>0.39503220903375186</v>
      </c>
      <c r="E31" s="28">
        <f>[12]BW!$CL$53</f>
        <v>0.36930760455377948</v>
      </c>
      <c r="F31" s="28">
        <f>[12]Delay1011!DO53</f>
        <v>0.77962403569094407</v>
      </c>
    </row>
    <row r="32" spans="1:6" x14ac:dyDescent="0.2">
      <c r="A32" s="47"/>
      <c r="B32" s="49"/>
      <c r="C32" s="6">
        <v>20</v>
      </c>
      <c r="D32" s="28">
        <f>[12]RC!$CO$53</f>
        <v>0.26792788888784602</v>
      </c>
      <c r="E32" s="28">
        <f>[12]BW!$CO$53</f>
        <v>0.2484829141587272</v>
      </c>
      <c r="F32" s="28">
        <f>[12]Delay1011!DS53</f>
        <v>0.12907738270091043</v>
      </c>
    </row>
    <row r="33" spans="1:6" x14ac:dyDescent="0.2">
      <c r="A33" s="47"/>
      <c r="B33" s="49"/>
      <c r="C33" s="6">
        <v>50</v>
      </c>
      <c r="D33" s="28">
        <f>[12]RC!$CR$53</f>
        <v>0.14858271532412007</v>
      </c>
      <c r="E33" s="28">
        <f>[12]BW!$CR$53</f>
        <v>0.13694480435040993</v>
      </c>
      <c r="F33" s="28">
        <f>[12]Delay1011!DW53</f>
        <v>6.4528214223257163E-2</v>
      </c>
    </row>
    <row r="34" spans="1:6" x14ac:dyDescent="0.2">
      <c r="A34" s="47">
        <v>5</v>
      </c>
      <c r="B34" s="49">
        <v>5000</v>
      </c>
      <c r="C34" s="6">
        <v>5</v>
      </c>
      <c r="D34" s="28">
        <f>[12]RC!$CU$53</f>
        <v>0.39560803395732091</v>
      </c>
      <c r="E34" s="28">
        <f>[12]BW!$CU$53</f>
        <v>0.37026702683448659</v>
      </c>
      <c r="F34" s="28">
        <f>[12]Delay1011!EA53</f>
        <v>0.40447006724429968</v>
      </c>
    </row>
    <row r="35" spans="1:6" x14ac:dyDescent="0.2">
      <c r="A35" s="47"/>
      <c r="B35" s="49"/>
      <c r="C35" s="6">
        <v>10</v>
      </c>
      <c r="D35" s="28">
        <f>[12]RC!$CX$53</f>
        <v>0.22390250844124057</v>
      </c>
      <c r="E35" s="28">
        <f>[12]BW!$CX$53</f>
        <v>0.202460200104154</v>
      </c>
      <c r="F35" s="28">
        <f>[12]Delay1011!EE53</f>
        <v>0.21135836167750324</v>
      </c>
    </row>
    <row r="36" spans="1:6" x14ac:dyDescent="0.2">
      <c r="A36" s="47"/>
      <c r="B36" s="49"/>
      <c r="C36" s="6">
        <v>20</v>
      </c>
      <c r="D36" s="28">
        <f>[12]RC!$DA$53</f>
        <v>0.11869693753940989</v>
      </c>
      <c r="E36" s="28">
        <f>[12]BW!$DA$53</f>
        <v>0.10675697610631905</v>
      </c>
      <c r="F36" s="28">
        <f>[12]Delay1011!EI53</f>
        <v>7.750043419810479E-2</v>
      </c>
    </row>
    <row r="37" spans="1:6" x14ac:dyDescent="0.2">
      <c r="A37" s="47"/>
      <c r="B37" s="49"/>
      <c r="C37" s="6">
        <v>50</v>
      </c>
      <c r="D37" s="28">
        <f>[12]RC!$DD$53</f>
        <v>4.9408040863539303E-2</v>
      </c>
      <c r="E37" s="28">
        <f>[12]BW!$DD$53</f>
        <v>4.4351722914237432E-2</v>
      </c>
      <c r="F37" s="28">
        <f>[12]Delay1011!EM53</f>
        <v>2.50635542590615E-2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[12]RC!$DG$53</f>
        <v>0.48560026191365757</v>
      </c>
      <c r="E38" s="28">
        <f>[12]BW!$DG$53</f>
        <v>0.46193940631727032</v>
      </c>
      <c r="F38" s="28">
        <f>[12]Delay1011!EQ53</f>
        <v>0.71957436181169276</v>
      </c>
    </row>
    <row r="39" spans="1:6" x14ac:dyDescent="0.2">
      <c r="A39" s="47"/>
      <c r="B39" s="49"/>
      <c r="C39" s="6">
        <v>10</v>
      </c>
      <c r="D39" s="28">
        <f>[12]RC!$DJ$53</f>
        <v>0.30928179308910952</v>
      </c>
      <c r="E39" s="28">
        <f>[12]BW!$DJ$53</f>
        <v>0.28445866192751773</v>
      </c>
      <c r="F39" s="28">
        <f>[12]Delay1011!EU53</f>
        <v>0.25164840052264287</v>
      </c>
    </row>
    <row r="40" spans="1:6" x14ac:dyDescent="0.2">
      <c r="A40" s="47"/>
      <c r="B40" s="49"/>
      <c r="C40" s="6">
        <v>20</v>
      </c>
      <c r="D40" s="28">
        <f>[12]RC!$DM$53</f>
        <v>0.18073856956107534</v>
      </c>
      <c r="E40" s="28">
        <f>[12]BW!$DM$53</f>
        <v>0.16005995308281698</v>
      </c>
      <c r="F40" s="28">
        <f>[12]Delay1011!EY53</f>
        <v>7.1181939714868914E-2</v>
      </c>
    </row>
    <row r="41" spans="1:6" x14ac:dyDescent="0.2">
      <c r="A41" s="47"/>
      <c r="B41" s="49"/>
      <c r="C41" s="6">
        <v>50</v>
      </c>
      <c r="D41" s="28">
        <f>[12]RC!$DP$53</f>
        <v>8.0071311751423679E-2</v>
      </c>
      <c r="E41" s="28">
        <f>[12]BW!$DP$53</f>
        <v>6.9630587430943053E-2</v>
      </c>
      <c r="F41" s="28">
        <f>[12]Delay1011!FC53</f>
        <v>2.0843922274058992E-2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[12]RC!$DS$53</f>
        <v>0.52773073714706176</v>
      </c>
      <c r="E42" s="28">
        <f>[12]BW!$DS$53</f>
        <v>0.50679864861621893</v>
      </c>
      <c r="F42" s="28">
        <f>[12]Delay1011!FG53</f>
        <v>0.9446897146065506</v>
      </c>
    </row>
    <row r="43" spans="1:6" x14ac:dyDescent="0.2">
      <c r="A43" s="47"/>
      <c r="B43" s="49"/>
      <c r="C43" s="6">
        <v>10</v>
      </c>
      <c r="D43" s="28">
        <f>[12]RC!$DV$53</f>
        <v>0.36295415874077624</v>
      </c>
      <c r="E43" s="28">
        <f>[12]BW!$DV$53</f>
        <v>0.33813890968066401</v>
      </c>
      <c r="F43" s="28">
        <f>[12]Delay1011!FK53</f>
        <v>0.60053600959897091</v>
      </c>
    </row>
    <row r="44" spans="1:6" x14ac:dyDescent="0.2">
      <c r="A44" s="47"/>
      <c r="B44" s="49"/>
      <c r="C44" s="6">
        <v>20</v>
      </c>
      <c r="D44" s="28">
        <f>[12]RC!$DY$53</f>
        <v>0.23209107225007641</v>
      </c>
      <c r="E44" s="28">
        <f>[12]BW!$DY$53</f>
        <v>0.20974007925543897</v>
      </c>
      <c r="F44" s="28">
        <f>[12]Delay1011!FO53</f>
        <v>8.1286960139532016E-2</v>
      </c>
    </row>
    <row r="45" spans="1:6" x14ac:dyDescent="0.2">
      <c r="A45" s="47"/>
      <c r="B45" s="49"/>
      <c r="C45" s="6">
        <v>50</v>
      </c>
      <c r="D45" s="28">
        <f>[12]RC!$EB$53</f>
        <v>0.11390474319671794</v>
      </c>
      <c r="E45" s="28">
        <f>[12]BW!$EB$53</f>
        <v>9.9160725069899341E-2</v>
      </c>
      <c r="F45" s="28">
        <f>[12]Delay1011!FS53</f>
        <v>1.9822530187582326E-2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[12]RC!$EE$53</f>
        <v>0.55212248695261934</v>
      </c>
      <c r="E46" s="28">
        <f>[12]BW!$EE$53</f>
        <v>0.53131433891667623</v>
      </c>
      <c r="F46" s="28">
        <f>[12]Delay1011!FW53</f>
        <v>0.98015753612142531</v>
      </c>
    </row>
    <row r="47" spans="1:6" x14ac:dyDescent="0.2">
      <c r="A47" s="47"/>
      <c r="B47" s="49"/>
      <c r="C47" s="6">
        <v>10</v>
      </c>
      <c r="D47" s="28">
        <f>[12]RC!$EH$53</f>
        <v>0.39467707921724871</v>
      </c>
      <c r="E47" s="28">
        <f>[12]BW!$EH$53</f>
        <v>0.36939611608783063</v>
      </c>
      <c r="F47" s="28">
        <f>[12]Delay1011!GA53</f>
        <v>0.91047036918620894</v>
      </c>
    </row>
    <row r="48" spans="1:6" x14ac:dyDescent="0.2">
      <c r="A48" s="47"/>
      <c r="B48" s="49"/>
      <c r="C48" s="6">
        <v>20</v>
      </c>
      <c r="D48" s="28">
        <f>[12]RC!$EK$53</f>
        <v>0.26818786608586825</v>
      </c>
      <c r="E48" s="28">
        <f>[12]BW!$EK$53</f>
        <v>0.24553498792249559</v>
      </c>
      <c r="F48" s="28">
        <f>[12]Delay1011!GE53</f>
        <v>0.16275087617022879</v>
      </c>
    </row>
    <row r="49" spans="1:6" x14ac:dyDescent="0.2">
      <c r="A49" s="47"/>
      <c r="B49" s="49"/>
      <c r="C49" s="6">
        <v>50</v>
      </c>
      <c r="D49" s="28">
        <f>[12]RC!$EN$53</f>
        <v>0.14748212200714148</v>
      </c>
      <c r="E49" s="28">
        <f>[12]BW!$EN$53</f>
        <v>0.13211667304154637</v>
      </c>
      <c r="F49" s="28">
        <f>[12]Delay1011!GI53</f>
        <v>3.5077944672582025E-2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[12]RC!$EQ$53</f>
        <v>0.39500477290441416</v>
      </c>
      <c r="E50" s="28">
        <f>[12]BW!$EQ$53</f>
        <v>0.37114264543617587</v>
      </c>
      <c r="F50" s="28">
        <f>[12]Delay1011!GM53</f>
        <v>0.40382316318014572</v>
      </c>
    </row>
    <row r="51" spans="1:6" x14ac:dyDescent="0.2">
      <c r="A51" s="47"/>
      <c r="B51" s="49"/>
      <c r="C51" s="6">
        <v>10</v>
      </c>
      <c r="D51" s="28">
        <f>[12]RC!$ET$53</f>
        <v>0.2232886517322813</v>
      </c>
      <c r="E51" s="28">
        <f>[12]BW!$ET$53</f>
        <v>0.2033600641085643</v>
      </c>
      <c r="F51" s="28">
        <f>[12]Delay1011!GQ53</f>
        <v>0.2108708787747281</v>
      </c>
    </row>
    <row r="52" spans="1:6" x14ac:dyDescent="0.2">
      <c r="A52" s="47"/>
      <c r="B52" s="49"/>
      <c r="C52" s="6">
        <v>20</v>
      </c>
      <c r="D52" s="28">
        <f>[12]RC!$EW$53</f>
        <v>0.1186327184183588</v>
      </c>
      <c r="E52" s="28">
        <f>[12]BW!$EW$53</f>
        <v>0.10656671136069118</v>
      </c>
      <c r="F52" s="28">
        <f>[12]Delay1011!GU53</f>
        <v>7.6469208070245168E-2</v>
      </c>
    </row>
    <row r="53" spans="1:6" x14ac:dyDescent="0.2">
      <c r="A53" s="47"/>
      <c r="B53" s="49"/>
      <c r="C53" s="6">
        <v>50</v>
      </c>
      <c r="D53" s="28">
        <f>[12]RC!$EZ$53</f>
        <v>4.9226593578647469E-2</v>
      </c>
      <c r="E53" s="28">
        <f>[12]BW!$EZ$53</f>
        <v>4.4171846251933052E-2</v>
      </c>
      <c r="F53" s="28">
        <f>[12]Delay1011!GY53</f>
        <v>2.4704177250495025E-2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[12]RC!$FC$53</f>
        <v>0.48612197889907777</v>
      </c>
      <c r="E54" s="28">
        <f>[12]BW!$FC$53</f>
        <v>0.46285775828703102</v>
      </c>
      <c r="F54" s="28">
        <f>[12]Delay1011!HC53</f>
        <v>0.71776078944301203</v>
      </c>
    </row>
    <row r="55" spans="1:6" x14ac:dyDescent="0.2">
      <c r="A55" s="47"/>
      <c r="B55" s="49"/>
      <c r="C55" s="6">
        <v>10</v>
      </c>
      <c r="D55" s="28">
        <f>[12]RC!$FF$53</f>
        <v>0.31055641777467047</v>
      </c>
      <c r="E55" s="28">
        <f>[12]BW!$FF$53</f>
        <v>0.28456284278824096</v>
      </c>
      <c r="F55" s="28">
        <f>[12]Delay1011!HG53</f>
        <v>0.25650611328798506</v>
      </c>
    </row>
    <row r="56" spans="1:6" x14ac:dyDescent="0.2">
      <c r="A56" s="47"/>
      <c r="B56" s="49"/>
      <c r="C56" s="6">
        <v>20</v>
      </c>
      <c r="D56" s="28">
        <f>[12]RC!$FI$53</f>
        <v>0.1804091075201234</v>
      </c>
      <c r="E56" s="28">
        <f>[12]BW!$FI$53</f>
        <v>0.15991244578305375</v>
      </c>
      <c r="F56" s="28">
        <f>[12]Delay1011!HK53</f>
        <v>7.1858567152583736E-2</v>
      </c>
    </row>
    <row r="57" spans="1:6" x14ac:dyDescent="0.2">
      <c r="A57" s="47"/>
      <c r="B57" s="49"/>
      <c r="C57" s="6">
        <v>50</v>
      </c>
      <c r="D57" s="28">
        <f>[12]RC!$FL$53</f>
        <v>7.9771153836710601E-2</v>
      </c>
      <c r="E57" s="28">
        <f>[12]BW!$FL$53</f>
        <v>6.923467169312586E-2</v>
      </c>
      <c r="F57" s="28">
        <f>[12]Delay1011!HO53</f>
        <v>1.9531815118289938E-2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[12]RC!$FO$53</f>
        <v>0.5276089061731003</v>
      </c>
      <c r="E58" s="28">
        <f>[12]BW!$FO$53</f>
        <v>0.50630550912502625</v>
      </c>
      <c r="F58" s="28">
        <f>[12]Delay1011!HS53</f>
        <v>0.94507982515520927</v>
      </c>
    </row>
    <row r="59" spans="1:6" x14ac:dyDescent="0.2">
      <c r="A59" s="47"/>
      <c r="B59" s="49"/>
      <c r="C59" s="6">
        <v>10</v>
      </c>
      <c r="D59" s="28">
        <f>[12]RC!$FR$53</f>
        <v>0.36291635027927582</v>
      </c>
      <c r="E59" s="28">
        <f>[12]BW!$FR$53</f>
        <v>0.33803354717481082</v>
      </c>
      <c r="F59" s="28">
        <f>[12]Delay1011!HW53</f>
        <v>0.62418986010928335</v>
      </c>
    </row>
    <row r="60" spans="1:6" x14ac:dyDescent="0.2">
      <c r="A60" s="47"/>
      <c r="B60" s="49"/>
      <c r="C60" s="6">
        <v>20</v>
      </c>
      <c r="D60" s="28">
        <f>[12]RC!$FU$53</f>
        <v>0.23219006381934482</v>
      </c>
      <c r="E60" s="28">
        <f>[12]BW!$FU$53</f>
        <v>0.20996896105601359</v>
      </c>
      <c r="F60" s="28">
        <f>[12]Delay1011!IA53</f>
        <v>8.1013857671722422E-2</v>
      </c>
    </row>
    <row r="61" spans="1:6" x14ac:dyDescent="0.2">
      <c r="A61" s="47"/>
      <c r="B61" s="49"/>
      <c r="C61" s="6">
        <v>50</v>
      </c>
      <c r="D61" s="28">
        <f>[12]RC!$FX$53</f>
        <v>0.11387024157335021</v>
      </c>
      <c r="E61" s="28">
        <f>[12]BW!$FX$53</f>
        <v>9.8495683050728408E-2</v>
      </c>
      <c r="F61" s="28">
        <f>[12]Delay1011!IE53</f>
        <v>1.7333386040890918E-2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[12]RC!$GA$53</f>
        <v>0.5520772249544974</v>
      </c>
      <c r="E62" s="28">
        <f>[12]BW!$GA$53</f>
        <v>0.53129325158016971</v>
      </c>
      <c r="F62" s="28">
        <f>[12]Delay1011!II53</f>
        <v>0.9819331244133942</v>
      </c>
    </row>
    <row r="63" spans="1:6" x14ac:dyDescent="0.2">
      <c r="A63" s="47"/>
      <c r="B63" s="49"/>
      <c r="C63" s="6">
        <v>10</v>
      </c>
      <c r="D63" s="28">
        <f>[12]RC!$GD$53</f>
        <v>0.39527110384423897</v>
      </c>
      <c r="E63" s="28">
        <f>[12]BW!$GD$53</f>
        <v>0.36974861012847349</v>
      </c>
      <c r="F63" s="28">
        <f>[12]Delay1011!IM53</f>
        <v>0.92404259744955664</v>
      </c>
    </row>
    <row r="64" spans="1:6" x14ac:dyDescent="0.2">
      <c r="A64" s="47"/>
      <c r="B64" s="49"/>
      <c r="C64" s="6">
        <v>20</v>
      </c>
      <c r="D64" s="28">
        <f>[12]RC!$GG$53</f>
        <v>0.26880533328850048</v>
      </c>
      <c r="E64" s="28">
        <f>[12]BW!$GG$53</f>
        <v>0.2457452951047874</v>
      </c>
      <c r="F64" s="28">
        <f>[12]Delay1011!IQ53</f>
        <v>0.16783117654558641</v>
      </c>
    </row>
    <row r="65" spans="1:6" ht="17" thickBot="1" x14ac:dyDescent="0.25">
      <c r="A65" s="48"/>
      <c r="B65" s="50"/>
      <c r="C65" s="8">
        <v>50</v>
      </c>
      <c r="D65" s="28">
        <f>[12]RC!$GJ$53</f>
        <v>0.14851293939585467</v>
      </c>
      <c r="E65" s="28">
        <f>[12]BW!$GJ$53</f>
        <v>0.13170317227021022</v>
      </c>
      <c r="F65" s="28">
        <f>[12]Delay1011!IU53</f>
        <v>2.9928466740010196E-2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0.28193731876014488</v>
      </c>
      <c r="E66" s="26">
        <f>AVERAGE(E2:E65)</f>
        <v>0.26453294684924156</v>
      </c>
      <c r="F66" s="27">
        <f>AVERAGE(F2:F65)</f>
        <v>0.33102021475327631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30</v>
      </c>
      <c r="F67" s="33">
        <v>38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894" priority="1" bottom="1" rank="1"/>
    <cfRule type="top10" dxfId="893" priority="2" bottom="1" rank="3"/>
  </conditionalFormatting>
  <conditionalFormatting sqref="D3:F3">
    <cfRule type="top10" dxfId="892" priority="3" bottom="1" rank="1"/>
    <cfRule type="top10" dxfId="891" priority="4" bottom="1" rank="3"/>
  </conditionalFormatting>
  <conditionalFormatting sqref="D4:F4">
    <cfRule type="top10" dxfId="890" priority="5" bottom="1" rank="1"/>
    <cfRule type="top10" dxfId="889" priority="6" bottom="1" rank="3"/>
  </conditionalFormatting>
  <conditionalFormatting sqref="D5:F5">
    <cfRule type="top10" dxfId="888" priority="7" bottom="1" rank="1"/>
    <cfRule type="top10" dxfId="887" priority="8" bottom="1" rank="3"/>
  </conditionalFormatting>
  <conditionalFormatting sqref="D6:F6">
    <cfRule type="top10" dxfId="886" priority="9" bottom="1" rank="1"/>
    <cfRule type="top10" dxfId="885" priority="10" bottom="1" rank="3"/>
  </conditionalFormatting>
  <conditionalFormatting sqref="D7:F7">
    <cfRule type="top10" dxfId="884" priority="11" bottom="1" rank="1"/>
    <cfRule type="top10" dxfId="883" priority="12" bottom="1" rank="3"/>
  </conditionalFormatting>
  <conditionalFormatting sqref="D8:F8">
    <cfRule type="top10" dxfId="882" priority="13" bottom="1" rank="1"/>
    <cfRule type="top10" dxfId="881" priority="14" bottom="1" rank="3"/>
  </conditionalFormatting>
  <conditionalFormatting sqref="D9:F9">
    <cfRule type="top10" dxfId="880" priority="15" bottom="1" rank="1"/>
    <cfRule type="top10" dxfId="879" priority="16" bottom="1" rank="3"/>
  </conditionalFormatting>
  <conditionalFormatting sqref="D10:F10">
    <cfRule type="top10" dxfId="878" priority="17" bottom="1" rank="1"/>
    <cfRule type="top10" dxfId="877" priority="18" bottom="1" rank="3"/>
  </conditionalFormatting>
  <conditionalFormatting sqref="D11:F11">
    <cfRule type="top10" dxfId="876" priority="19" bottom="1" rank="1"/>
    <cfRule type="top10" dxfId="875" priority="20" bottom="1" rank="3"/>
  </conditionalFormatting>
  <conditionalFormatting sqref="D12:F12">
    <cfRule type="top10" dxfId="874" priority="21" bottom="1" rank="1"/>
    <cfRule type="top10" dxfId="873" priority="22" bottom="1" rank="3"/>
  </conditionalFormatting>
  <conditionalFormatting sqref="D13:F13">
    <cfRule type="top10" dxfId="872" priority="23" bottom="1" rank="1"/>
    <cfRule type="top10" dxfId="871" priority="24" bottom="1" rank="3"/>
  </conditionalFormatting>
  <conditionalFormatting sqref="D14:F14">
    <cfRule type="top10" dxfId="870" priority="25" bottom="1" rank="1"/>
    <cfRule type="top10" dxfId="869" priority="26" bottom="1" rank="3"/>
  </conditionalFormatting>
  <conditionalFormatting sqref="D15:F15">
    <cfRule type="top10" dxfId="868" priority="27" bottom="1" rank="1"/>
    <cfRule type="top10" dxfId="867" priority="28" bottom="1" rank="3"/>
  </conditionalFormatting>
  <conditionalFormatting sqref="D16:F16">
    <cfRule type="top10" dxfId="866" priority="29" bottom="1" rank="1"/>
    <cfRule type="top10" dxfId="865" priority="30" bottom="1" rank="3"/>
  </conditionalFormatting>
  <conditionalFormatting sqref="D17:F17">
    <cfRule type="top10" dxfId="864" priority="31" bottom="1" rank="1"/>
    <cfRule type="top10" dxfId="863" priority="32" bottom="1" rank="3"/>
  </conditionalFormatting>
  <conditionalFormatting sqref="D18:F18">
    <cfRule type="top10" dxfId="862" priority="33" bottom="1" rank="1"/>
    <cfRule type="top10" dxfId="861" priority="34" bottom="1" rank="3"/>
  </conditionalFormatting>
  <conditionalFormatting sqref="D19:F19">
    <cfRule type="top10" dxfId="860" priority="35" bottom="1" rank="1"/>
    <cfRule type="top10" dxfId="859" priority="36" bottom="1" rank="3"/>
  </conditionalFormatting>
  <conditionalFormatting sqref="D20:F20">
    <cfRule type="top10" dxfId="858" priority="37" bottom="1" rank="1"/>
    <cfRule type="top10" dxfId="857" priority="38" bottom="1" rank="3"/>
  </conditionalFormatting>
  <conditionalFormatting sqref="D21:F21">
    <cfRule type="top10" dxfId="856" priority="39" bottom="1" rank="1"/>
    <cfRule type="top10" dxfId="855" priority="40" bottom="1" rank="3"/>
  </conditionalFormatting>
  <conditionalFormatting sqref="D22:F22">
    <cfRule type="top10" dxfId="854" priority="41" bottom="1" rank="1"/>
    <cfRule type="top10" dxfId="853" priority="42" bottom="1" rank="3"/>
  </conditionalFormatting>
  <conditionalFormatting sqref="D23:F23">
    <cfRule type="top10" dxfId="852" priority="43" bottom="1" rank="1"/>
    <cfRule type="top10" dxfId="851" priority="44" bottom="1" rank="3"/>
  </conditionalFormatting>
  <conditionalFormatting sqref="D24:F24">
    <cfRule type="top10" dxfId="850" priority="45" bottom="1" rank="1"/>
    <cfRule type="top10" dxfId="849" priority="46" bottom="1" rank="3"/>
  </conditionalFormatting>
  <conditionalFormatting sqref="D25:F25">
    <cfRule type="top10" dxfId="848" priority="47" bottom="1" rank="1"/>
    <cfRule type="top10" dxfId="847" priority="48" bottom="1" rank="3"/>
  </conditionalFormatting>
  <conditionalFormatting sqref="D26:F26">
    <cfRule type="top10" dxfId="846" priority="49" bottom="1" rank="1"/>
    <cfRule type="top10" dxfId="845" priority="50" bottom="1" rank="3"/>
  </conditionalFormatting>
  <conditionalFormatting sqref="D27:F27">
    <cfRule type="top10" dxfId="844" priority="51" bottom="1" rank="1"/>
    <cfRule type="top10" dxfId="843" priority="52" bottom="1" rank="3"/>
  </conditionalFormatting>
  <conditionalFormatting sqref="D28:F28">
    <cfRule type="top10" dxfId="842" priority="53" bottom="1" rank="1"/>
    <cfRule type="top10" dxfId="841" priority="54" bottom="1" rank="3"/>
  </conditionalFormatting>
  <conditionalFormatting sqref="D29:F29">
    <cfRule type="top10" dxfId="840" priority="55" bottom="1" rank="1"/>
    <cfRule type="top10" dxfId="839" priority="56" bottom="1" rank="3"/>
  </conditionalFormatting>
  <conditionalFormatting sqref="D30:F30">
    <cfRule type="top10" dxfId="838" priority="57" bottom="1" rank="1"/>
    <cfRule type="top10" dxfId="837" priority="58" bottom="1" rank="3"/>
  </conditionalFormatting>
  <conditionalFormatting sqref="D31:F31">
    <cfRule type="top10" dxfId="836" priority="59" bottom="1" rank="1"/>
    <cfRule type="top10" dxfId="835" priority="60" bottom="1" rank="3"/>
  </conditionalFormatting>
  <conditionalFormatting sqref="D32:F32">
    <cfRule type="top10" dxfId="834" priority="61" bottom="1" rank="1"/>
    <cfRule type="top10" dxfId="833" priority="62" bottom="1" rank="3"/>
  </conditionalFormatting>
  <conditionalFormatting sqref="D33:F33">
    <cfRule type="top10" dxfId="832" priority="63" bottom="1" rank="1"/>
    <cfRule type="top10" dxfId="831" priority="64" bottom="1" rank="3"/>
  </conditionalFormatting>
  <conditionalFormatting sqref="D34:F34">
    <cfRule type="top10" dxfId="830" priority="65" bottom="1" rank="1"/>
    <cfRule type="top10" dxfId="829" priority="66" bottom="1" rank="3"/>
  </conditionalFormatting>
  <conditionalFormatting sqref="D35:F35">
    <cfRule type="top10" dxfId="828" priority="67" bottom="1" rank="1"/>
    <cfRule type="top10" dxfId="827" priority="68" bottom="1" rank="3"/>
  </conditionalFormatting>
  <conditionalFormatting sqref="D36:F36">
    <cfRule type="top10" dxfId="826" priority="69" bottom="1" rank="1"/>
    <cfRule type="top10" dxfId="825" priority="70" bottom="1" rank="3"/>
  </conditionalFormatting>
  <conditionalFormatting sqref="D37:F37">
    <cfRule type="top10" dxfId="824" priority="71" bottom="1" rank="1"/>
    <cfRule type="top10" dxfId="823" priority="72" bottom="1" rank="3"/>
  </conditionalFormatting>
  <conditionalFormatting sqref="D38:F38">
    <cfRule type="top10" dxfId="822" priority="73" bottom="1" rank="1"/>
    <cfRule type="top10" dxfId="821" priority="74" bottom="1" rank="3"/>
  </conditionalFormatting>
  <conditionalFormatting sqref="D39:F39">
    <cfRule type="top10" dxfId="820" priority="75" bottom="1" rank="1"/>
    <cfRule type="top10" dxfId="819" priority="76" bottom="1" rank="3"/>
  </conditionalFormatting>
  <conditionalFormatting sqref="D40:F40">
    <cfRule type="top10" dxfId="818" priority="77" bottom="1" rank="1"/>
    <cfRule type="top10" dxfId="817" priority="78" bottom="1" rank="3"/>
  </conditionalFormatting>
  <conditionalFormatting sqref="D41:F41">
    <cfRule type="top10" dxfId="816" priority="79" bottom="1" rank="1"/>
    <cfRule type="top10" dxfId="815" priority="80" bottom="1" rank="3"/>
  </conditionalFormatting>
  <conditionalFormatting sqref="D42:F42">
    <cfRule type="top10" dxfId="814" priority="81" bottom="1" rank="1"/>
    <cfRule type="top10" dxfId="813" priority="82" bottom="1" rank="3"/>
  </conditionalFormatting>
  <conditionalFormatting sqref="D43:F43">
    <cfRule type="top10" dxfId="812" priority="83" bottom="1" rank="1"/>
    <cfRule type="top10" dxfId="811" priority="84" bottom="1" rank="3"/>
  </conditionalFormatting>
  <conditionalFormatting sqref="D44:F44">
    <cfRule type="top10" dxfId="810" priority="85" bottom="1" rank="1"/>
    <cfRule type="top10" dxfId="809" priority="86" bottom="1" rank="3"/>
  </conditionalFormatting>
  <conditionalFormatting sqref="D45:F45">
    <cfRule type="top10" dxfId="808" priority="87" bottom="1" rank="1"/>
    <cfRule type="top10" dxfId="807" priority="88" bottom="1" rank="3"/>
  </conditionalFormatting>
  <conditionalFormatting sqref="D46:F46">
    <cfRule type="top10" dxfId="806" priority="89" bottom="1" rank="1"/>
    <cfRule type="top10" dxfId="805" priority="90" bottom="1" rank="3"/>
  </conditionalFormatting>
  <conditionalFormatting sqref="D47:F47">
    <cfRule type="top10" dxfId="804" priority="91" bottom="1" rank="1"/>
    <cfRule type="top10" dxfId="803" priority="92" bottom="1" rank="3"/>
  </conditionalFormatting>
  <conditionalFormatting sqref="D48:F48">
    <cfRule type="top10" dxfId="802" priority="93" bottom="1" rank="1"/>
    <cfRule type="top10" dxfId="801" priority="94" bottom="1" rank="3"/>
  </conditionalFormatting>
  <conditionalFormatting sqref="D49:F49">
    <cfRule type="top10" dxfId="800" priority="95" bottom="1" rank="1"/>
    <cfRule type="top10" dxfId="799" priority="96" bottom="1" rank="3"/>
  </conditionalFormatting>
  <conditionalFormatting sqref="D50:F50">
    <cfRule type="top10" dxfId="798" priority="97" bottom="1" rank="1"/>
    <cfRule type="top10" dxfId="797" priority="98" bottom="1" rank="3"/>
  </conditionalFormatting>
  <conditionalFormatting sqref="D51:F51">
    <cfRule type="top10" dxfId="796" priority="99" bottom="1" rank="1"/>
    <cfRule type="top10" dxfId="795" priority="100" bottom="1" rank="3"/>
  </conditionalFormatting>
  <conditionalFormatting sqref="D52:F52">
    <cfRule type="top10" dxfId="794" priority="101" bottom="1" rank="1"/>
    <cfRule type="top10" dxfId="793" priority="102" bottom="1" rank="3"/>
  </conditionalFormatting>
  <conditionalFormatting sqref="D53:F53">
    <cfRule type="top10" dxfId="792" priority="103" bottom="1" rank="1"/>
    <cfRule type="top10" dxfId="791" priority="104" bottom="1" rank="3"/>
  </conditionalFormatting>
  <conditionalFormatting sqref="D54:F54">
    <cfRule type="top10" dxfId="790" priority="105" bottom="1" rank="1"/>
    <cfRule type="top10" dxfId="789" priority="106" bottom="1" rank="3"/>
  </conditionalFormatting>
  <conditionalFormatting sqref="D55:F55">
    <cfRule type="top10" dxfId="788" priority="107" bottom="1" rank="1"/>
    <cfRule type="top10" dxfId="787" priority="108" bottom="1" rank="3"/>
  </conditionalFormatting>
  <conditionalFormatting sqref="D56:F56">
    <cfRule type="top10" dxfId="786" priority="109" bottom="1" rank="1"/>
    <cfRule type="top10" dxfId="785" priority="110" bottom="1" rank="3"/>
  </conditionalFormatting>
  <conditionalFormatting sqref="D57:F57">
    <cfRule type="top10" dxfId="784" priority="111" bottom="1" rank="1"/>
    <cfRule type="top10" dxfId="783" priority="112" bottom="1" rank="3"/>
  </conditionalFormatting>
  <conditionalFormatting sqref="D58:F58">
    <cfRule type="top10" dxfId="782" priority="113" bottom="1" rank="1"/>
    <cfRule type="top10" dxfId="781" priority="114" bottom="1" rank="3"/>
  </conditionalFormatting>
  <conditionalFormatting sqref="D59:F59">
    <cfRule type="top10" dxfId="780" priority="115" bottom="1" rank="1"/>
    <cfRule type="top10" dxfId="779" priority="116" bottom="1" rank="3"/>
  </conditionalFormatting>
  <conditionalFormatting sqref="D60:F60">
    <cfRule type="top10" dxfId="778" priority="117" bottom="1" rank="1"/>
    <cfRule type="top10" dxfId="777" priority="118" bottom="1" rank="3"/>
  </conditionalFormatting>
  <conditionalFormatting sqref="D61:F61">
    <cfRule type="top10" dxfId="776" priority="119" bottom="1" rank="1"/>
    <cfRule type="top10" dxfId="775" priority="120" bottom="1" rank="3"/>
  </conditionalFormatting>
  <conditionalFormatting sqref="D62:F62">
    <cfRule type="top10" dxfId="774" priority="121" bottom="1" rank="1"/>
    <cfRule type="top10" dxfId="773" priority="122" bottom="1" rank="3"/>
  </conditionalFormatting>
  <conditionalFormatting sqref="D63:F63">
    <cfRule type="top10" dxfId="772" priority="123" bottom="1" rank="1"/>
    <cfRule type="top10" dxfId="771" priority="124" bottom="1" rank="3"/>
  </conditionalFormatting>
  <conditionalFormatting sqref="D64:F64">
    <cfRule type="top10" dxfId="770" priority="125" bottom="1" rank="1"/>
    <cfRule type="top10" dxfId="769" priority="126" bottom="1" rank="3"/>
  </conditionalFormatting>
  <conditionalFormatting sqref="D65:F65">
    <cfRule type="top10" dxfId="768" priority="127" bottom="1" rank="1"/>
    <cfRule type="top10" dxfId="767" priority="128" bottom="1" rank="3"/>
  </conditionalFormatting>
  <conditionalFormatting sqref="D66:F66">
    <cfRule type="top10" dxfId="766" priority="129" bottom="1" rank="1"/>
    <cfRule type="top10" dxfId="765" priority="130" bottom="1" rank="3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FF9B-FB4C-1A4B-94EB-B6763416A4DE}">
  <dimension ref="A1:F67"/>
  <sheetViews>
    <sheetView topLeftCell="A51" workbookViewId="0">
      <selection activeCell="F76" sqref="F76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[13]RC!$C$53</f>
        <v>0.42939228967097931</v>
      </c>
      <c r="E2" s="28">
        <f>[13]BW!$C$53</f>
        <v>0.41205510610019014</v>
      </c>
      <c r="F2" s="28">
        <f>[13]Delay1011!C53</f>
        <v>0.39780834418457511</v>
      </c>
    </row>
    <row r="3" spans="1:6" x14ac:dyDescent="0.2">
      <c r="A3" s="47"/>
      <c r="B3" s="49"/>
      <c r="C3" s="6">
        <v>10</v>
      </c>
      <c r="D3" s="28">
        <f>[13]RC!$F$53</f>
        <v>0.25848190746700228</v>
      </c>
      <c r="E3" s="28">
        <f>[13]BW!$F$53</f>
        <v>0.23353373225401478</v>
      </c>
      <c r="F3" s="28">
        <f>[13]Delay1011!G53</f>
        <v>0.22153285768903541</v>
      </c>
    </row>
    <row r="4" spans="1:6" x14ac:dyDescent="0.2">
      <c r="A4" s="47"/>
      <c r="B4" s="49"/>
      <c r="C4" s="6">
        <v>20</v>
      </c>
      <c r="D4" s="28">
        <f>[13]RC!$I$53</f>
        <v>0.14868952126123094</v>
      </c>
      <c r="E4" s="28">
        <f>[13]BW!$I$53</f>
        <v>0.13413050502168347</v>
      </c>
      <c r="F4" s="28">
        <f>[13]Delay1011!K53</f>
        <v>0.10765510449354887</v>
      </c>
    </row>
    <row r="5" spans="1:6" x14ac:dyDescent="0.2">
      <c r="A5" s="47"/>
      <c r="B5" s="49"/>
      <c r="C5" s="6">
        <v>50</v>
      </c>
      <c r="D5" s="28">
        <f>[13]RC!$L$53</f>
        <v>7.6124663588143363E-2</v>
      </c>
      <c r="E5" s="28">
        <f>[13]BW!$L$53</f>
        <v>6.9707583056756034E-2</v>
      </c>
      <c r="F5" s="28">
        <f>[13]Delay1011!O53</f>
        <v>6.7466180149964694E-2</v>
      </c>
    </row>
    <row r="6" spans="1:6" x14ac:dyDescent="0.2">
      <c r="A6" s="47">
        <v>10</v>
      </c>
      <c r="B6" s="49">
        <v>100</v>
      </c>
      <c r="C6" s="6">
        <v>5</v>
      </c>
      <c r="D6" s="28">
        <f>[13]RC!$O$53</f>
        <v>0.50480263324190067</v>
      </c>
      <c r="E6" s="28">
        <f>[13]BW!$O$53</f>
        <v>0.47608943141160504</v>
      </c>
      <c r="F6" s="28">
        <f>[13]Delay1011!S53</f>
        <v>0.46720802740416056</v>
      </c>
    </row>
    <row r="7" spans="1:6" x14ac:dyDescent="0.2">
      <c r="A7" s="47"/>
      <c r="B7" s="49"/>
      <c r="C7" s="6">
        <v>10</v>
      </c>
      <c r="D7" s="28">
        <f>[13]RC!$R$53</f>
        <v>0.3197955340502221</v>
      </c>
      <c r="E7" s="28">
        <f>[13]BW!$R$53</f>
        <v>0.2947107978656679</v>
      </c>
      <c r="F7" s="28">
        <f>[13]Delay1011!W53</f>
        <v>0.25894864176508076</v>
      </c>
    </row>
    <row r="8" spans="1:6" x14ac:dyDescent="0.2">
      <c r="A8" s="47"/>
      <c r="B8" s="49"/>
      <c r="C8" s="6">
        <v>20</v>
      </c>
      <c r="D8" s="28">
        <f>[13]RC!$U$53</f>
        <v>0.19371448633668237</v>
      </c>
      <c r="E8" s="28">
        <f>[13]BW!$U$53</f>
        <v>0.17843023133411287</v>
      </c>
      <c r="F8" s="28">
        <f>[13]Delay1011!AA53</f>
        <v>0.13754397286671474</v>
      </c>
    </row>
    <row r="9" spans="1:6" x14ac:dyDescent="0.2">
      <c r="A9" s="47"/>
      <c r="B9" s="49"/>
      <c r="C9" s="6">
        <v>50</v>
      </c>
      <c r="D9" s="28">
        <f>[13]RC!$X$53</f>
        <v>0.10880404662271878</v>
      </c>
      <c r="E9" s="28">
        <f>[13]BW!$X$53</f>
        <v>9.9964374499595832E-2</v>
      </c>
      <c r="F9" s="28">
        <f>[13]Delay1011!AE53</f>
        <v>8.771949620102848E-2</v>
      </c>
    </row>
    <row r="10" spans="1:6" x14ac:dyDescent="0.2">
      <c r="A10" s="47">
        <v>20</v>
      </c>
      <c r="B10" s="49">
        <v>100</v>
      </c>
      <c r="C10" s="6">
        <v>5</v>
      </c>
      <c r="D10" s="28">
        <f>[13]RC!$AA$53</f>
        <v>0.56045185646522144</v>
      </c>
      <c r="E10" s="28">
        <f>[13]BW!$AA$53</f>
        <v>0.53750506817452415</v>
      </c>
      <c r="F10" s="28">
        <f>[13]Delay1011!AI53</f>
        <v>0.51671402008676171</v>
      </c>
    </row>
    <row r="11" spans="1:6" x14ac:dyDescent="0.2">
      <c r="A11" s="47"/>
      <c r="B11" s="49"/>
      <c r="C11" s="6">
        <v>10</v>
      </c>
      <c r="D11" s="28">
        <f>[13]RC!$AD$53</f>
        <v>0.37984119428740654</v>
      </c>
      <c r="E11" s="28">
        <f>[13]BW!$AD$53</f>
        <v>0.34782319132674844</v>
      </c>
      <c r="F11" s="28">
        <f>[13]Delay1011!AM53</f>
        <v>0.29988457130836915</v>
      </c>
    </row>
    <row r="12" spans="1:6" x14ac:dyDescent="0.2">
      <c r="A12" s="47"/>
      <c r="B12" s="49"/>
      <c r="C12" s="6">
        <v>20</v>
      </c>
      <c r="D12" s="28">
        <f>[13]RC!$AG$53</f>
        <v>0.23684094531513122</v>
      </c>
      <c r="E12" s="28">
        <f>[13]BW!$AG$53</f>
        <v>0.21256258815991258</v>
      </c>
      <c r="F12" s="28">
        <f>[13]Delay1011!AQ53</f>
        <v>0.16184005514898936</v>
      </c>
    </row>
    <row r="13" spans="1:6" x14ac:dyDescent="0.2">
      <c r="A13" s="47"/>
      <c r="B13" s="49"/>
      <c r="C13" s="6">
        <v>50</v>
      </c>
      <c r="D13" s="28">
        <f>[13]RC!$AJ$53</f>
        <v>0.13677472291209583</v>
      </c>
      <c r="E13" s="28">
        <f>[13]BW!$AJ$53</f>
        <v>0.12764448894049807</v>
      </c>
      <c r="F13" s="28">
        <f>[13]Delay1011!AU53</f>
        <v>0.10930501948588776</v>
      </c>
    </row>
    <row r="14" spans="1:6" x14ac:dyDescent="0.2">
      <c r="A14" s="47">
        <v>50</v>
      </c>
      <c r="B14" s="49">
        <v>100</v>
      </c>
      <c r="C14" s="6">
        <v>5</v>
      </c>
      <c r="D14" s="28">
        <f>[13]RC!$AM$53</f>
        <v>0.58522068312925346</v>
      </c>
      <c r="E14" s="28">
        <f>[13]BW!$AM$53</f>
        <v>0.57536465699772843</v>
      </c>
      <c r="F14" s="28">
        <f>[13]Delay1011!AY53</f>
        <v>0.53937092347303006</v>
      </c>
    </row>
    <row r="15" spans="1:6" x14ac:dyDescent="0.2">
      <c r="A15" s="47"/>
      <c r="B15" s="49"/>
      <c r="C15" s="6">
        <v>10</v>
      </c>
      <c r="D15" s="28">
        <f>[13]RC!$AP$53</f>
        <v>0.4117117587923606</v>
      </c>
      <c r="E15" s="28">
        <f>[13]BW!$AP$53</f>
        <v>0.37899223736794591</v>
      </c>
      <c r="F15" s="28">
        <f>[13]Delay1011!BC53</f>
        <v>0.34677221142066472</v>
      </c>
    </row>
    <row r="16" spans="1:6" x14ac:dyDescent="0.2">
      <c r="A16" s="47"/>
      <c r="B16" s="49"/>
      <c r="C16" s="6">
        <v>20</v>
      </c>
      <c r="D16" s="28">
        <f>[13]RC!$AS$53</f>
        <v>0.26429357951067578</v>
      </c>
      <c r="E16" s="28">
        <f>[13]BW!$AS$53</f>
        <v>0.23917520988938548</v>
      </c>
      <c r="F16" s="28">
        <f>[13]Delay1011!BG53</f>
        <v>0.1826280431735556</v>
      </c>
    </row>
    <row r="17" spans="1:6" x14ac:dyDescent="0.2">
      <c r="A17" s="47"/>
      <c r="B17" s="49"/>
      <c r="C17" s="6">
        <v>50</v>
      </c>
      <c r="D17" s="28">
        <f>[13]RC!$AV$53</f>
        <v>0.15093043363462005</v>
      </c>
      <c r="E17" s="28">
        <f>[13]BW!$AV$53</f>
        <v>0.1411366554045424</v>
      </c>
      <c r="F17" s="28">
        <f>[13]Delay1011!BK53</f>
        <v>0.12319343015916406</v>
      </c>
    </row>
    <row r="18" spans="1:6" x14ac:dyDescent="0.2">
      <c r="A18" s="47">
        <v>5</v>
      </c>
      <c r="B18" s="49">
        <v>1000</v>
      </c>
      <c r="C18" s="6">
        <v>5</v>
      </c>
      <c r="D18" s="28">
        <f>[13]RC!$AY$53</f>
        <v>0.42673219853619726</v>
      </c>
      <c r="E18" s="28">
        <f>[13]BW!$AY$53</f>
        <v>0.39588898422896796</v>
      </c>
      <c r="F18" s="28">
        <f>[13]Delay1011!BO53</f>
        <v>0.38401689342116113</v>
      </c>
    </row>
    <row r="19" spans="1:6" x14ac:dyDescent="0.2">
      <c r="A19" s="47"/>
      <c r="B19" s="49"/>
      <c r="C19" s="6">
        <v>10</v>
      </c>
      <c r="D19" s="28">
        <f>[13]RC!$BB$53</f>
        <v>0.24131135947195265</v>
      </c>
      <c r="E19" s="28">
        <f>[13]BW!$BB$53</f>
        <v>0.21751876475872084</v>
      </c>
      <c r="F19" s="28">
        <f>[13]Delay1011!BS53</f>
        <v>0.20778571838948134</v>
      </c>
    </row>
    <row r="20" spans="1:6" x14ac:dyDescent="0.2">
      <c r="A20" s="47"/>
      <c r="B20" s="49"/>
      <c r="C20" s="6">
        <v>20</v>
      </c>
      <c r="D20" s="28">
        <f>[13]RC!$BE$53</f>
        <v>0.12950863699862533</v>
      </c>
      <c r="E20" s="28">
        <f>[13]BW!$BE$53</f>
        <v>0.11456837710041232</v>
      </c>
      <c r="F20" s="28">
        <f>[13]Delay1011!BW53</f>
        <v>9.0568783444171144E-2</v>
      </c>
    </row>
    <row r="21" spans="1:6" x14ac:dyDescent="0.2">
      <c r="A21" s="47"/>
      <c r="B21" s="49"/>
      <c r="C21" s="6">
        <v>50</v>
      </c>
      <c r="D21" s="28">
        <f>[13]RC!$BH$53</f>
        <v>5.5259785011806686E-2</v>
      </c>
      <c r="E21" s="28">
        <f>[13]BW!$BH$53</f>
        <v>4.8456907872837698E-2</v>
      </c>
      <c r="F21" s="28">
        <f>[13]Delay1011!CA53</f>
        <v>4.226921728942501E-2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[13]RC!$BK$53</f>
        <v>0.51265371420808481</v>
      </c>
      <c r="E22" s="28">
        <f>[13]BW!$BK$53</f>
        <v>0.48382136464927905</v>
      </c>
      <c r="F22" s="28">
        <f>[13]Delay1011!CE53</f>
        <v>0.4722809086200157</v>
      </c>
    </row>
    <row r="23" spans="1:6" x14ac:dyDescent="0.2">
      <c r="A23" s="47"/>
      <c r="B23" s="49"/>
      <c r="C23" s="6">
        <v>10</v>
      </c>
      <c r="D23" s="28">
        <f>[13]RC!$BN$53</f>
        <v>0.31873454519417865</v>
      </c>
      <c r="E23" s="28">
        <f>[13]BW!$BN$53</f>
        <v>0.28724584503426814</v>
      </c>
      <c r="F23" s="28">
        <f>[13]Delay1011!CI53</f>
        <v>0.24042747484605928</v>
      </c>
    </row>
    <row r="24" spans="1:6" x14ac:dyDescent="0.2">
      <c r="A24" s="47"/>
      <c r="B24" s="49"/>
      <c r="C24" s="6">
        <v>20</v>
      </c>
      <c r="D24" s="28">
        <f>[13]RC!$BQ$53</f>
        <v>0.18223030363711254</v>
      </c>
      <c r="E24" s="28">
        <f>[13]BW!$BQ$53</f>
        <v>0.16031971184374563</v>
      </c>
      <c r="F24" s="28">
        <f>[13]Delay1011!CM53</f>
        <v>0.10469897201154459</v>
      </c>
    </row>
    <row r="25" spans="1:6" x14ac:dyDescent="0.2">
      <c r="A25" s="47"/>
      <c r="B25" s="49"/>
      <c r="C25" s="6">
        <v>50</v>
      </c>
      <c r="D25" s="28">
        <f>[13]RC!$BT$53</f>
        <v>8.0933208385603764E-2</v>
      </c>
      <c r="E25" s="28">
        <f>[13]BW!$BT$53</f>
        <v>7.0546805884958944E-2</v>
      </c>
      <c r="F25" s="28">
        <f>[13]Delay1011!CQ53</f>
        <v>3.3257926810934604E-2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[13]RC!$BW$53</f>
        <v>0.55624754323184178</v>
      </c>
      <c r="E26" s="28">
        <f>[13]BW!$BW$53</f>
        <v>0.52702193727346769</v>
      </c>
      <c r="F26" s="28">
        <f>[13]Delay1011!CU53</f>
        <v>0.50318944198823512</v>
      </c>
    </row>
    <row r="27" spans="1:6" x14ac:dyDescent="0.2">
      <c r="A27" s="47"/>
      <c r="B27" s="49"/>
      <c r="C27" s="6">
        <v>10</v>
      </c>
      <c r="D27" s="28">
        <f>[13]RC!$BZ$53</f>
        <v>0.36028599544096013</v>
      </c>
      <c r="E27" s="28">
        <f>[13]BW!$BZ$53</f>
        <v>0.32601587686709155</v>
      </c>
      <c r="F27" s="28">
        <f>[13]Delay1011!CY53</f>
        <v>0.28866817921114579</v>
      </c>
    </row>
    <row r="28" spans="1:6" x14ac:dyDescent="0.2">
      <c r="A28" s="47"/>
      <c r="B28" s="49"/>
      <c r="C28" s="6">
        <v>20</v>
      </c>
      <c r="D28" s="28">
        <f>[13]RC!$CC$53</f>
        <v>0.21489931419873934</v>
      </c>
      <c r="E28" s="28">
        <f>[13]BW!$CC$53</f>
        <v>0.18797258083054205</v>
      </c>
      <c r="F28" s="28">
        <f>[13]Delay1011!DC53</f>
        <v>0.11658088204902395</v>
      </c>
    </row>
    <row r="29" spans="1:6" x14ac:dyDescent="0.2">
      <c r="A29" s="47"/>
      <c r="B29" s="49"/>
      <c r="C29" s="6">
        <v>50</v>
      </c>
      <c r="D29" s="28">
        <f>[13]RC!$CF$53</f>
        <v>9.8945683582182933E-2</v>
      </c>
      <c r="E29" s="28">
        <f>[13]BW!$CF$53</f>
        <v>8.6216528978184007E-2</v>
      </c>
      <c r="F29" s="28">
        <f>[13]Delay1011!DG53</f>
        <v>3.2608682239361503E-2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[13]RC!$CI$53</f>
        <v>0.59040523337127171</v>
      </c>
      <c r="E30" s="28">
        <f>[13]BW!$CI$53</f>
        <v>0.56281115978594709</v>
      </c>
      <c r="F30" s="28">
        <f>[13]Delay1011!DK53</f>
        <v>0.53287382005845196</v>
      </c>
    </row>
    <row r="31" spans="1:6" x14ac:dyDescent="0.2">
      <c r="A31" s="47"/>
      <c r="B31" s="49"/>
      <c r="C31" s="6">
        <v>10</v>
      </c>
      <c r="D31" s="28">
        <f>[13]RC!$CL$53</f>
        <v>0.39381002698315742</v>
      </c>
      <c r="E31" s="28">
        <f>[13]BW!$CL$53</f>
        <v>0.35812287433487477</v>
      </c>
      <c r="F31" s="28">
        <f>[13]Delay1011!DO53</f>
        <v>0.33289390919701117</v>
      </c>
    </row>
    <row r="32" spans="1:6" x14ac:dyDescent="0.2">
      <c r="A32" s="47"/>
      <c r="B32" s="49"/>
      <c r="C32" s="6">
        <v>20</v>
      </c>
      <c r="D32" s="28">
        <f>[13]RC!$CO$53</f>
        <v>0.24099491613677837</v>
      </c>
      <c r="E32" s="28">
        <f>[13]BW!$CO$53</f>
        <v>0.21301935593697582</v>
      </c>
      <c r="F32" s="28">
        <f>[13]Delay1011!DS53</f>
        <v>0.1347150088021529</v>
      </c>
    </row>
    <row r="33" spans="1:6" x14ac:dyDescent="0.2">
      <c r="A33" s="47"/>
      <c r="B33" s="49"/>
      <c r="C33" s="6">
        <v>50</v>
      </c>
      <c r="D33" s="28">
        <f>[13]RC!$CR$53</f>
        <v>0.11445519480082494</v>
      </c>
      <c r="E33" s="28">
        <f>[13]BW!$CR$53</f>
        <v>9.9589082040784149E-2</v>
      </c>
      <c r="F33" s="28">
        <f>[13]Delay1011!DW53</f>
        <v>3.7425221643351152E-2</v>
      </c>
    </row>
    <row r="34" spans="1:6" x14ac:dyDescent="0.2">
      <c r="A34" s="47">
        <v>5</v>
      </c>
      <c r="B34" s="49">
        <v>5000</v>
      </c>
      <c r="C34" s="6">
        <v>5</v>
      </c>
      <c r="D34" s="28">
        <f>[13]RC!$CU$53</f>
        <v>0.4249006397777787</v>
      </c>
      <c r="E34" s="28">
        <f>[13]BW!$CU$53</f>
        <v>0.39438831870652485</v>
      </c>
      <c r="F34" s="28">
        <f>[13]Delay1011!EA53</f>
        <v>0.38654595764138711</v>
      </c>
    </row>
    <row r="35" spans="1:6" x14ac:dyDescent="0.2">
      <c r="A35" s="47"/>
      <c r="B35" s="49"/>
      <c r="C35" s="6">
        <v>10</v>
      </c>
      <c r="D35" s="28">
        <f>[13]RC!$CX$53</f>
        <v>0.24076533950471671</v>
      </c>
      <c r="E35" s="28">
        <f>[13]BW!$CX$53</f>
        <v>0.21534551745071476</v>
      </c>
      <c r="F35" s="28">
        <f>[13]Delay1011!EE53</f>
        <v>0.20603330375944659</v>
      </c>
    </row>
    <row r="36" spans="1:6" x14ac:dyDescent="0.2">
      <c r="A36" s="47"/>
      <c r="B36" s="49"/>
      <c r="C36" s="6">
        <v>20</v>
      </c>
      <c r="D36" s="28">
        <f>[13]RC!$DA$53</f>
        <v>0.12813854690693532</v>
      </c>
      <c r="E36" s="28">
        <f>[13]BW!$DA$53</f>
        <v>0.11290428722351892</v>
      </c>
      <c r="F36" s="28">
        <f>[13]Delay1011!EI53</f>
        <v>8.9906008574157509E-2</v>
      </c>
    </row>
    <row r="37" spans="1:6" x14ac:dyDescent="0.2">
      <c r="A37" s="47"/>
      <c r="B37" s="49"/>
      <c r="C37" s="6">
        <v>50</v>
      </c>
      <c r="D37" s="28">
        <f>[13]RC!$DD$53</f>
        <v>5.3486744277758645E-2</v>
      </c>
      <c r="E37" s="28">
        <f>[13]BW!$DD$53</f>
        <v>4.6651341869213533E-2</v>
      </c>
      <c r="F37" s="28">
        <f>[13]Delay1011!EM53</f>
        <v>4.0647064680455251E-2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[13]RC!$DG$53</f>
        <v>0.51090217266119087</v>
      </c>
      <c r="E38" s="28">
        <f>[13]BW!$DG$53</f>
        <v>0.4802592104559128</v>
      </c>
      <c r="F38" s="28">
        <f>[13]Delay1011!EQ53</f>
        <v>0.46894904831378037</v>
      </c>
    </row>
    <row r="39" spans="1:6" x14ac:dyDescent="0.2">
      <c r="A39" s="47"/>
      <c r="B39" s="49"/>
      <c r="C39" s="6">
        <v>10</v>
      </c>
      <c r="D39" s="28">
        <f>[13]RC!$DJ$53</f>
        <v>0.31593296608970667</v>
      </c>
      <c r="E39" s="28">
        <f>[13]BW!$DJ$53</f>
        <v>0.28377337757854532</v>
      </c>
      <c r="F39" s="28">
        <f>[13]Delay1011!EU53</f>
        <v>0.23837977137005312</v>
      </c>
    </row>
    <row r="40" spans="1:6" x14ac:dyDescent="0.2">
      <c r="A40" s="47"/>
      <c r="B40" s="49"/>
      <c r="C40" s="6">
        <v>20</v>
      </c>
      <c r="D40" s="28">
        <f>[13]RC!$DM$53</f>
        <v>0.18003051358231092</v>
      </c>
      <c r="E40" s="28">
        <f>[13]BW!$DM$53</f>
        <v>0.15667875982496993</v>
      </c>
      <c r="F40" s="28">
        <f>[13]Delay1011!EY53</f>
        <v>0.10019634513831523</v>
      </c>
    </row>
    <row r="41" spans="1:6" x14ac:dyDescent="0.2">
      <c r="A41" s="47"/>
      <c r="B41" s="49"/>
      <c r="C41" s="6">
        <v>50</v>
      </c>
      <c r="D41" s="28">
        <f>[13]RC!$DP$53</f>
        <v>7.8445090655044639E-2</v>
      </c>
      <c r="E41" s="28">
        <f>[13]BW!$DP$53</f>
        <v>6.754489910529192E-2</v>
      </c>
      <c r="F41" s="28">
        <f>[13]Delay1011!FC53</f>
        <v>2.5839688812628315E-2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[13]RC!$DS$53</f>
        <v>0.55680069613598915</v>
      </c>
      <c r="E42" s="28">
        <f>[13]BW!$DS$53</f>
        <v>0.52708309418650123</v>
      </c>
      <c r="F42" s="28">
        <f>[13]Delay1011!FG53</f>
        <v>0.50261051901452569</v>
      </c>
    </row>
    <row r="43" spans="1:6" x14ac:dyDescent="0.2">
      <c r="A43" s="47"/>
      <c r="B43" s="49"/>
      <c r="C43" s="6">
        <v>10</v>
      </c>
      <c r="D43" s="28">
        <f>[13]RC!$DV$53</f>
        <v>0.35993144495823998</v>
      </c>
      <c r="E43" s="28">
        <f>[13]BW!$DV$53</f>
        <v>0.32590173902229552</v>
      </c>
      <c r="F43" s="28">
        <f>[13]Delay1011!FK53</f>
        <v>0.28766471382834174</v>
      </c>
    </row>
    <row r="44" spans="1:6" x14ac:dyDescent="0.2">
      <c r="A44" s="47"/>
      <c r="B44" s="49"/>
      <c r="C44" s="6">
        <v>20</v>
      </c>
      <c r="D44" s="28">
        <f>[13]RC!$DY$53</f>
        <v>0.21324786037280241</v>
      </c>
      <c r="E44" s="28">
        <f>[13]BW!$DY$53</f>
        <v>0.18603505447125232</v>
      </c>
      <c r="F44" s="28">
        <f>[13]Delay1011!FO53</f>
        <v>0.11708604898561634</v>
      </c>
    </row>
    <row r="45" spans="1:6" x14ac:dyDescent="0.2">
      <c r="A45" s="47"/>
      <c r="B45" s="49"/>
      <c r="C45" s="6">
        <v>50</v>
      </c>
      <c r="D45" s="28">
        <f>[13]RC!$EB$53</f>
        <v>9.7203262028679113E-2</v>
      </c>
      <c r="E45" s="28">
        <f>[13]BW!$EB$53</f>
        <v>8.2828784121852392E-2</v>
      </c>
      <c r="F45" s="28">
        <f>[13]Delay1011!FS53</f>
        <v>2.4343209018261865E-2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[13]RC!$EE$53</f>
        <v>0.58819742086492544</v>
      </c>
      <c r="E46" s="28">
        <f>[13]BW!$EE$53</f>
        <v>0.55976565772029363</v>
      </c>
      <c r="F46" s="28">
        <f>[13]Delay1011!FW53</f>
        <v>0.56154261006316419</v>
      </c>
    </row>
    <row r="47" spans="1:6" x14ac:dyDescent="0.2">
      <c r="A47" s="47"/>
      <c r="B47" s="49"/>
      <c r="C47" s="6">
        <v>10</v>
      </c>
      <c r="D47" s="28">
        <f>[13]RC!$EH$53</f>
        <v>0.39313122026113284</v>
      </c>
      <c r="E47" s="28">
        <f>[13]BW!$EH$53</f>
        <v>0.35811621379919745</v>
      </c>
      <c r="F47" s="28">
        <f>[13]Delay1011!GA53</f>
        <v>0.33532829034805867</v>
      </c>
    </row>
    <row r="48" spans="1:6" x14ac:dyDescent="0.2">
      <c r="A48" s="47"/>
      <c r="B48" s="49"/>
      <c r="C48" s="6">
        <v>20</v>
      </c>
      <c r="D48" s="28">
        <f>[13]RC!$EK$53</f>
        <v>0.24077073530875059</v>
      </c>
      <c r="E48" s="28">
        <f>[13]BW!$EK$53</f>
        <v>0.21101540922030559</v>
      </c>
      <c r="F48" s="28">
        <f>[13]Delay1011!GE53</f>
        <v>0.13128630738363817</v>
      </c>
    </row>
    <row r="49" spans="1:6" x14ac:dyDescent="0.2">
      <c r="A49" s="47"/>
      <c r="B49" s="49"/>
      <c r="C49" s="6">
        <v>50</v>
      </c>
      <c r="D49" s="28">
        <f>[13]RC!$EN$53</f>
        <v>0.1133480742992842</v>
      </c>
      <c r="E49" s="28">
        <f>[13]BW!$EN$53</f>
        <v>9.6582569178018704E-2</v>
      </c>
      <c r="F49" s="28">
        <f>[13]Delay1011!GI53</f>
        <v>2.3502748274466703E-2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[13]RC!$EQ$53</f>
        <v>0.42599994900887539</v>
      </c>
      <c r="E50" s="28">
        <f>[13]BW!$EQ$53</f>
        <v>0.39538076752504403</v>
      </c>
      <c r="F50" s="28">
        <f>[13]Delay1011!GM53</f>
        <v>0.38686241421628659</v>
      </c>
    </row>
    <row r="51" spans="1:6" x14ac:dyDescent="0.2">
      <c r="A51" s="47"/>
      <c r="B51" s="49"/>
      <c r="C51" s="6">
        <v>10</v>
      </c>
      <c r="D51" s="28">
        <f>[13]RC!$ET$53</f>
        <v>0.24138535607849601</v>
      </c>
      <c r="E51" s="28">
        <f>[13]BW!$ET$53</f>
        <v>0.21589799695106557</v>
      </c>
      <c r="F51" s="28">
        <f>[13]Delay1011!GQ53</f>
        <v>0.20626224006267818</v>
      </c>
    </row>
    <row r="52" spans="1:6" x14ac:dyDescent="0.2">
      <c r="A52" s="47"/>
      <c r="B52" s="49"/>
      <c r="C52" s="6">
        <v>20</v>
      </c>
      <c r="D52" s="28">
        <f>[13]RC!$EW$53</f>
        <v>0.128313619813926</v>
      </c>
      <c r="E52" s="28">
        <f>[13]BW!$EW$53</f>
        <v>0.11296870038977998</v>
      </c>
      <c r="F52" s="28">
        <f>[13]Delay1011!GU53</f>
        <v>8.9782440842692796E-2</v>
      </c>
    </row>
    <row r="53" spans="1:6" x14ac:dyDescent="0.2">
      <c r="A53" s="47"/>
      <c r="B53" s="49"/>
      <c r="C53" s="6">
        <v>50</v>
      </c>
      <c r="D53" s="28">
        <f>[13]RC!$EZ$53</f>
        <v>5.3385566833808996E-2</v>
      </c>
      <c r="E53" s="28">
        <f>[13]BW!$EZ$53</f>
        <v>4.6570468489833212E-2</v>
      </c>
      <c r="F53" s="28">
        <f>[13]Delay1011!GY53</f>
        <v>4.0262765546453937E-2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[13]RC!$FC$53</f>
        <v>0.51004916458334171</v>
      </c>
      <c r="E54" s="28">
        <f>[13]BW!$FC$53</f>
        <v>0.47976689193405947</v>
      </c>
      <c r="F54" s="28">
        <f>[13]Delay1011!HC53</f>
        <v>0.46869953721098867</v>
      </c>
    </row>
    <row r="55" spans="1:6" x14ac:dyDescent="0.2">
      <c r="A55" s="47"/>
      <c r="B55" s="49"/>
      <c r="C55" s="6">
        <v>10</v>
      </c>
      <c r="D55" s="28">
        <f>[13]RC!$FF$53</f>
        <v>0.31588306252640713</v>
      </c>
      <c r="E55" s="28">
        <f>[13]BW!$FF$53</f>
        <v>0.28312249169387554</v>
      </c>
      <c r="F55" s="28">
        <f>[13]Delay1011!HG53</f>
        <v>0.23964977305702576</v>
      </c>
    </row>
    <row r="56" spans="1:6" x14ac:dyDescent="0.2">
      <c r="A56" s="47"/>
      <c r="B56" s="49"/>
      <c r="C56" s="6">
        <v>20</v>
      </c>
      <c r="D56" s="28">
        <f>[13]RC!$FI$53</f>
        <v>0.17975957261694112</v>
      </c>
      <c r="E56" s="28">
        <f>[13]BW!$FI$53</f>
        <v>0.1567835225641378</v>
      </c>
      <c r="F56" s="28">
        <f>[13]Delay1011!HK53</f>
        <v>0.10197149954388358</v>
      </c>
    </row>
    <row r="57" spans="1:6" x14ac:dyDescent="0.2">
      <c r="A57" s="47"/>
      <c r="B57" s="49"/>
      <c r="C57" s="6">
        <v>50</v>
      </c>
      <c r="D57" s="28">
        <f>[13]RC!$FL$53</f>
        <v>7.8613445063550155E-2</v>
      </c>
      <c r="E57" s="28">
        <f>[13]BW!$FL$53</f>
        <v>6.7365072034540091E-2</v>
      </c>
      <c r="F57" s="28">
        <f>[13]Delay1011!HO53</f>
        <v>2.5776901774023614E-2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[13]RC!$FO$53</f>
        <v>0.55705262190029348</v>
      </c>
      <c r="E58" s="28">
        <f>[13]BW!$FO$53</f>
        <v>0.52825789028894121</v>
      </c>
      <c r="F58" s="28">
        <f>[13]Delay1011!HS53</f>
        <v>0.50314623783087953</v>
      </c>
    </row>
    <row r="59" spans="1:6" x14ac:dyDescent="0.2">
      <c r="A59" s="47"/>
      <c r="B59" s="49"/>
      <c r="C59" s="6">
        <v>10</v>
      </c>
      <c r="D59" s="28">
        <f>[13]RC!$FR$53</f>
        <v>0.36057132004542358</v>
      </c>
      <c r="E59" s="28">
        <f>[13]BW!$FR$53</f>
        <v>0.32584236302426556</v>
      </c>
      <c r="F59" s="28">
        <f>[13]Delay1011!HW53</f>
        <v>0.28882169710581868</v>
      </c>
    </row>
    <row r="60" spans="1:6" x14ac:dyDescent="0.2">
      <c r="A60" s="47"/>
      <c r="B60" s="49"/>
      <c r="C60" s="6">
        <v>20</v>
      </c>
      <c r="D60" s="28">
        <f>[13]RC!$FU$53</f>
        <v>0.21359030869897705</v>
      </c>
      <c r="E60" s="28">
        <f>[13]BW!$FU$53</f>
        <v>0.18662091660614649</v>
      </c>
      <c r="F60" s="28">
        <f>[13]Delay1011!IA53</f>
        <v>0.11699529884795613</v>
      </c>
    </row>
    <row r="61" spans="1:6" x14ac:dyDescent="0.2">
      <c r="A61" s="47"/>
      <c r="B61" s="49"/>
      <c r="C61" s="6">
        <v>50</v>
      </c>
      <c r="D61" s="28">
        <f>[13]RC!$FX$53</f>
        <v>9.7264810970903226E-2</v>
      </c>
      <c r="E61" s="28">
        <f>[13]BW!$FX$53</f>
        <v>8.2765276346277575E-2</v>
      </c>
      <c r="F61" s="28">
        <f>[13]Delay1011!IE53</f>
        <v>2.3433979044246538E-2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[13]RC!$GA$53</f>
        <v>0.58595397078464262</v>
      </c>
      <c r="E62" s="28">
        <f>[13]BW!$GA$53</f>
        <v>0.55923493010521608</v>
      </c>
      <c r="F62" s="28">
        <f>[13]Delay1011!II53</f>
        <v>0.57950013279044121</v>
      </c>
    </row>
    <row r="63" spans="1:6" x14ac:dyDescent="0.2">
      <c r="A63" s="47"/>
      <c r="B63" s="49"/>
      <c r="C63" s="6">
        <v>10</v>
      </c>
      <c r="D63" s="28">
        <f>[13]RC!$GD$53</f>
        <v>0.39330141819410941</v>
      </c>
      <c r="E63" s="28">
        <f>[13]BW!$GD$53</f>
        <v>0.35756841362378894</v>
      </c>
      <c r="F63" s="28">
        <f>[13]Delay1011!IM53</f>
        <v>0.33654405937876092</v>
      </c>
    </row>
    <row r="64" spans="1:6" x14ac:dyDescent="0.2">
      <c r="A64" s="47"/>
      <c r="B64" s="49"/>
      <c r="C64" s="6">
        <v>20</v>
      </c>
      <c r="D64" s="28">
        <f>[13]RC!$GG$53</f>
        <v>0.2400898334766049</v>
      </c>
      <c r="E64" s="28">
        <f>[13]BW!$GG$53</f>
        <v>0.21033758682599329</v>
      </c>
      <c r="F64" s="28">
        <f>[13]Delay1011!IQ53</f>
        <v>0.1304987142161661</v>
      </c>
    </row>
    <row r="65" spans="1:6" ht="17" thickBot="1" x14ac:dyDescent="0.25">
      <c r="A65" s="48"/>
      <c r="B65" s="50"/>
      <c r="C65" s="8">
        <v>50</v>
      </c>
      <c r="D65" s="28">
        <f>[13]RC!$GJ$53</f>
        <v>0.11260265615986563</v>
      </c>
      <c r="E65" s="28">
        <f>[13]BW!$GJ$53</f>
        <v>9.6032734498708652E-2</v>
      </c>
      <c r="F65" s="28">
        <f>[13]Delay1011!IU53</f>
        <v>2.2013518475527398E-2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0.28550511437369336</v>
      </c>
      <c r="E66" s="26">
        <f>AVERAGE(E2:E65)</f>
        <v>0.2626148792509696</v>
      </c>
      <c r="F66" s="27">
        <f>AVERAGE(F2:F65)</f>
        <v>0.22937398100284662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</v>
      </c>
      <c r="F67" s="33">
        <f>64-E67</f>
        <v>62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764" priority="1" bottom="1" rank="1"/>
    <cfRule type="top10" dxfId="763" priority="2" bottom="1" rank="3"/>
  </conditionalFormatting>
  <conditionalFormatting sqref="D3:F3">
    <cfRule type="top10" dxfId="762" priority="3" bottom="1" rank="1"/>
    <cfRule type="top10" dxfId="761" priority="4" bottom="1" rank="3"/>
  </conditionalFormatting>
  <conditionalFormatting sqref="D4:F4">
    <cfRule type="top10" dxfId="760" priority="5" bottom="1" rank="1"/>
    <cfRule type="top10" dxfId="759" priority="6" bottom="1" rank="3"/>
  </conditionalFormatting>
  <conditionalFormatting sqref="D5:F5">
    <cfRule type="top10" dxfId="758" priority="7" bottom="1" rank="1"/>
    <cfRule type="top10" dxfId="757" priority="8" bottom="1" rank="3"/>
  </conditionalFormatting>
  <conditionalFormatting sqref="D6:F6">
    <cfRule type="top10" dxfId="756" priority="9" bottom="1" rank="1"/>
    <cfRule type="top10" dxfId="755" priority="10" bottom="1" rank="3"/>
  </conditionalFormatting>
  <conditionalFormatting sqref="D7:F7">
    <cfRule type="top10" dxfId="754" priority="11" bottom="1" rank="1"/>
    <cfRule type="top10" dxfId="753" priority="12" bottom="1" rank="3"/>
  </conditionalFormatting>
  <conditionalFormatting sqref="D8:F8">
    <cfRule type="top10" dxfId="752" priority="13" bottom="1" rank="1"/>
    <cfRule type="top10" dxfId="751" priority="14" bottom="1" rank="3"/>
  </conditionalFormatting>
  <conditionalFormatting sqref="D9:F9">
    <cfRule type="top10" dxfId="750" priority="15" bottom="1" rank="1"/>
    <cfRule type="top10" dxfId="749" priority="16" bottom="1" rank="3"/>
  </conditionalFormatting>
  <conditionalFormatting sqref="D10:F10">
    <cfRule type="top10" dxfId="748" priority="17" bottom="1" rank="1"/>
    <cfRule type="top10" dxfId="747" priority="18" bottom="1" rank="3"/>
  </conditionalFormatting>
  <conditionalFormatting sqref="D11:F11">
    <cfRule type="top10" dxfId="746" priority="19" bottom="1" rank="1"/>
    <cfRule type="top10" dxfId="745" priority="20" bottom="1" rank="3"/>
  </conditionalFormatting>
  <conditionalFormatting sqref="D12:F12">
    <cfRule type="top10" dxfId="744" priority="21" bottom="1" rank="1"/>
    <cfRule type="top10" dxfId="743" priority="22" bottom="1" rank="3"/>
  </conditionalFormatting>
  <conditionalFormatting sqref="D13:F13">
    <cfRule type="top10" dxfId="742" priority="23" bottom="1" rank="1"/>
    <cfRule type="top10" dxfId="741" priority="24" bottom="1" rank="3"/>
  </conditionalFormatting>
  <conditionalFormatting sqref="D14:F14">
    <cfRule type="top10" dxfId="740" priority="25" bottom="1" rank="1"/>
    <cfRule type="top10" dxfId="739" priority="26" bottom="1" rank="3"/>
  </conditionalFormatting>
  <conditionalFormatting sqref="D15:F15">
    <cfRule type="top10" dxfId="738" priority="27" bottom="1" rank="1"/>
    <cfRule type="top10" dxfId="737" priority="28" bottom="1" rank="3"/>
  </conditionalFormatting>
  <conditionalFormatting sqref="D16:F16">
    <cfRule type="top10" dxfId="736" priority="29" bottom="1" rank="1"/>
    <cfRule type="top10" dxfId="735" priority="30" bottom="1" rank="3"/>
  </conditionalFormatting>
  <conditionalFormatting sqref="D17:F17">
    <cfRule type="top10" dxfId="734" priority="31" bottom="1" rank="1"/>
    <cfRule type="top10" dxfId="733" priority="32" bottom="1" rank="3"/>
  </conditionalFormatting>
  <conditionalFormatting sqref="D18:F18">
    <cfRule type="top10" dxfId="732" priority="33" bottom="1" rank="1"/>
    <cfRule type="top10" dxfId="731" priority="34" bottom="1" rank="3"/>
  </conditionalFormatting>
  <conditionalFormatting sqref="D19:F19">
    <cfRule type="top10" dxfId="730" priority="35" bottom="1" rank="1"/>
    <cfRule type="top10" dxfId="729" priority="36" bottom="1" rank="3"/>
  </conditionalFormatting>
  <conditionalFormatting sqref="D20:F20">
    <cfRule type="top10" dxfId="728" priority="37" bottom="1" rank="1"/>
    <cfRule type="top10" dxfId="727" priority="38" bottom="1" rank="3"/>
  </conditionalFormatting>
  <conditionalFormatting sqref="D21:F21">
    <cfRule type="top10" dxfId="726" priority="39" bottom="1" rank="1"/>
    <cfRule type="top10" dxfId="725" priority="40" bottom="1" rank="3"/>
  </conditionalFormatting>
  <conditionalFormatting sqref="D22:F22">
    <cfRule type="top10" dxfId="724" priority="41" bottom="1" rank="1"/>
    <cfRule type="top10" dxfId="723" priority="42" bottom="1" rank="3"/>
  </conditionalFormatting>
  <conditionalFormatting sqref="D23:F23">
    <cfRule type="top10" dxfId="722" priority="43" bottom="1" rank="1"/>
    <cfRule type="top10" dxfId="721" priority="44" bottom="1" rank="3"/>
  </conditionalFormatting>
  <conditionalFormatting sqref="D24:F24">
    <cfRule type="top10" dxfId="720" priority="45" bottom="1" rank="1"/>
    <cfRule type="top10" dxfId="719" priority="46" bottom="1" rank="3"/>
  </conditionalFormatting>
  <conditionalFormatting sqref="D25:F25">
    <cfRule type="top10" dxfId="718" priority="47" bottom="1" rank="1"/>
    <cfRule type="top10" dxfId="717" priority="48" bottom="1" rank="3"/>
  </conditionalFormatting>
  <conditionalFormatting sqref="D26:F26">
    <cfRule type="top10" dxfId="716" priority="49" bottom="1" rank="1"/>
    <cfRule type="top10" dxfId="715" priority="50" bottom="1" rank="3"/>
  </conditionalFormatting>
  <conditionalFormatting sqref="D27:F27">
    <cfRule type="top10" dxfId="714" priority="51" bottom="1" rank="1"/>
    <cfRule type="top10" dxfId="713" priority="52" bottom="1" rank="3"/>
  </conditionalFormatting>
  <conditionalFormatting sqref="D28:F28">
    <cfRule type="top10" dxfId="712" priority="53" bottom="1" rank="1"/>
    <cfRule type="top10" dxfId="711" priority="54" bottom="1" rank="3"/>
  </conditionalFormatting>
  <conditionalFormatting sqref="D29:F29">
    <cfRule type="top10" dxfId="710" priority="55" bottom="1" rank="1"/>
    <cfRule type="top10" dxfId="709" priority="56" bottom="1" rank="3"/>
  </conditionalFormatting>
  <conditionalFormatting sqref="D30:F30">
    <cfRule type="top10" dxfId="708" priority="57" bottom="1" rank="1"/>
    <cfRule type="top10" dxfId="707" priority="58" bottom="1" rank="3"/>
  </conditionalFormatting>
  <conditionalFormatting sqref="D31:F31">
    <cfRule type="top10" dxfId="706" priority="59" bottom="1" rank="1"/>
    <cfRule type="top10" dxfId="705" priority="60" bottom="1" rank="3"/>
  </conditionalFormatting>
  <conditionalFormatting sqref="D32:F32">
    <cfRule type="top10" dxfId="704" priority="61" bottom="1" rank="1"/>
    <cfRule type="top10" dxfId="703" priority="62" bottom="1" rank="3"/>
  </conditionalFormatting>
  <conditionalFormatting sqref="D33:F33">
    <cfRule type="top10" dxfId="702" priority="63" bottom="1" rank="1"/>
    <cfRule type="top10" dxfId="701" priority="64" bottom="1" rank="3"/>
  </conditionalFormatting>
  <conditionalFormatting sqref="D34:F34">
    <cfRule type="top10" dxfId="700" priority="65" bottom="1" rank="1"/>
    <cfRule type="top10" dxfId="699" priority="66" bottom="1" rank="3"/>
  </conditionalFormatting>
  <conditionalFormatting sqref="D35:F35">
    <cfRule type="top10" dxfId="698" priority="67" bottom="1" rank="1"/>
    <cfRule type="top10" dxfId="697" priority="68" bottom="1" rank="3"/>
  </conditionalFormatting>
  <conditionalFormatting sqref="D36:F36">
    <cfRule type="top10" dxfId="696" priority="69" bottom="1" rank="1"/>
    <cfRule type="top10" dxfId="695" priority="70" bottom="1" rank="3"/>
  </conditionalFormatting>
  <conditionalFormatting sqref="D37:F37">
    <cfRule type="top10" dxfId="694" priority="71" bottom="1" rank="1"/>
    <cfRule type="top10" dxfId="693" priority="72" bottom="1" rank="3"/>
  </conditionalFormatting>
  <conditionalFormatting sqref="D38:F38">
    <cfRule type="top10" dxfId="692" priority="73" bottom="1" rank="1"/>
    <cfRule type="top10" dxfId="691" priority="74" bottom="1" rank="3"/>
  </conditionalFormatting>
  <conditionalFormatting sqref="D39:F39">
    <cfRule type="top10" dxfId="690" priority="75" bottom="1" rank="1"/>
    <cfRule type="top10" dxfId="689" priority="76" bottom="1" rank="3"/>
  </conditionalFormatting>
  <conditionalFormatting sqref="D40:F40">
    <cfRule type="top10" dxfId="688" priority="77" bottom="1" rank="1"/>
    <cfRule type="top10" dxfId="687" priority="78" bottom="1" rank="3"/>
  </conditionalFormatting>
  <conditionalFormatting sqref="D41:F41">
    <cfRule type="top10" dxfId="686" priority="79" bottom="1" rank="1"/>
    <cfRule type="top10" dxfId="685" priority="80" bottom="1" rank="3"/>
  </conditionalFormatting>
  <conditionalFormatting sqref="D42:F42">
    <cfRule type="top10" dxfId="684" priority="81" bottom="1" rank="1"/>
    <cfRule type="top10" dxfId="683" priority="82" bottom="1" rank="3"/>
  </conditionalFormatting>
  <conditionalFormatting sqref="D43:F43">
    <cfRule type="top10" dxfId="682" priority="83" bottom="1" rank="1"/>
    <cfRule type="top10" dxfId="681" priority="84" bottom="1" rank="3"/>
  </conditionalFormatting>
  <conditionalFormatting sqref="D44:F44">
    <cfRule type="top10" dxfId="680" priority="85" bottom="1" rank="1"/>
    <cfRule type="top10" dxfId="679" priority="86" bottom="1" rank="3"/>
  </conditionalFormatting>
  <conditionalFormatting sqref="D45:F45">
    <cfRule type="top10" dxfId="678" priority="87" bottom="1" rank="1"/>
    <cfRule type="top10" dxfId="677" priority="88" bottom="1" rank="3"/>
  </conditionalFormatting>
  <conditionalFormatting sqref="D46:F46">
    <cfRule type="top10" dxfId="676" priority="89" bottom="1" rank="1"/>
    <cfRule type="top10" dxfId="675" priority="90" bottom="1" rank="3"/>
  </conditionalFormatting>
  <conditionalFormatting sqref="D47:F47">
    <cfRule type="top10" dxfId="674" priority="91" bottom="1" rank="1"/>
    <cfRule type="top10" dxfId="673" priority="92" bottom="1" rank="3"/>
  </conditionalFormatting>
  <conditionalFormatting sqref="D48:F48">
    <cfRule type="top10" dxfId="672" priority="93" bottom="1" rank="1"/>
    <cfRule type="top10" dxfId="671" priority="94" bottom="1" rank="3"/>
  </conditionalFormatting>
  <conditionalFormatting sqref="D49:F49">
    <cfRule type="top10" dxfId="670" priority="95" bottom="1" rank="1"/>
    <cfRule type="top10" dxfId="669" priority="96" bottom="1" rank="3"/>
  </conditionalFormatting>
  <conditionalFormatting sqref="D50:F50">
    <cfRule type="top10" dxfId="668" priority="97" bottom="1" rank="1"/>
    <cfRule type="top10" dxfId="667" priority="98" bottom="1" rank="3"/>
  </conditionalFormatting>
  <conditionalFormatting sqref="D51:F51">
    <cfRule type="top10" dxfId="666" priority="99" bottom="1" rank="1"/>
    <cfRule type="top10" dxfId="665" priority="100" bottom="1" rank="3"/>
  </conditionalFormatting>
  <conditionalFormatting sqref="D52:F52">
    <cfRule type="top10" dxfId="664" priority="101" bottom="1" rank="1"/>
    <cfRule type="top10" dxfId="663" priority="102" bottom="1" rank="3"/>
  </conditionalFormatting>
  <conditionalFormatting sqref="D53:F53">
    <cfRule type="top10" dxfId="662" priority="103" bottom="1" rank="1"/>
    <cfRule type="top10" dxfId="661" priority="104" bottom="1" rank="3"/>
  </conditionalFormatting>
  <conditionalFormatting sqref="D54:F54">
    <cfRule type="top10" dxfId="660" priority="105" bottom="1" rank="1"/>
    <cfRule type="top10" dxfId="659" priority="106" bottom="1" rank="3"/>
  </conditionalFormatting>
  <conditionalFormatting sqref="D55:F55">
    <cfRule type="top10" dxfId="658" priority="107" bottom="1" rank="1"/>
    <cfRule type="top10" dxfId="657" priority="108" bottom="1" rank="3"/>
  </conditionalFormatting>
  <conditionalFormatting sqref="D56:F56">
    <cfRule type="top10" dxfId="656" priority="109" bottom="1" rank="1"/>
    <cfRule type="top10" dxfId="655" priority="110" bottom="1" rank="3"/>
  </conditionalFormatting>
  <conditionalFormatting sqref="D57:F57">
    <cfRule type="top10" dxfId="654" priority="111" bottom="1" rank="1"/>
    <cfRule type="top10" dxfId="653" priority="112" bottom="1" rank="3"/>
  </conditionalFormatting>
  <conditionalFormatting sqref="D58:F58">
    <cfRule type="top10" dxfId="652" priority="113" bottom="1" rank="1"/>
    <cfRule type="top10" dxfId="651" priority="114" bottom="1" rank="3"/>
  </conditionalFormatting>
  <conditionalFormatting sqref="D59:F59">
    <cfRule type="top10" dxfId="650" priority="115" bottom="1" rank="1"/>
    <cfRule type="top10" dxfId="649" priority="116" bottom="1" rank="3"/>
  </conditionalFormatting>
  <conditionalFormatting sqref="D60:F60">
    <cfRule type="top10" dxfId="648" priority="117" bottom="1" rank="1"/>
    <cfRule type="top10" dxfId="647" priority="118" bottom="1" rank="3"/>
  </conditionalFormatting>
  <conditionalFormatting sqref="D61:F61">
    <cfRule type="top10" dxfId="646" priority="119" bottom="1" rank="1"/>
    <cfRule type="top10" dxfId="645" priority="120" bottom="1" rank="3"/>
  </conditionalFormatting>
  <conditionalFormatting sqref="D62:F62">
    <cfRule type="top10" dxfId="644" priority="121" bottom="1" rank="1"/>
    <cfRule type="top10" dxfId="643" priority="122" bottom="1" rank="3"/>
  </conditionalFormatting>
  <conditionalFormatting sqref="D63:F63">
    <cfRule type="top10" dxfId="642" priority="123" bottom="1" rank="1"/>
    <cfRule type="top10" dxfId="641" priority="124" bottom="1" rank="3"/>
  </conditionalFormatting>
  <conditionalFormatting sqref="D64:F64">
    <cfRule type="top10" dxfId="640" priority="125" bottom="1" rank="1"/>
    <cfRule type="top10" dxfId="639" priority="126" bottom="1" rank="3"/>
  </conditionalFormatting>
  <conditionalFormatting sqref="D65:F65">
    <cfRule type="top10" dxfId="638" priority="127" bottom="1" rank="1"/>
    <cfRule type="top10" dxfId="637" priority="128" bottom="1" rank="3"/>
  </conditionalFormatting>
  <conditionalFormatting sqref="D66:F66">
    <cfRule type="top10" dxfId="636" priority="129" bottom="1" rank="1"/>
    <cfRule type="top10" dxfId="635" priority="130" bottom="1" rank="3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4A41-98EA-1649-84A3-961DE0F786FC}">
  <dimension ref="A1:F67"/>
  <sheetViews>
    <sheetView topLeftCell="A41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[14]RC!$C$53</f>
        <v>0.45938232293306819</v>
      </c>
      <c r="E2" s="28">
        <f>[14]BW!$C$53</f>
        <v>0.42526765201066957</v>
      </c>
      <c r="F2" s="28">
        <f>[14]Delay1011!C53</f>
        <v>0.40881948300000615</v>
      </c>
    </row>
    <row r="3" spans="1:6" x14ac:dyDescent="0.2">
      <c r="A3" s="47"/>
      <c r="B3" s="49"/>
      <c r="C3" s="6">
        <v>10</v>
      </c>
      <c r="D3" s="28">
        <f>[14]RC!$F$53</f>
        <v>0.27398875289297575</v>
      </c>
      <c r="E3" s="28">
        <f>[14]BW!$F$53</f>
        <v>0.23994380528952114</v>
      </c>
      <c r="F3" s="28">
        <f>[14]Delay1011!G53</f>
        <v>0.2359545180031552</v>
      </c>
    </row>
    <row r="4" spans="1:6" x14ac:dyDescent="0.2">
      <c r="A4" s="47"/>
      <c r="B4" s="49"/>
      <c r="C4" s="6">
        <v>20</v>
      </c>
      <c r="D4" s="28">
        <f>[14]RC!$I$53</f>
        <v>0.15486381186874337</v>
      </c>
      <c r="E4" s="28">
        <f>[14]BW!$I$53</f>
        <v>0.13878525980150308</v>
      </c>
      <c r="F4" s="28">
        <f>[14]Delay1011!K53</f>
        <v>0.12437469316421407</v>
      </c>
    </row>
    <row r="5" spans="1:6" x14ac:dyDescent="0.2">
      <c r="A5" s="47"/>
      <c r="B5" s="49"/>
      <c r="C5" s="6">
        <v>50</v>
      </c>
      <c r="D5" s="28">
        <f>[14]RC!$L$53</f>
        <v>7.8536207036614764E-2</v>
      </c>
      <c r="E5" s="28">
        <f>[14]BW!$L$53</f>
        <v>7.3737088762785688E-2</v>
      </c>
      <c r="F5" s="28">
        <f>[14]Delay1011!O53</f>
        <v>7.3195291691452752E-2</v>
      </c>
    </row>
    <row r="6" spans="1:6" x14ac:dyDescent="0.2">
      <c r="A6" s="47">
        <v>10</v>
      </c>
      <c r="B6" s="49">
        <v>100</v>
      </c>
      <c r="C6" s="6">
        <v>5</v>
      </c>
      <c r="D6" s="28">
        <f>[14]RC!$O$53</f>
        <v>0.60907014357892697</v>
      </c>
      <c r="E6" s="28">
        <f>[14]BW!$O$53</f>
        <v>0.57940357785293295</v>
      </c>
      <c r="F6" s="28">
        <f>[14]Delay1011!S53</f>
        <v>0.53444312049932496</v>
      </c>
    </row>
    <row r="7" spans="1:6" x14ac:dyDescent="0.2">
      <c r="A7" s="47"/>
      <c r="B7" s="49"/>
      <c r="C7" s="6">
        <v>10</v>
      </c>
      <c r="D7" s="28">
        <f>[14]RC!$R$53</f>
        <v>0.3991467223450581</v>
      </c>
      <c r="E7" s="28">
        <f>[14]BW!$R$53</f>
        <v>0.36393213663250701</v>
      </c>
      <c r="F7" s="28">
        <f>[14]Delay1011!W53</f>
        <v>0.33424077338358771</v>
      </c>
    </row>
    <row r="8" spans="1:6" x14ac:dyDescent="0.2">
      <c r="A8" s="47"/>
      <c r="B8" s="49"/>
      <c r="C8" s="6">
        <v>20</v>
      </c>
      <c r="D8" s="28">
        <f>[14]RC!$U$53</f>
        <v>0.24887442394321208</v>
      </c>
      <c r="E8" s="28">
        <f>[14]BW!$U$53</f>
        <v>0.22168656154824659</v>
      </c>
      <c r="F8" s="28">
        <f>[14]Delay1011!AA53</f>
        <v>0.19605090349625576</v>
      </c>
    </row>
    <row r="9" spans="1:6" x14ac:dyDescent="0.2">
      <c r="A9" s="47"/>
      <c r="B9" s="49"/>
      <c r="C9" s="6">
        <v>50</v>
      </c>
      <c r="D9" s="28">
        <f>[14]RC!$X$53</f>
        <v>0.13475965841453236</v>
      </c>
      <c r="E9" s="28">
        <f>[14]BW!$X$53</f>
        <v>0.12488931637778963</v>
      </c>
      <c r="F9" s="28">
        <f>[14]Delay1011!AE53</f>
        <v>0.11789250402027937</v>
      </c>
    </row>
    <row r="10" spans="1:6" x14ac:dyDescent="0.2">
      <c r="A10" s="47">
        <v>20</v>
      </c>
      <c r="B10" s="49">
        <v>100</v>
      </c>
      <c r="C10" s="6">
        <v>5</v>
      </c>
      <c r="D10" s="28">
        <f>[14]RC!$AA$53</f>
        <v>0.70853720688845967</v>
      </c>
      <c r="E10" s="28">
        <f>[14]BW!$AA$53</f>
        <v>0.69012418759400607</v>
      </c>
      <c r="F10" s="28">
        <f>[14]Delay1011!AI53</f>
        <v>0.63747848123268636</v>
      </c>
    </row>
    <row r="11" spans="1:6" x14ac:dyDescent="0.2">
      <c r="A11" s="47"/>
      <c r="B11" s="49"/>
      <c r="C11" s="6">
        <v>10</v>
      </c>
      <c r="D11" s="28">
        <f>[14]RC!$AD$53</f>
        <v>0.51755927600586826</v>
      </c>
      <c r="E11" s="28">
        <f>[14]BW!$AD$53</f>
        <v>0.48310178551022703</v>
      </c>
      <c r="F11" s="28">
        <f>[14]Delay1011!AM53</f>
        <v>0.46545373757768338</v>
      </c>
    </row>
    <row r="12" spans="1:6" x14ac:dyDescent="0.2">
      <c r="A12" s="47"/>
      <c r="B12" s="49"/>
      <c r="C12" s="6">
        <v>20</v>
      </c>
      <c r="D12" s="28">
        <f>[14]RC!$AG$53</f>
        <v>0.34546418675570789</v>
      </c>
      <c r="E12" s="28">
        <f>[14]BW!$AG$53</f>
        <v>0.3128627081433058</v>
      </c>
      <c r="F12" s="28">
        <f>[14]Delay1011!AQ53</f>
        <v>0.27858968875980328</v>
      </c>
    </row>
    <row r="13" spans="1:6" x14ac:dyDescent="0.2">
      <c r="A13" s="47"/>
      <c r="B13" s="49"/>
      <c r="C13" s="6">
        <v>50</v>
      </c>
      <c r="D13" s="28">
        <f>[14]RC!$AJ$53</f>
        <v>0.19753940942910536</v>
      </c>
      <c r="E13" s="28">
        <f>[14]BW!$AJ$53</f>
        <v>0.18561901461321559</v>
      </c>
      <c r="F13" s="28">
        <f>[14]Delay1011!AU53</f>
        <v>0.1668341552250828</v>
      </c>
    </row>
    <row r="14" spans="1:6" x14ac:dyDescent="0.2">
      <c r="A14" s="47">
        <v>50</v>
      </c>
      <c r="B14" s="49">
        <v>100</v>
      </c>
      <c r="C14" s="6">
        <v>5</v>
      </c>
      <c r="D14" s="28">
        <f>[14]RC!$AM$53</f>
        <v>0.80663538807566637</v>
      </c>
      <c r="E14" s="28">
        <f>[14]BW!$AM$53</f>
        <v>0.79269894136078589</v>
      </c>
      <c r="F14" s="28">
        <f>[14]Delay1011!AY53</f>
        <v>0.82746733736028122</v>
      </c>
    </row>
    <row r="15" spans="1:6" x14ac:dyDescent="0.2">
      <c r="A15" s="47"/>
      <c r="B15" s="49"/>
      <c r="C15" s="6">
        <v>10</v>
      </c>
      <c r="D15" s="28">
        <f>[14]RC!$AP$53</f>
        <v>0.63706999495792327</v>
      </c>
      <c r="E15" s="28">
        <f>[14]BW!$AP$53</f>
        <v>0.61484673858463657</v>
      </c>
      <c r="F15" s="28">
        <f>[14]Delay1011!BC53</f>
        <v>0.60349164317124071</v>
      </c>
    </row>
    <row r="16" spans="1:6" x14ac:dyDescent="0.2">
      <c r="A16" s="47"/>
      <c r="B16" s="49"/>
      <c r="C16" s="6">
        <v>20</v>
      </c>
      <c r="D16" s="28">
        <f>[14]RC!$AS$53</f>
        <v>0.46628183133285878</v>
      </c>
      <c r="E16" s="28">
        <f>[14]BW!$AS$53</f>
        <v>0.4277746324957874</v>
      </c>
      <c r="F16" s="28">
        <f>[14]Delay1011!BG53</f>
        <v>0.40738033849431821</v>
      </c>
    </row>
    <row r="17" spans="1:6" x14ac:dyDescent="0.2">
      <c r="A17" s="47"/>
      <c r="B17" s="49"/>
      <c r="C17" s="6">
        <v>50</v>
      </c>
      <c r="D17" s="28">
        <f>[14]RC!$AV$53</f>
        <v>0.28339345297384738</v>
      </c>
      <c r="E17" s="28">
        <f>[14]BW!$AV$53</f>
        <v>0.26832305447837551</v>
      </c>
      <c r="F17" s="28">
        <f>[14]Delay1011!BK53</f>
        <v>0.24458830081782942</v>
      </c>
    </row>
    <row r="18" spans="1:6" x14ac:dyDescent="0.2">
      <c r="A18" s="47">
        <v>5</v>
      </c>
      <c r="B18" s="49">
        <v>1000</v>
      </c>
      <c r="C18" s="6">
        <v>5</v>
      </c>
      <c r="D18" s="28">
        <f>[14]RC!$AY$53</f>
        <v>0.45288736849878591</v>
      </c>
      <c r="E18" s="28">
        <f>[14]BW!$AY$53</f>
        <v>0.41888431594134756</v>
      </c>
      <c r="F18" s="28">
        <f>[14]Delay1011!BO53</f>
        <v>0.40302789867469568</v>
      </c>
    </row>
    <row r="19" spans="1:6" x14ac:dyDescent="0.2">
      <c r="A19" s="47"/>
      <c r="B19" s="49"/>
      <c r="C19" s="6">
        <v>10</v>
      </c>
      <c r="D19" s="28">
        <f>[14]RC!$BB$53</f>
        <v>0.25802104657933667</v>
      </c>
      <c r="E19" s="28">
        <f>[14]BW!$BB$53</f>
        <v>0.22988119645502178</v>
      </c>
      <c r="F19" s="28">
        <f>[14]Delay1011!BS53</f>
        <v>0.21955029309202603</v>
      </c>
    </row>
    <row r="20" spans="1:6" x14ac:dyDescent="0.2">
      <c r="A20" s="47"/>
      <c r="B20" s="49"/>
      <c r="C20" s="6">
        <v>20</v>
      </c>
      <c r="D20" s="28">
        <f>[14]RC!$BE$53</f>
        <v>0.13769908397164812</v>
      </c>
      <c r="E20" s="28">
        <f>[14]BW!$BE$53</f>
        <v>0.12065165020870644</v>
      </c>
      <c r="F20" s="28">
        <f>[14]Delay1011!BW53</f>
        <v>0.10733648068312705</v>
      </c>
    </row>
    <row r="21" spans="1:6" x14ac:dyDescent="0.2">
      <c r="A21" s="47"/>
      <c r="B21" s="49"/>
      <c r="C21" s="6">
        <v>50</v>
      </c>
      <c r="D21" s="28">
        <f>[14]RC!$BH$53</f>
        <v>5.903390724187637E-2</v>
      </c>
      <c r="E21" s="28">
        <f>[14]BW!$BH$53</f>
        <v>5.1148066181698676E-2</v>
      </c>
      <c r="F21" s="28">
        <f>[14]Delay1011!CA53</f>
        <v>4.8444162493029637E-2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[14]RC!$BK$53</f>
        <v>0.59965513592130082</v>
      </c>
      <c r="E22" s="28">
        <f>[14]BW!$BK$53</f>
        <v>0.57280051806226684</v>
      </c>
      <c r="F22" s="28">
        <f>[14]Delay1011!CE53</f>
        <v>0.52982593264267575</v>
      </c>
    </row>
    <row r="23" spans="1:6" x14ac:dyDescent="0.2">
      <c r="A23" s="47"/>
      <c r="B23" s="49"/>
      <c r="C23" s="6">
        <v>10</v>
      </c>
      <c r="D23" s="28">
        <f>[14]RC!$BN$53</f>
        <v>0.38802379040015744</v>
      </c>
      <c r="E23" s="28">
        <f>[14]BW!$BN$53</f>
        <v>0.34859066610329675</v>
      </c>
      <c r="F23" s="28">
        <f>[14]Delay1011!CI53</f>
        <v>0.31996736204780085</v>
      </c>
    </row>
    <row r="24" spans="1:6" x14ac:dyDescent="0.2">
      <c r="A24" s="47"/>
      <c r="B24" s="49"/>
      <c r="C24" s="6">
        <v>20</v>
      </c>
      <c r="D24" s="28">
        <f>[14]RC!$BQ$53</f>
        <v>0.22772042669199152</v>
      </c>
      <c r="E24" s="28">
        <f>[14]BW!$BQ$53</f>
        <v>0.1962618618909637</v>
      </c>
      <c r="F24" s="28">
        <f>[14]Delay1011!CM53</f>
        <v>0.16353011030950243</v>
      </c>
    </row>
    <row r="25" spans="1:6" x14ac:dyDescent="0.2">
      <c r="A25" s="47"/>
      <c r="B25" s="49"/>
      <c r="C25" s="6">
        <v>50</v>
      </c>
      <c r="D25" s="28">
        <f>[14]RC!$BT$53</f>
        <v>0.10207264450073382</v>
      </c>
      <c r="E25" s="28">
        <f>[14]BW!$BT$53</f>
        <v>8.6964007388435058E-2</v>
      </c>
      <c r="F25" s="28">
        <f>[14]Delay1011!CQ53</f>
        <v>7.1040940915312129E-2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[14]RC!$BW$53</f>
        <v>0.70287406143520981</v>
      </c>
      <c r="E26" s="28">
        <f>[14]BW!$BW$53</f>
        <v>0.68525949961777433</v>
      </c>
      <c r="F26" s="28">
        <f>[14]Delay1011!CU53</f>
        <v>0.62892277863539625</v>
      </c>
    </row>
    <row r="27" spans="1:6" x14ac:dyDescent="0.2">
      <c r="A27" s="47"/>
      <c r="B27" s="49"/>
      <c r="C27" s="6">
        <v>10</v>
      </c>
      <c r="D27" s="28">
        <f>[14]RC!$BZ$53</f>
        <v>0.49966066836464451</v>
      </c>
      <c r="E27" s="28">
        <f>[14]BW!$BZ$53</f>
        <v>0.46012334292106016</v>
      </c>
      <c r="F27" s="28">
        <f>[14]Delay1011!CY53</f>
        <v>0.43684850963119187</v>
      </c>
    </row>
    <row r="28" spans="1:6" x14ac:dyDescent="0.2">
      <c r="A28" s="47"/>
      <c r="B28" s="49"/>
      <c r="C28" s="6">
        <v>20</v>
      </c>
      <c r="D28" s="28">
        <f>[14]RC!$CC$53</f>
        <v>0.31666985290073429</v>
      </c>
      <c r="E28" s="28">
        <f>[14]BW!$CC$53</f>
        <v>0.27804189064823975</v>
      </c>
      <c r="F28" s="28">
        <f>[14]Delay1011!DC53</f>
        <v>0.22945575519873576</v>
      </c>
    </row>
    <row r="29" spans="1:6" x14ac:dyDescent="0.2">
      <c r="A29" s="47"/>
      <c r="B29" s="49"/>
      <c r="C29" s="6">
        <v>50</v>
      </c>
      <c r="D29" s="28">
        <f>[14]RC!$CF$53</f>
        <v>0.15175686601219035</v>
      </c>
      <c r="E29" s="28">
        <f>[14]BW!$CF$53</f>
        <v>0.1294843549241439</v>
      </c>
      <c r="F29" s="28">
        <f>[14]Delay1011!DG53</f>
        <v>9.4717605871466062E-2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[14]RC!$CI$53</f>
        <v>0.79982801339232579</v>
      </c>
      <c r="E30" s="28">
        <f>[14]BW!$CI$53</f>
        <v>0.79095544187333655</v>
      </c>
      <c r="F30" s="28">
        <f>[14]Delay1011!DK53</f>
        <v>0.89559963141329746</v>
      </c>
    </row>
    <row r="31" spans="1:6" x14ac:dyDescent="0.2">
      <c r="A31" s="47"/>
      <c r="B31" s="49"/>
      <c r="C31" s="6">
        <v>10</v>
      </c>
      <c r="D31" s="28">
        <f>[14]RC!$CL$53</f>
        <v>0.6303899977254418</v>
      </c>
      <c r="E31" s="28">
        <f>[14]BW!$CL$53</f>
        <v>0.60070819705892542</v>
      </c>
      <c r="F31" s="28">
        <f>[14]Delay1011!DO53</f>
        <v>0.69696194066724304</v>
      </c>
    </row>
    <row r="32" spans="1:6" x14ac:dyDescent="0.2">
      <c r="A32" s="47"/>
      <c r="B32" s="49"/>
      <c r="C32" s="6">
        <v>20</v>
      </c>
      <c r="D32" s="28">
        <f>[14]RC!$CO$53</f>
        <v>0.44184830187303431</v>
      </c>
      <c r="E32" s="28">
        <f>[14]BW!$CO$53</f>
        <v>0.39349531071184435</v>
      </c>
      <c r="F32" s="28">
        <f>[14]Delay1011!DS53</f>
        <v>0.40285811752284778</v>
      </c>
    </row>
    <row r="33" spans="1:6" x14ac:dyDescent="0.2">
      <c r="A33" s="47"/>
      <c r="B33" s="49"/>
      <c r="C33" s="6">
        <v>50</v>
      </c>
      <c r="D33" s="28">
        <f>[14]RC!$CR$53</f>
        <v>0.23313186593439017</v>
      </c>
      <c r="E33" s="28">
        <f>[14]BW!$CR$53</f>
        <v>0.19812735932225259</v>
      </c>
      <c r="F33" s="28">
        <f>[14]Delay1011!DW53</f>
        <v>0.1409416904555284</v>
      </c>
    </row>
    <row r="34" spans="1:6" x14ac:dyDescent="0.2">
      <c r="A34" s="47">
        <v>5</v>
      </c>
      <c r="B34" s="49">
        <v>5000</v>
      </c>
      <c r="C34" s="6">
        <v>5</v>
      </c>
      <c r="D34" s="28">
        <f>[14]RC!$CU$53</f>
        <v>0.45336057764466065</v>
      </c>
      <c r="E34" s="28">
        <f>[14]BW!$CU$53</f>
        <v>0.41906761051511632</v>
      </c>
      <c r="F34" s="28">
        <f>[14]Delay1011!EA53</f>
        <v>0.40174545482042634</v>
      </c>
    </row>
    <row r="35" spans="1:6" x14ac:dyDescent="0.2">
      <c r="A35" s="47"/>
      <c r="B35" s="49"/>
      <c r="C35" s="6">
        <v>10</v>
      </c>
      <c r="D35" s="28">
        <f>[14]RC!$CX$53</f>
        <v>0.25720832632297624</v>
      </c>
      <c r="E35" s="28">
        <f>[14]BW!$CX$53</f>
        <v>0.22813682938444674</v>
      </c>
      <c r="F35" s="28">
        <f>[14]Delay1011!EE53</f>
        <v>0.21957154951923838</v>
      </c>
    </row>
    <row r="36" spans="1:6" x14ac:dyDescent="0.2">
      <c r="A36" s="47"/>
      <c r="B36" s="49"/>
      <c r="C36" s="6">
        <v>20</v>
      </c>
      <c r="D36" s="28">
        <f>[14]RC!$DA$53</f>
        <v>0.13706315978004802</v>
      </c>
      <c r="E36" s="28">
        <f>[14]BW!$DA$53</f>
        <v>0.11944575918604382</v>
      </c>
      <c r="F36" s="28">
        <f>[14]Delay1011!EI53</f>
        <v>0.10695985642254062</v>
      </c>
    </row>
    <row r="37" spans="1:6" x14ac:dyDescent="0.2">
      <c r="A37" s="47"/>
      <c r="B37" s="49"/>
      <c r="C37" s="6">
        <v>50</v>
      </c>
      <c r="D37" s="28">
        <f>[14]RC!$DD$53</f>
        <v>5.7440690984468246E-2</v>
      </c>
      <c r="E37" s="28">
        <f>[14]BW!$DD$53</f>
        <v>4.933855585440227E-2</v>
      </c>
      <c r="F37" s="28">
        <f>[14]Delay1011!EM53</f>
        <v>4.7254033549486908E-2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[14]RC!$DG$53</f>
        <v>0.5995584954584442</v>
      </c>
      <c r="E38" s="28">
        <f>[14]BW!$DG$53</f>
        <v>0.57246030588713115</v>
      </c>
      <c r="F38" s="28">
        <f>[14]Delay1011!EQ53</f>
        <v>0.52784529014521275</v>
      </c>
    </row>
    <row r="39" spans="1:6" x14ac:dyDescent="0.2">
      <c r="A39" s="47"/>
      <c r="B39" s="49"/>
      <c r="C39" s="6">
        <v>10</v>
      </c>
      <c r="D39" s="28">
        <f>[14]RC!$DJ$53</f>
        <v>0.38660133181204742</v>
      </c>
      <c r="E39" s="28">
        <f>[14]BW!$DJ$53</f>
        <v>0.34466289541451417</v>
      </c>
      <c r="F39" s="28">
        <f>[14]Delay1011!EU53</f>
        <v>0.31555854764074448</v>
      </c>
    </row>
    <row r="40" spans="1:6" x14ac:dyDescent="0.2">
      <c r="A40" s="47"/>
      <c r="B40" s="49"/>
      <c r="C40" s="6">
        <v>20</v>
      </c>
      <c r="D40" s="28">
        <f>[14]RC!$DM$53</f>
        <v>0.22439463428819892</v>
      </c>
      <c r="E40" s="28">
        <f>[14]BW!$DM$53</f>
        <v>0.19283437911309614</v>
      </c>
      <c r="F40" s="28">
        <f>[14]Delay1011!EY53</f>
        <v>0.16065448233419916</v>
      </c>
    </row>
    <row r="41" spans="1:6" x14ac:dyDescent="0.2">
      <c r="A41" s="47"/>
      <c r="B41" s="49"/>
      <c r="C41" s="6">
        <v>50</v>
      </c>
      <c r="D41" s="28">
        <f>[14]RC!$DP$53</f>
        <v>9.9443030969883495E-2</v>
      </c>
      <c r="E41" s="28">
        <f>[14]BW!$DP$53</f>
        <v>8.3543763956658856E-2</v>
      </c>
      <c r="F41" s="28">
        <f>[14]Delay1011!FC53</f>
        <v>6.7096555828812313E-2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[14]RC!$DS$53</f>
        <v>0.70188855859980437</v>
      </c>
      <c r="E42" s="28">
        <f>[14]BW!$DS$53</f>
        <v>0.68346606776446561</v>
      </c>
      <c r="F42" s="28">
        <f>[14]Delay1011!FG53</f>
        <v>0.62558078244531456</v>
      </c>
    </row>
    <row r="43" spans="1:6" x14ac:dyDescent="0.2">
      <c r="A43" s="47"/>
      <c r="B43" s="49"/>
      <c r="C43" s="6">
        <v>10</v>
      </c>
      <c r="D43" s="28">
        <f>[14]RC!$DV$53</f>
        <v>0.49887909744231929</v>
      </c>
      <c r="E43" s="28">
        <f>[14]BW!$DV$53</f>
        <v>0.45687070149359693</v>
      </c>
      <c r="F43" s="28">
        <f>[14]Delay1011!FK53</f>
        <v>0.43344779253778093</v>
      </c>
    </row>
    <row r="44" spans="1:6" x14ac:dyDescent="0.2">
      <c r="A44" s="47"/>
      <c r="B44" s="49"/>
      <c r="C44" s="6">
        <v>20</v>
      </c>
      <c r="D44" s="28">
        <f>[14]RC!$DY$53</f>
        <v>0.31346766965054051</v>
      </c>
      <c r="E44" s="28">
        <f>[14]BW!$DY$53</f>
        <v>0.27242228738680169</v>
      </c>
      <c r="F44" s="28">
        <f>[14]Delay1011!FO53</f>
        <v>0.22426572903449826</v>
      </c>
    </row>
    <row r="45" spans="1:6" x14ac:dyDescent="0.2">
      <c r="A45" s="47"/>
      <c r="B45" s="49"/>
      <c r="C45" s="6">
        <v>50</v>
      </c>
      <c r="D45" s="28">
        <f>[14]RC!$EB$53</f>
        <v>0.14847271702879491</v>
      </c>
      <c r="E45" s="28">
        <f>[14]BW!$EB$53</f>
        <v>0.12446319681154275</v>
      </c>
      <c r="F45" s="28">
        <f>[14]Delay1011!FS53</f>
        <v>8.5288492959815179E-2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[14]RC!$EE$53</f>
        <v>0.80154825641892247</v>
      </c>
      <c r="E46" s="28">
        <f>[14]BW!$EE$53</f>
        <v>0.79264369814795999</v>
      </c>
      <c r="F46" s="28">
        <f>[14]Delay1011!FW53</f>
        <v>0.90770711813018001</v>
      </c>
    </row>
    <row r="47" spans="1:6" x14ac:dyDescent="0.2">
      <c r="A47" s="47"/>
      <c r="B47" s="49"/>
      <c r="C47" s="6">
        <v>10</v>
      </c>
      <c r="D47" s="28">
        <f>[14]RC!$EH$53</f>
        <v>0.63133236031162832</v>
      </c>
      <c r="E47" s="28">
        <f>[14]BW!$EH$53</f>
        <v>0.60053775606112669</v>
      </c>
      <c r="F47" s="28">
        <f>[14]Delay1011!GA53</f>
        <v>0.7549825460351518</v>
      </c>
    </row>
    <row r="48" spans="1:6" x14ac:dyDescent="0.2">
      <c r="A48" s="47"/>
      <c r="B48" s="49"/>
      <c r="C48" s="6">
        <v>20</v>
      </c>
      <c r="D48" s="28">
        <f>[14]RC!$EK$53</f>
        <v>0.43868944449552166</v>
      </c>
      <c r="E48" s="28">
        <f>[14]BW!$EK$53</f>
        <v>0.39288825770552771</v>
      </c>
      <c r="F48" s="28">
        <f>[14]Delay1011!GE53</f>
        <v>0.40895831804913579</v>
      </c>
    </row>
    <row r="49" spans="1:6" x14ac:dyDescent="0.2">
      <c r="A49" s="47"/>
      <c r="B49" s="49"/>
      <c r="C49" s="6">
        <v>50</v>
      </c>
      <c r="D49" s="28">
        <f>[14]RC!$EN$53</f>
        <v>0.22881249289034777</v>
      </c>
      <c r="E49" s="28">
        <f>[14]BW!$EN$53</f>
        <v>0.19357503611466792</v>
      </c>
      <c r="F49" s="28">
        <f>[14]Delay1011!GI53</f>
        <v>0.13424006913311071</v>
      </c>
    </row>
    <row r="50" spans="1:6" x14ac:dyDescent="0.2">
      <c r="A50" s="47">
        <v>5</v>
      </c>
      <c r="B50" s="49">
        <v>10000</v>
      </c>
      <c r="C50" s="6">
        <v>5</v>
      </c>
      <c r="D50" s="28">
        <f>[14]RC!$EQ$53</f>
        <v>0.45260505881112117</v>
      </c>
      <c r="E50" s="28">
        <f>[14]BW!$EQ$53</f>
        <v>0.41838856849884143</v>
      </c>
      <c r="F50" s="28">
        <f>[14]Delay1011!GM53</f>
        <v>0.40173494326067727</v>
      </c>
    </row>
    <row r="51" spans="1:6" x14ac:dyDescent="0.2">
      <c r="A51" s="47"/>
      <c r="B51" s="49"/>
      <c r="C51" s="6">
        <v>10</v>
      </c>
      <c r="D51" s="28">
        <f>[14]RC!$ET$53</f>
        <v>0.25648669953027953</v>
      </c>
      <c r="E51" s="28">
        <f>[14]BW!$ET$53</f>
        <v>0.22804745364975998</v>
      </c>
      <c r="F51" s="28">
        <f>[14]Delay1011!GQ53</f>
        <v>0.21910334400150525</v>
      </c>
    </row>
    <row r="52" spans="1:6" x14ac:dyDescent="0.2">
      <c r="A52" s="47"/>
      <c r="B52" s="49"/>
      <c r="C52" s="6">
        <v>20</v>
      </c>
      <c r="D52" s="28">
        <f>[14]RC!$EW$53</f>
        <v>0.13705458169389184</v>
      </c>
      <c r="E52" s="28">
        <f>[14]BW!$EW$53</f>
        <v>0.11928597883457075</v>
      </c>
      <c r="F52" s="28">
        <f>[14]Delay1011!GU53</f>
        <v>0.106433591656844</v>
      </c>
    </row>
    <row r="53" spans="1:6" x14ac:dyDescent="0.2">
      <c r="A53" s="47"/>
      <c r="B53" s="49"/>
      <c r="C53" s="6">
        <v>50</v>
      </c>
      <c r="D53" s="28">
        <f>[14]RC!$EZ$53</f>
        <v>5.6887394762800303E-2</v>
      </c>
      <c r="E53" s="28">
        <f>[14]BW!$EZ$53</f>
        <v>4.9086243008655724E-2</v>
      </c>
      <c r="F53" s="28">
        <f>[14]Delay1011!GY53</f>
        <v>4.7211851538877143E-2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[14]RC!$FC$53</f>
        <v>0.59913843603560391</v>
      </c>
      <c r="E54" s="28">
        <f>[14]BW!$FC$53</f>
        <v>0.57011455667061561</v>
      </c>
      <c r="F54" s="28">
        <f>[14]Delay1011!HC53</f>
        <v>0.52722441902591544</v>
      </c>
    </row>
    <row r="55" spans="1:6" x14ac:dyDescent="0.2">
      <c r="A55" s="47"/>
      <c r="B55" s="49"/>
      <c r="C55" s="6">
        <v>10</v>
      </c>
      <c r="D55" s="28">
        <f>[14]RC!$FF$53</f>
        <v>0.38682354227314131</v>
      </c>
      <c r="E55" s="28">
        <f>[14]BW!$FF$53</f>
        <v>0.34513072411675494</v>
      </c>
      <c r="F55" s="28">
        <f>[14]Delay1011!HG53</f>
        <v>0.31638506465355887</v>
      </c>
    </row>
    <row r="56" spans="1:6" x14ac:dyDescent="0.2">
      <c r="A56" s="47"/>
      <c r="B56" s="49"/>
      <c r="C56" s="6">
        <v>20</v>
      </c>
      <c r="D56" s="28">
        <f>[14]RC!$FI$53</f>
        <v>0.22392084336854431</v>
      </c>
      <c r="E56" s="28">
        <f>[14]BW!$FI$53</f>
        <v>0.19272962544990005</v>
      </c>
      <c r="F56" s="28">
        <f>[14]Delay1011!HK53</f>
        <v>0.16051339382302729</v>
      </c>
    </row>
    <row r="57" spans="1:6" x14ac:dyDescent="0.2">
      <c r="A57" s="47"/>
      <c r="B57" s="49"/>
      <c r="C57" s="6">
        <v>50</v>
      </c>
      <c r="D57" s="28">
        <f>[14]RC!$FL$53</f>
        <v>9.9181311738325922E-2</v>
      </c>
      <c r="E57" s="28">
        <f>[14]BW!$FL$53</f>
        <v>8.3212885427309355E-2</v>
      </c>
      <c r="F57" s="28">
        <f>[14]Delay1011!HO53</f>
        <v>6.6046902104381924E-2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[14]RC!$FO$53</f>
        <v>0.70322385773210627</v>
      </c>
      <c r="E58" s="28">
        <f>[14]BW!$FO$53</f>
        <v>0.68430498554449559</v>
      </c>
      <c r="F58" s="28">
        <f>[14]Delay1011!HS53</f>
        <v>0.62617716837199455</v>
      </c>
    </row>
    <row r="59" spans="1:6" x14ac:dyDescent="0.2">
      <c r="A59" s="47"/>
      <c r="B59" s="49"/>
      <c r="C59" s="6">
        <v>10</v>
      </c>
      <c r="D59" s="28">
        <f>[14]RC!$FR$53</f>
        <v>0.5000695298501957</v>
      </c>
      <c r="E59" s="28">
        <f>[14]BW!$FR$53</f>
        <v>0.45734489910853399</v>
      </c>
      <c r="F59" s="28">
        <f>[14]Delay1011!HW53</f>
        <v>0.43435273326140644</v>
      </c>
    </row>
    <row r="60" spans="1:6" x14ac:dyDescent="0.2">
      <c r="A60" s="47"/>
      <c r="B60" s="49"/>
      <c r="C60" s="6">
        <v>20</v>
      </c>
      <c r="D60" s="28">
        <f>[14]RC!$FU$53</f>
        <v>0.31367923076484461</v>
      </c>
      <c r="E60" s="28">
        <f>[14]BW!$FU$53</f>
        <v>0.27229658382449079</v>
      </c>
      <c r="F60" s="28">
        <f>[14]Delay1011!IA53</f>
        <v>0.22297204676130941</v>
      </c>
    </row>
    <row r="61" spans="1:6" x14ac:dyDescent="0.2">
      <c r="A61" s="47"/>
      <c r="B61" s="49"/>
      <c r="C61" s="6">
        <v>50</v>
      </c>
      <c r="D61" s="28">
        <f>[14]RC!$FX$53</f>
        <v>0.14818595140675606</v>
      </c>
      <c r="E61" s="28">
        <f>[14]BW!$FX$53</f>
        <v>0.12379399670718748</v>
      </c>
      <c r="F61" s="28">
        <f>[14]Delay1011!IE53</f>
        <v>8.4713228022941359E-2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[14]RC!$GA$53</f>
        <v>0.80123712169350403</v>
      </c>
      <c r="E62" s="28">
        <f>[14]BW!$GA$53</f>
        <v>0.79184332754072584</v>
      </c>
      <c r="F62" s="28">
        <f>[14]Delay1011!II53</f>
        <v>0.90780976361978649</v>
      </c>
    </row>
    <row r="63" spans="1:6" x14ac:dyDescent="0.2">
      <c r="A63" s="47"/>
      <c r="B63" s="49"/>
      <c r="C63" s="6">
        <v>10</v>
      </c>
      <c r="D63" s="28">
        <f>[14]RC!$GD$53</f>
        <v>0.63119233244109996</v>
      </c>
      <c r="E63" s="28">
        <f>[14]BW!$GD$53</f>
        <v>0.60083242736262632</v>
      </c>
      <c r="F63" s="28">
        <f>[14]Delay1011!IM53</f>
        <v>0.76559174020118936</v>
      </c>
    </row>
    <row r="64" spans="1:6" x14ac:dyDescent="0.2">
      <c r="A64" s="47"/>
      <c r="B64" s="49"/>
      <c r="C64" s="6">
        <v>20</v>
      </c>
      <c r="D64" s="28">
        <f>[14]RC!$GG$53</f>
        <v>0.43843263722773307</v>
      </c>
      <c r="E64" s="28">
        <f>[14]BW!$GG$53</f>
        <v>0.39230856228249977</v>
      </c>
      <c r="F64" s="28">
        <f>[14]Delay1011!IQ53</f>
        <v>0.4107146380302476</v>
      </c>
    </row>
    <row r="65" spans="1:6" ht="17" thickBot="1" x14ac:dyDescent="0.25">
      <c r="A65" s="48"/>
      <c r="B65" s="50"/>
      <c r="C65" s="8">
        <v>50</v>
      </c>
      <c r="D65" s="28">
        <f>[14]RC!$GJ$53</f>
        <v>0.22849958978779353</v>
      </c>
      <c r="E65" s="28">
        <f>[14]BW!$GJ$53</f>
        <v>0.19284528007646515</v>
      </c>
      <c r="F65" s="28">
        <f>[14]Delay1011!IU53</f>
        <v>0.13314193517742878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0.37933054350144868</v>
      </c>
      <c r="E66" s="26">
        <f>AVERAGE(E2:E65)</f>
        <v>0.35237964592603355</v>
      </c>
      <c r="F66" s="27">
        <f>AVERAGE(F2:F65)</f>
        <v>0.34213386816012215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10</v>
      </c>
      <c r="F67" s="33">
        <f>64-E67</f>
        <v>54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634" priority="1" bottom="1" rank="1"/>
    <cfRule type="top10" dxfId="633" priority="2" bottom="1" rank="3"/>
  </conditionalFormatting>
  <conditionalFormatting sqref="D3:F3">
    <cfRule type="top10" dxfId="632" priority="3" bottom="1" rank="1"/>
    <cfRule type="top10" dxfId="631" priority="4" bottom="1" rank="3"/>
  </conditionalFormatting>
  <conditionalFormatting sqref="D4:F4">
    <cfRule type="top10" dxfId="630" priority="5" bottom="1" rank="1"/>
    <cfRule type="top10" dxfId="629" priority="6" bottom="1" rank="3"/>
  </conditionalFormatting>
  <conditionalFormatting sqref="D5:F5">
    <cfRule type="top10" dxfId="628" priority="7" bottom="1" rank="1"/>
    <cfRule type="top10" dxfId="627" priority="8" bottom="1" rank="3"/>
  </conditionalFormatting>
  <conditionalFormatting sqref="D6:F6">
    <cfRule type="top10" dxfId="626" priority="9" bottom="1" rank="1"/>
    <cfRule type="top10" dxfId="625" priority="10" bottom="1" rank="3"/>
  </conditionalFormatting>
  <conditionalFormatting sqref="D7:F7">
    <cfRule type="top10" dxfId="624" priority="11" bottom="1" rank="1"/>
    <cfRule type="top10" dxfId="623" priority="12" bottom="1" rank="3"/>
  </conditionalFormatting>
  <conditionalFormatting sqref="D8:F8">
    <cfRule type="top10" dxfId="622" priority="13" bottom="1" rank="1"/>
    <cfRule type="top10" dxfId="621" priority="14" bottom="1" rank="3"/>
  </conditionalFormatting>
  <conditionalFormatting sqref="D9:F9">
    <cfRule type="top10" dxfId="620" priority="15" bottom="1" rank="1"/>
    <cfRule type="top10" dxfId="619" priority="16" bottom="1" rank="3"/>
  </conditionalFormatting>
  <conditionalFormatting sqref="D10:F10">
    <cfRule type="top10" dxfId="618" priority="17" bottom="1" rank="1"/>
    <cfRule type="top10" dxfId="617" priority="18" bottom="1" rank="3"/>
  </conditionalFormatting>
  <conditionalFormatting sqref="D11:F11">
    <cfRule type="top10" dxfId="616" priority="19" bottom="1" rank="1"/>
    <cfRule type="top10" dxfId="615" priority="20" bottom="1" rank="3"/>
  </conditionalFormatting>
  <conditionalFormatting sqref="D12:F12">
    <cfRule type="top10" dxfId="614" priority="21" bottom="1" rank="1"/>
    <cfRule type="top10" dxfId="613" priority="22" bottom="1" rank="3"/>
  </conditionalFormatting>
  <conditionalFormatting sqref="D13:F13">
    <cfRule type="top10" dxfId="612" priority="23" bottom="1" rank="1"/>
    <cfRule type="top10" dxfId="611" priority="24" bottom="1" rank="3"/>
  </conditionalFormatting>
  <conditionalFormatting sqref="D14:F14">
    <cfRule type="top10" dxfId="610" priority="25" bottom="1" rank="1"/>
    <cfRule type="top10" dxfId="609" priority="26" bottom="1" rank="3"/>
  </conditionalFormatting>
  <conditionalFormatting sqref="D15:F15">
    <cfRule type="top10" dxfId="608" priority="27" bottom="1" rank="1"/>
    <cfRule type="top10" dxfId="607" priority="28" bottom="1" rank="3"/>
  </conditionalFormatting>
  <conditionalFormatting sqref="D16:F16">
    <cfRule type="top10" dxfId="606" priority="29" bottom="1" rank="1"/>
    <cfRule type="top10" dxfId="605" priority="30" bottom="1" rank="3"/>
  </conditionalFormatting>
  <conditionalFormatting sqref="D17:F17">
    <cfRule type="top10" dxfId="604" priority="31" bottom="1" rank="1"/>
    <cfRule type="top10" dxfId="603" priority="32" bottom="1" rank="3"/>
  </conditionalFormatting>
  <conditionalFormatting sqref="D18:F18">
    <cfRule type="top10" dxfId="602" priority="33" bottom="1" rank="1"/>
    <cfRule type="top10" dxfId="601" priority="34" bottom="1" rank="3"/>
  </conditionalFormatting>
  <conditionalFormatting sqref="D19:F19">
    <cfRule type="top10" dxfId="600" priority="35" bottom="1" rank="1"/>
    <cfRule type="top10" dxfId="599" priority="36" bottom="1" rank="3"/>
  </conditionalFormatting>
  <conditionalFormatting sqref="D20:F20">
    <cfRule type="top10" dxfId="598" priority="37" bottom="1" rank="1"/>
    <cfRule type="top10" dxfId="597" priority="38" bottom="1" rank="3"/>
  </conditionalFormatting>
  <conditionalFormatting sqref="D21:F21">
    <cfRule type="top10" dxfId="596" priority="39" bottom="1" rank="1"/>
    <cfRule type="top10" dxfId="595" priority="40" bottom="1" rank="3"/>
  </conditionalFormatting>
  <conditionalFormatting sqref="D22:F22">
    <cfRule type="top10" dxfId="594" priority="41" bottom="1" rank="1"/>
    <cfRule type="top10" dxfId="593" priority="42" bottom="1" rank="3"/>
  </conditionalFormatting>
  <conditionalFormatting sqref="D23:F23">
    <cfRule type="top10" dxfId="592" priority="43" bottom="1" rank="1"/>
    <cfRule type="top10" dxfId="591" priority="44" bottom="1" rank="3"/>
  </conditionalFormatting>
  <conditionalFormatting sqref="D24:F24">
    <cfRule type="top10" dxfId="590" priority="45" bottom="1" rank="1"/>
    <cfRule type="top10" dxfId="589" priority="46" bottom="1" rank="3"/>
  </conditionalFormatting>
  <conditionalFormatting sqref="D25:F25">
    <cfRule type="top10" dxfId="588" priority="47" bottom="1" rank="1"/>
    <cfRule type="top10" dxfId="587" priority="48" bottom="1" rank="3"/>
  </conditionalFormatting>
  <conditionalFormatting sqref="D26:F26">
    <cfRule type="top10" dxfId="586" priority="49" bottom="1" rank="1"/>
    <cfRule type="top10" dxfId="585" priority="50" bottom="1" rank="3"/>
  </conditionalFormatting>
  <conditionalFormatting sqref="D27:F27">
    <cfRule type="top10" dxfId="584" priority="51" bottom="1" rank="1"/>
    <cfRule type="top10" dxfId="583" priority="52" bottom="1" rank="3"/>
  </conditionalFormatting>
  <conditionalFormatting sqref="D28:F28">
    <cfRule type="top10" dxfId="582" priority="53" bottom="1" rank="1"/>
    <cfRule type="top10" dxfId="581" priority="54" bottom="1" rank="3"/>
  </conditionalFormatting>
  <conditionalFormatting sqref="D29:F29">
    <cfRule type="top10" dxfId="580" priority="55" bottom="1" rank="1"/>
    <cfRule type="top10" dxfId="579" priority="56" bottom="1" rank="3"/>
  </conditionalFormatting>
  <conditionalFormatting sqref="D30:F30">
    <cfRule type="top10" dxfId="578" priority="57" bottom="1" rank="1"/>
    <cfRule type="top10" dxfId="577" priority="58" bottom="1" rank="3"/>
  </conditionalFormatting>
  <conditionalFormatting sqref="D31:F31">
    <cfRule type="top10" dxfId="576" priority="59" bottom="1" rank="1"/>
    <cfRule type="top10" dxfId="575" priority="60" bottom="1" rank="3"/>
  </conditionalFormatting>
  <conditionalFormatting sqref="D32:F32">
    <cfRule type="top10" dxfId="574" priority="61" bottom="1" rank="1"/>
    <cfRule type="top10" dxfId="573" priority="62" bottom="1" rank="3"/>
  </conditionalFormatting>
  <conditionalFormatting sqref="D33:F33">
    <cfRule type="top10" dxfId="572" priority="63" bottom="1" rank="1"/>
    <cfRule type="top10" dxfId="571" priority="64" bottom="1" rank="3"/>
  </conditionalFormatting>
  <conditionalFormatting sqref="D34:F34">
    <cfRule type="top10" dxfId="570" priority="65" bottom="1" rank="1"/>
    <cfRule type="top10" dxfId="569" priority="66" bottom="1" rank="3"/>
  </conditionalFormatting>
  <conditionalFormatting sqref="D35:F35">
    <cfRule type="top10" dxfId="568" priority="67" bottom="1" rank="1"/>
    <cfRule type="top10" dxfId="567" priority="68" bottom="1" rank="3"/>
  </conditionalFormatting>
  <conditionalFormatting sqref="D36:F36">
    <cfRule type="top10" dxfId="566" priority="69" bottom="1" rank="1"/>
    <cfRule type="top10" dxfId="565" priority="70" bottom="1" rank="3"/>
  </conditionalFormatting>
  <conditionalFormatting sqref="D37:F37">
    <cfRule type="top10" dxfId="564" priority="71" bottom="1" rank="1"/>
    <cfRule type="top10" dxfId="563" priority="72" bottom="1" rank="3"/>
  </conditionalFormatting>
  <conditionalFormatting sqref="D38:F38">
    <cfRule type="top10" dxfId="562" priority="73" bottom="1" rank="1"/>
    <cfRule type="top10" dxfId="561" priority="74" bottom="1" rank="3"/>
  </conditionalFormatting>
  <conditionalFormatting sqref="D39:F39">
    <cfRule type="top10" dxfId="560" priority="75" bottom="1" rank="1"/>
    <cfRule type="top10" dxfId="559" priority="76" bottom="1" rank="3"/>
  </conditionalFormatting>
  <conditionalFormatting sqref="D40:F40">
    <cfRule type="top10" dxfId="558" priority="77" bottom="1" rank="1"/>
    <cfRule type="top10" dxfId="557" priority="78" bottom="1" rank="3"/>
  </conditionalFormatting>
  <conditionalFormatting sqref="D41:F41">
    <cfRule type="top10" dxfId="556" priority="79" bottom="1" rank="1"/>
    <cfRule type="top10" dxfId="555" priority="80" bottom="1" rank="3"/>
  </conditionalFormatting>
  <conditionalFormatting sqref="D42:F42">
    <cfRule type="top10" dxfId="554" priority="81" bottom="1" rank="1"/>
    <cfRule type="top10" dxfId="553" priority="82" bottom="1" rank="3"/>
  </conditionalFormatting>
  <conditionalFormatting sqref="D43:F43">
    <cfRule type="top10" dxfId="552" priority="83" bottom="1" rank="1"/>
    <cfRule type="top10" dxfId="551" priority="84" bottom="1" rank="3"/>
  </conditionalFormatting>
  <conditionalFormatting sqref="D44:F44">
    <cfRule type="top10" dxfId="550" priority="85" bottom="1" rank="1"/>
    <cfRule type="top10" dxfId="549" priority="86" bottom="1" rank="3"/>
  </conditionalFormatting>
  <conditionalFormatting sqref="D45:F45">
    <cfRule type="top10" dxfId="548" priority="87" bottom="1" rank="1"/>
    <cfRule type="top10" dxfId="547" priority="88" bottom="1" rank="3"/>
  </conditionalFormatting>
  <conditionalFormatting sqref="D46:F46">
    <cfRule type="top10" dxfId="546" priority="89" bottom="1" rank="1"/>
    <cfRule type="top10" dxfId="545" priority="90" bottom="1" rank="3"/>
  </conditionalFormatting>
  <conditionalFormatting sqref="D47:F47">
    <cfRule type="top10" dxfId="544" priority="91" bottom="1" rank="1"/>
    <cfRule type="top10" dxfId="543" priority="92" bottom="1" rank="3"/>
  </conditionalFormatting>
  <conditionalFormatting sqref="D48:F48">
    <cfRule type="top10" dxfId="542" priority="93" bottom="1" rank="1"/>
    <cfRule type="top10" dxfId="541" priority="94" bottom="1" rank="3"/>
  </conditionalFormatting>
  <conditionalFormatting sqref="D49:F49">
    <cfRule type="top10" dxfId="540" priority="95" bottom="1" rank="1"/>
    <cfRule type="top10" dxfId="539" priority="96" bottom="1" rank="3"/>
  </conditionalFormatting>
  <conditionalFormatting sqref="D50:F50">
    <cfRule type="top10" dxfId="538" priority="97" bottom="1" rank="1"/>
    <cfRule type="top10" dxfId="537" priority="98" bottom="1" rank="3"/>
  </conditionalFormatting>
  <conditionalFormatting sqref="D51:F51">
    <cfRule type="top10" dxfId="536" priority="99" bottom="1" rank="1"/>
    <cfRule type="top10" dxfId="535" priority="100" bottom="1" rank="3"/>
  </conditionalFormatting>
  <conditionalFormatting sqref="D52:F52">
    <cfRule type="top10" dxfId="534" priority="101" bottom="1" rank="1"/>
    <cfRule type="top10" dxfId="533" priority="102" bottom="1" rank="3"/>
  </conditionalFormatting>
  <conditionalFormatting sqref="D53:F53">
    <cfRule type="top10" dxfId="532" priority="103" bottom="1" rank="1"/>
    <cfRule type="top10" dxfId="531" priority="104" bottom="1" rank="3"/>
  </conditionalFormatting>
  <conditionalFormatting sqref="D54:F54">
    <cfRule type="top10" dxfId="530" priority="105" bottom="1" rank="1"/>
    <cfRule type="top10" dxfId="529" priority="106" bottom="1" rank="3"/>
  </conditionalFormatting>
  <conditionalFormatting sqref="D55:F55">
    <cfRule type="top10" dxfId="528" priority="107" bottom="1" rank="1"/>
    <cfRule type="top10" dxfId="527" priority="108" bottom="1" rank="3"/>
  </conditionalFormatting>
  <conditionalFormatting sqref="D56:F56">
    <cfRule type="top10" dxfId="526" priority="109" bottom="1" rank="1"/>
    <cfRule type="top10" dxfId="525" priority="110" bottom="1" rank="3"/>
  </conditionalFormatting>
  <conditionalFormatting sqref="D57:F57">
    <cfRule type="top10" dxfId="524" priority="111" bottom="1" rank="1"/>
    <cfRule type="top10" dxfId="523" priority="112" bottom="1" rank="3"/>
  </conditionalFormatting>
  <conditionalFormatting sqref="D58:F58">
    <cfRule type="top10" dxfId="522" priority="113" bottom="1" rank="1"/>
    <cfRule type="top10" dxfId="521" priority="114" bottom="1" rank="3"/>
  </conditionalFormatting>
  <conditionalFormatting sqref="D59:F59">
    <cfRule type="top10" dxfId="520" priority="115" bottom="1" rank="1"/>
    <cfRule type="top10" dxfId="519" priority="116" bottom="1" rank="3"/>
  </conditionalFormatting>
  <conditionalFormatting sqref="D60:F60">
    <cfRule type="top10" dxfId="518" priority="117" bottom="1" rank="1"/>
    <cfRule type="top10" dxfId="517" priority="118" bottom="1" rank="3"/>
  </conditionalFormatting>
  <conditionalFormatting sqref="D61:F61">
    <cfRule type="top10" dxfId="516" priority="119" bottom="1" rank="1"/>
    <cfRule type="top10" dxfId="515" priority="120" bottom="1" rank="3"/>
  </conditionalFormatting>
  <conditionalFormatting sqref="D62:F62">
    <cfRule type="top10" dxfId="514" priority="121" bottom="1" rank="1"/>
    <cfRule type="top10" dxfId="513" priority="122" bottom="1" rank="3"/>
  </conditionalFormatting>
  <conditionalFormatting sqref="D63:F63">
    <cfRule type="top10" dxfId="512" priority="123" bottom="1" rank="1"/>
    <cfRule type="top10" dxfId="511" priority="124" bottom="1" rank="3"/>
  </conditionalFormatting>
  <conditionalFormatting sqref="D64:F64">
    <cfRule type="top10" dxfId="510" priority="125" bottom="1" rank="1"/>
    <cfRule type="top10" dxfId="509" priority="126" bottom="1" rank="3"/>
  </conditionalFormatting>
  <conditionalFormatting sqref="D65:F65">
    <cfRule type="top10" dxfId="508" priority="127" bottom="1" rank="1"/>
    <cfRule type="top10" dxfId="507" priority="128" bottom="1" rank="3"/>
  </conditionalFormatting>
  <conditionalFormatting sqref="D66:F66">
    <cfRule type="top10" dxfId="506" priority="129" bottom="1" rank="1"/>
    <cfRule type="top10" dxfId="505" priority="130" bottom="1" rank="3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9D8D-A310-D14B-B650-B0DC9264DAB2}">
  <dimension ref="A1:F67"/>
  <sheetViews>
    <sheetView topLeftCell="A48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[15]RC!$C$53</f>
        <v>0.45283683981783285</v>
      </c>
      <c r="E2" s="28">
        <f>[15]BW!$C$53</f>
        <v>0.42452285383327804</v>
      </c>
      <c r="F2" s="28">
        <f>[15]Delay1011!C53</f>
        <v>0.41442463724547635</v>
      </c>
    </row>
    <row r="3" spans="1:6" x14ac:dyDescent="0.2">
      <c r="A3" s="47"/>
      <c r="B3" s="49"/>
      <c r="C3" s="6">
        <v>10</v>
      </c>
      <c r="D3" s="28">
        <f>[15]RC!$F$53</f>
        <v>0.26586886986636804</v>
      </c>
      <c r="E3" s="28">
        <f>[15]BW!$F$53</f>
        <v>0.2460154561042584</v>
      </c>
      <c r="F3" s="28">
        <f>[15]Delay1011!G53</f>
        <v>0.2374331982006003</v>
      </c>
    </row>
    <row r="4" spans="1:6" x14ac:dyDescent="0.2">
      <c r="A4" s="47"/>
      <c r="B4" s="49"/>
      <c r="C4" s="6">
        <v>20</v>
      </c>
      <c r="D4" s="28">
        <f>[15]RC!$I$53</f>
        <v>0.15271833394598994</v>
      </c>
      <c r="E4" s="28">
        <f>[15]BW!$I$53</f>
        <v>0.13835409719771477</v>
      </c>
      <c r="F4" s="28">
        <f>[15]Delay1011!K53</f>
        <v>0.12346447256186353</v>
      </c>
    </row>
    <row r="5" spans="1:6" x14ac:dyDescent="0.2">
      <c r="A5" s="47"/>
      <c r="B5" s="49"/>
      <c r="C5" s="6">
        <v>50</v>
      </c>
      <c r="D5" s="28">
        <f>[15]RC!$L$53</f>
        <v>7.8521862964907707E-2</v>
      </c>
      <c r="E5" s="28">
        <f>[15]BW!$L$53</f>
        <v>7.1006594575189833E-2</v>
      </c>
      <c r="F5" s="28">
        <f>[15]Delay1011!O53</f>
        <v>6.8975901039340093E-2</v>
      </c>
    </row>
    <row r="6" spans="1:6" x14ac:dyDescent="0.2">
      <c r="A6" s="47">
        <v>10</v>
      </c>
      <c r="B6" s="49">
        <v>100</v>
      </c>
      <c r="C6" s="6">
        <v>5</v>
      </c>
      <c r="D6" s="28">
        <f>[15]RC!$O$53</f>
        <v>0.62259591659805269</v>
      </c>
      <c r="E6" s="28">
        <f>[15]BW!$O$53</f>
        <v>0.60639447634758481</v>
      </c>
      <c r="F6" s="28">
        <f>[15]Delay1011!S53</f>
        <v>0.6178932438311231</v>
      </c>
    </row>
    <row r="7" spans="1:6" x14ac:dyDescent="0.2">
      <c r="A7" s="47"/>
      <c r="B7" s="49"/>
      <c r="C7" s="6">
        <v>10</v>
      </c>
      <c r="D7" s="28">
        <f>[15]RC!$R$53</f>
        <v>0.4261966214542548</v>
      </c>
      <c r="E7" s="28">
        <f>[15]BW!$R$53</f>
        <v>0.38582272430597814</v>
      </c>
      <c r="F7" s="28">
        <f>[15]Delay1011!W53</f>
        <v>0.37963743201710465</v>
      </c>
    </row>
    <row r="8" spans="1:6" x14ac:dyDescent="0.2">
      <c r="A8" s="47"/>
      <c r="B8" s="49"/>
      <c r="C8" s="6">
        <v>20</v>
      </c>
      <c r="D8" s="28">
        <f>[15]RC!$U$53</f>
        <v>0.26288575030588401</v>
      </c>
      <c r="E8" s="28">
        <f>[15]BW!$U$53</f>
        <v>0.24085037946798779</v>
      </c>
      <c r="F8" s="28">
        <f>[15]Delay1011!AA53</f>
        <v>0.2069012267687301</v>
      </c>
    </row>
    <row r="9" spans="1:6" x14ac:dyDescent="0.2">
      <c r="A9" s="47"/>
      <c r="B9" s="49"/>
      <c r="C9" s="6">
        <v>50</v>
      </c>
      <c r="D9" s="28">
        <f>[15]RC!$X$53</f>
        <v>0.14687838821633131</v>
      </c>
      <c r="E9" s="28">
        <f>[15]BW!$X$53</f>
        <v>0.13339555908888986</v>
      </c>
      <c r="F9" s="28">
        <f>[15]Delay1011!AE53</f>
        <v>0.12146023021623227</v>
      </c>
    </row>
    <row r="10" spans="1:6" x14ac:dyDescent="0.2">
      <c r="A10" s="47">
        <v>20</v>
      </c>
      <c r="B10" s="49">
        <v>100</v>
      </c>
      <c r="C10" s="6">
        <v>5</v>
      </c>
      <c r="D10" s="28">
        <f>[15]RC!$AA$53</f>
        <v>0.73065641464998765</v>
      </c>
      <c r="E10" s="28">
        <f>[15]BW!$AA$53</f>
        <v>0.72030481535870716</v>
      </c>
      <c r="F10" s="28">
        <f>[15]Delay1011!AI53</f>
        <v>0.7987227188004542</v>
      </c>
    </row>
    <row r="11" spans="1:6" x14ac:dyDescent="0.2">
      <c r="A11" s="47"/>
      <c r="B11" s="49"/>
      <c r="C11" s="6">
        <v>10</v>
      </c>
      <c r="D11" s="28">
        <f>[15]RC!$AD$53</f>
        <v>0.55592206049665505</v>
      </c>
      <c r="E11" s="28">
        <f>[15]BW!$AD$53</f>
        <v>0.52007967285629153</v>
      </c>
      <c r="F11" s="28">
        <f>[15]Delay1011!AM53</f>
        <v>0.51731468617504661</v>
      </c>
    </row>
    <row r="12" spans="1:6" x14ac:dyDescent="0.2">
      <c r="A12" s="47"/>
      <c r="B12" s="49"/>
      <c r="C12" s="6">
        <v>20</v>
      </c>
      <c r="D12" s="28">
        <f>[15]RC!$AG$53</f>
        <v>0.382038549215933</v>
      </c>
      <c r="E12" s="28">
        <f>[15]BW!$AG$53</f>
        <v>0.3459961693176013</v>
      </c>
      <c r="F12" s="28">
        <f>[15]Delay1011!AQ53</f>
        <v>0.3013490243022523</v>
      </c>
    </row>
    <row r="13" spans="1:6" x14ac:dyDescent="0.2">
      <c r="A13" s="47"/>
      <c r="B13" s="49"/>
      <c r="C13" s="6">
        <v>50</v>
      </c>
      <c r="D13" s="28">
        <f>[15]RC!$AJ$53</f>
        <v>0.22349635529141834</v>
      </c>
      <c r="E13" s="28">
        <f>[15]BW!$AJ$53</f>
        <v>0.20662793007291136</v>
      </c>
      <c r="F13" s="28">
        <f>[15]Delay1011!AU53</f>
        <v>0.18625236881678553</v>
      </c>
    </row>
    <row r="14" spans="1:6" x14ac:dyDescent="0.2">
      <c r="A14" s="47">
        <v>50</v>
      </c>
      <c r="B14" s="49">
        <v>100</v>
      </c>
      <c r="C14" s="6">
        <v>5</v>
      </c>
      <c r="D14" s="28">
        <f>[15]RC!$AM$53</f>
        <v>0.83596122686670638</v>
      </c>
      <c r="E14" s="28">
        <f>[15]BW!$AM$53</f>
        <v>0.8276048024914</v>
      </c>
      <c r="F14" s="28">
        <f>[15]Delay1011!AY53</f>
        <v>0.84303485677696177</v>
      </c>
    </row>
    <row r="15" spans="1:6" x14ac:dyDescent="0.2">
      <c r="A15" s="47"/>
      <c r="B15" s="49"/>
      <c r="C15" s="6">
        <v>10</v>
      </c>
      <c r="D15" s="28">
        <f>[15]RC!$AP$53</f>
        <v>0.68025256456077587</v>
      </c>
      <c r="E15" s="28">
        <f>[15]BW!$AP$53</f>
        <v>0.66004900984161197</v>
      </c>
      <c r="F15" s="28">
        <f>[15]Delay1011!BC53</f>
        <v>0.61891842754158555</v>
      </c>
    </row>
    <row r="16" spans="1:6" x14ac:dyDescent="0.2">
      <c r="A16" s="47"/>
      <c r="B16" s="49"/>
      <c r="C16" s="6">
        <v>20</v>
      </c>
      <c r="D16" s="28">
        <f>[15]RC!$AS$53</f>
        <v>0.50614758682255312</v>
      </c>
      <c r="E16" s="28">
        <f>[15]BW!$AS$53</f>
        <v>0.47267287953186327</v>
      </c>
      <c r="F16" s="28">
        <f>[15]Delay1011!BG53</f>
        <v>0.46929782446760365</v>
      </c>
    </row>
    <row r="17" spans="1:6" x14ac:dyDescent="0.2">
      <c r="A17" s="47"/>
      <c r="B17" s="49"/>
      <c r="C17" s="6">
        <v>50</v>
      </c>
      <c r="D17" s="28">
        <f>[15]RC!$AV$53</f>
        <v>0.317528707891509</v>
      </c>
      <c r="E17" s="28">
        <f>[15]BW!$AV$53</f>
        <v>0.29835117006947709</v>
      </c>
      <c r="F17" s="28">
        <f>[15]Delay1011!BK53</f>
        <v>0.27436239925504985</v>
      </c>
    </row>
    <row r="18" spans="1:6" x14ac:dyDescent="0.2">
      <c r="A18" s="47">
        <v>5</v>
      </c>
      <c r="B18" s="49">
        <v>1000</v>
      </c>
      <c r="C18" s="6">
        <v>5</v>
      </c>
      <c r="D18" s="28">
        <f>[15]RC!$AY$53</f>
        <v>0.44381460122992489</v>
      </c>
      <c r="E18" s="28">
        <f>[15]BW!$AY$53</f>
        <v>0.40968410001598021</v>
      </c>
      <c r="F18" s="28">
        <f>[15]Delay1011!BO53</f>
        <v>0.40991646387651898</v>
      </c>
    </row>
    <row r="19" spans="1:6" x14ac:dyDescent="0.2">
      <c r="A19" s="47"/>
      <c r="B19" s="49"/>
      <c r="C19" s="6">
        <v>10</v>
      </c>
      <c r="D19" s="28">
        <f>[15]RC!$BB$53</f>
        <v>0.25408045538125928</v>
      </c>
      <c r="E19" s="28">
        <f>[15]BW!$BB$53</f>
        <v>0.22451487522799532</v>
      </c>
      <c r="F19" s="28">
        <f>[15]Delay1011!BS53</f>
        <v>0.22364499024131085</v>
      </c>
    </row>
    <row r="20" spans="1:6" x14ac:dyDescent="0.2">
      <c r="A20" s="47"/>
      <c r="B20" s="49"/>
      <c r="C20" s="6">
        <v>20</v>
      </c>
      <c r="D20" s="28">
        <f>[15]RC!$BE$53</f>
        <v>0.13636493048064302</v>
      </c>
      <c r="E20" s="28">
        <f>[15]BW!$BE$53</f>
        <v>0.1195303775009489</v>
      </c>
      <c r="F20" s="28">
        <f>[15]Delay1011!BW53</f>
        <v>0.10519131683231718</v>
      </c>
    </row>
    <row r="21" spans="1:6" x14ac:dyDescent="0.2">
      <c r="A21" s="47"/>
      <c r="B21" s="49"/>
      <c r="C21" s="6">
        <v>50</v>
      </c>
      <c r="D21" s="28">
        <f>[15]RC!$BH$53</f>
        <v>5.7561363549635987E-2</v>
      </c>
      <c r="E21" s="28">
        <f>[15]BW!$BH$53</f>
        <v>5.0472841200873392E-2</v>
      </c>
      <c r="F21" s="28">
        <f>[15]Delay1011!CA53</f>
        <v>4.7348578032337281E-2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[15]RC!$BK$53</f>
        <v>0.62233427946627373</v>
      </c>
      <c r="E22" s="28">
        <f>[15]BW!$BK$53</f>
        <v>0.59522040069627047</v>
      </c>
      <c r="F22" s="28">
        <f>[15]Delay1011!CE53</f>
        <v>0.63191550930916174</v>
      </c>
    </row>
    <row r="23" spans="1:6" x14ac:dyDescent="0.2">
      <c r="A23" s="47"/>
      <c r="B23" s="49"/>
      <c r="C23" s="6">
        <v>10</v>
      </c>
      <c r="D23" s="28">
        <f>[15]RC!$BN$53</f>
        <v>0.40924156372233939</v>
      </c>
      <c r="E23" s="28">
        <f>[15]BW!$BN$53</f>
        <v>0.36865122172711068</v>
      </c>
      <c r="F23" s="28">
        <f>[15]Delay1011!CI53</f>
        <v>0.36430719578982718</v>
      </c>
    </row>
    <row r="24" spans="1:6" x14ac:dyDescent="0.2">
      <c r="A24" s="47"/>
      <c r="B24" s="49"/>
      <c r="C24" s="6">
        <v>20</v>
      </c>
      <c r="D24" s="28">
        <f>[15]RC!$BQ$53</f>
        <v>0.24187886896131922</v>
      </c>
      <c r="E24" s="28">
        <f>[15]BW!$BQ$53</f>
        <v>0.20866864957036679</v>
      </c>
      <c r="F24" s="28">
        <f>[15]Delay1011!CM53</f>
        <v>0.18300937660169617</v>
      </c>
    </row>
    <row r="25" spans="1:6" x14ac:dyDescent="0.2">
      <c r="A25" s="47"/>
      <c r="B25" s="49"/>
      <c r="C25" s="6">
        <v>50</v>
      </c>
      <c r="D25" s="28">
        <f>[15]RC!$BT$53</f>
        <v>0.11013076782918593</v>
      </c>
      <c r="E25" s="28">
        <f>[15]BW!$BT$53</f>
        <v>9.2699141857680217E-2</v>
      </c>
      <c r="F25" s="28">
        <f>[15]Delay1011!CQ53</f>
        <v>7.2624228738710217E-2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[15]RC!$BW$53</f>
        <v>0.72378273977583885</v>
      </c>
      <c r="E26" s="28">
        <f>[15]BW!$BW$53</f>
        <v>0.71087629749336256</v>
      </c>
      <c r="F26" s="28">
        <f>[15]Delay1011!CU53</f>
        <v>0.86650773487019039</v>
      </c>
    </row>
    <row r="27" spans="1:6" x14ac:dyDescent="0.2">
      <c r="A27" s="47"/>
      <c r="B27" s="49"/>
      <c r="C27" s="6">
        <v>10</v>
      </c>
      <c r="D27" s="28">
        <f>[15]RC!$BZ$53</f>
        <v>0.53658149790810727</v>
      </c>
      <c r="E27" s="28">
        <f>[15]BW!$BZ$53</f>
        <v>0.49747745697243351</v>
      </c>
      <c r="F27" s="28">
        <f>[15]Delay1011!CY53</f>
        <v>0.53101994108517392</v>
      </c>
    </row>
    <row r="28" spans="1:6" x14ac:dyDescent="0.2">
      <c r="A28" s="47"/>
      <c r="B28" s="49"/>
      <c r="C28" s="6">
        <v>20</v>
      </c>
      <c r="D28" s="28">
        <f>[15]RC!$CC$53</f>
        <v>0.35118423229782264</v>
      </c>
      <c r="E28" s="28">
        <f>[15]BW!$CC$53</f>
        <v>0.31009489222181064</v>
      </c>
      <c r="F28" s="28">
        <f>[15]Delay1011!DC53</f>
        <v>0.26357160745229163</v>
      </c>
    </row>
    <row r="29" spans="1:6" x14ac:dyDescent="0.2">
      <c r="A29" s="47"/>
      <c r="B29" s="49"/>
      <c r="C29" s="6">
        <v>50</v>
      </c>
      <c r="D29" s="28">
        <f>[15]RC!$CF$53</f>
        <v>0.17320648288706181</v>
      </c>
      <c r="E29" s="28">
        <f>[15]BW!$CF$53</f>
        <v>0.14824175692178071</v>
      </c>
      <c r="F29" s="28">
        <f>[15]Delay1011!DG53</f>
        <v>9.7122516811836854E-2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[15]RC!$CI$53</f>
        <v>0.81770467633204902</v>
      </c>
      <c r="E30" s="28">
        <f>[15]BW!$CI$53</f>
        <v>0.81149751154704708</v>
      </c>
      <c r="F30" s="28">
        <f>[15]Delay1011!DK53</f>
        <v>0.85062624538055753</v>
      </c>
    </row>
    <row r="31" spans="1:6" x14ac:dyDescent="0.2">
      <c r="A31" s="47"/>
      <c r="B31" s="49"/>
      <c r="C31" s="6">
        <v>10</v>
      </c>
      <c r="D31" s="28">
        <f>[15]RC!$CL$53</f>
        <v>0.66179979669903022</v>
      </c>
      <c r="E31" s="28">
        <f>[15]BW!$CL$53</f>
        <v>0.63420289433378274</v>
      </c>
      <c r="F31" s="28">
        <f>[15]Delay1011!DO53</f>
        <v>0.59656544781280052</v>
      </c>
    </row>
    <row r="32" spans="1:6" x14ac:dyDescent="0.2">
      <c r="A32" s="47"/>
      <c r="B32" s="49"/>
      <c r="C32" s="6">
        <v>20</v>
      </c>
      <c r="D32" s="28">
        <f>[15]RC!$CO$53</f>
        <v>0.47669516438091564</v>
      </c>
      <c r="E32" s="28">
        <f>[15]BW!$CO$53</f>
        <v>0.43264561008458174</v>
      </c>
      <c r="F32" s="28">
        <f>[15]Delay1011!DS53</f>
        <v>0.45083601633998038</v>
      </c>
    </row>
    <row r="33" spans="1:6" x14ac:dyDescent="0.2">
      <c r="A33" s="47"/>
      <c r="B33" s="49"/>
      <c r="C33" s="6">
        <v>50</v>
      </c>
      <c r="D33" s="28">
        <f>[15]RC!$CR$53</f>
        <v>0.26265764669974823</v>
      </c>
      <c r="E33" s="28">
        <f>[15]BW!$CR$53</f>
        <v>0.22593936596332356</v>
      </c>
      <c r="F33" s="28">
        <f>[15]Delay1011!DW53</f>
        <v>0.16704495951506546</v>
      </c>
    </row>
    <row r="34" spans="1:6" x14ac:dyDescent="0.2">
      <c r="A34" s="47">
        <v>5</v>
      </c>
      <c r="B34" s="49">
        <v>5000</v>
      </c>
      <c r="C34" s="6">
        <v>5</v>
      </c>
      <c r="D34" s="28">
        <f>[15]RC!$CU$53</f>
        <v>0.44379569758520959</v>
      </c>
      <c r="E34" s="28">
        <f>[15]BW!$CU$53</f>
        <v>0.40986441124948869</v>
      </c>
      <c r="F34" s="28">
        <f>[15]Delay1011!EA53</f>
        <v>0.4096145350872451</v>
      </c>
    </row>
    <row r="35" spans="1:6" x14ac:dyDescent="0.2">
      <c r="A35" s="47"/>
      <c r="B35" s="49"/>
      <c r="C35" s="6">
        <v>10</v>
      </c>
      <c r="D35" s="28">
        <f>[15]RC!$CX$53</f>
        <v>0.25156931567909996</v>
      </c>
      <c r="E35" s="28">
        <f>[15]BW!$CX$53</f>
        <v>0.2235316694011453</v>
      </c>
      <c r="F35" s="28">
        <f>[15]Delay1011!EE53</f>
        <v>0.22159788200597183</v>
      </c>
    </row>
    <row r="36" spans="1:6" x14ac:dyDescent="0.2">
      <c r="A36" s="47"/>
      <c r="B36" s="49"/>
      <c r="C36" s="6">
        <v>20</v>
      </c>
      <c r="D36" s="28">
        <f>[15]RC!$DA$53</f>
        <v>0.13416026315538321</v>
      </c>
      <c r="E36" s="28">
        <f>[15]BW!$DA$53</f>
        <v>0.11706257017323367</v>
      </c>
      <c r="F36" s="28">
        <f>[15]Delay1011!EI53</f>
        <v>0.10197924212853128</v>
      </c>
    </row>
    <row r="37" spans="1:6" x14ac:dyDescent="0.2">
      <c r="A37" s="47"/>
      <c r="B37" s="49"/>
      <c r="C37" s="6">
        <v>50</v>
      </c>
      <c r="D37" s="28">
        <f>[15]RC!$DD$53</f>
        <v>5.5920731679733944E-2</v>
      </c>
      <c r="E37" s="28">
        <f>[15]BW!$DD$53</f>
        <v>4.8210704150813181E-2</v>
      </c>
      <c r="F37" s="28">
        <f>[15]Delay1011!EM53</f>
        <v>4.587338158143895E-2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[15]RC!$DG$53</f>
        <v>0.6208383719838898</v>
      </c>
      <c r="E38" s="28">
        <f>[15]BW!$DG$53</f>
        <v>0.59381646931975807</v>
      </c>
      <c r="F38" s="28">
        <f>[15]Delay1011!EQ53</f>
        <v>0.63311540788864473</v>
      </c>
    </row>
    <row r="39" spans="1:6" x14ac:dyDescent="0.2">
      <c r="A39" s="47"/>
      <c r="B39" s="49"/>
      <c r="C39" s="6">
        <v>10</v>
      </c>
      <c r="D39" s="28">
        <f>[15]RC!$DJ$53</f>
        <v>0.40726573745398204</v>
      </c>
      <c r="E39" s="28">
        <f>[15]BW!$DJ$53</f>
        <v>0.3669255123636605</v>
      </c>
      <c r="F39" s="28">
        <f>[15]Delay1011!EU53</f>
        <v>0.36435993971733199</v>
      </c>
    </row>
    <row r="40" spans="1:6" x14ac:dyDescent="0.2">
      <c r="A40" s="47"/>
      <c r="B40" s="49"/>
      <c r="C40" s="6">
        <v>20</v>
      </c>
      <c r="D40" s="28">
        <f>[15]RC!$DM$53</f>
        <v>0.23919799531621375</v>
      </c>
      <c r="E40" s="28">
        <f>[15]BW!$DM$53</f>
        <v>0.2056364177654178</v>
      </c>
      <c r="F40" s="28">
        <f>[15]Delay1011!EY53</f>
        <v>0.18253825469575094</v>
      </c>
    </row>
    <row r="41" spans="1:6" x14ac:dyDescent="0.2">
      <c r="A41" s="47"/>
      <c r="B41" s="49"/>
      <c r="C41" s="6">
        <v>50</v>
      </c>
      <c r="D41" s="28">
        <f>[15]RC!$DP$53</f>
        <v>0.10654478166821756</v>
      </c>
      <c r="E41" s="28">
        <f>[15]BW!$DP$53</f>
        <v>8.9162781351326548E-2</v>
      </c>
      <c r="F41" s="28">
        <f>[15]Delay1011!FC53</f>
        <v>6.9959102138746149E-2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[15]RC!$DS$53</f>
        <v>0.72850112293605096</v>
      </c>
      <c r="E42" s="28">
        <f>[15]BW!$DS$53</f>
        <v>0.71247920989107272</v>
      </c>
      <c r="F42" s="28">
        <f>[15]Delay1011!FG53</f>
        <v>0.881492888062955</v>
      </c>
    </row>
    <row r="43" spans="1:6" x14ac:dyDescent="0.2">
      <c r="A43" s="47"/>
      <c r="B43" s="49"/>
      <c r="C43" s="6">
        <v>10</v>
      </c>
      <c r="D43" s="28">
        <f>[15]RC!$DV$53</f>
        <v>0.53568349028437212</v>
      </c>
      <c r="E43" s="28">
        <f>[15]BW!$DV$53</f>
        <v>0.49802710315602428</v>
      </c>
      <c r="F43" s="28">
        <f>[15]Delay1011!FK53</f>
        <v>0.53303871943385905</v>
      </c>
    </row>
    <row r="44" spans="1:6" x14ac:dyDescent="0.2">
      <c r="A44" s="47"/>
      <c r="B44" s="49"/>
      <c r="C44" s="6">
        <v>20</v>
      </c>
      <c r="D44" s="28">
        <f>[15]RC!$DY$53</f>
        <v>0.34919133922718582</v>
      </c>
      <c r="E44" s="28">
        <f>[15]BW!$DY$53</f>
        <v>0.30700540383575103</v>
      </c>
      <c r="F44" s="28">
        <f>[15]Delay1011!FO53</f>
        <v>0.25577155446536737</v>
      </c>
    </row>
    <row r="45" spans="1:6" x14ac:dyDescent="0.2">
      <c r="A45" s="47"/>
      <c r="B45" s="49"/>
      <c r="C45" s="6">
        <v>50</v>
      </c>
      <c r="D45" s="28">
        <f>[15]RC!$EB$53</f>
        <v>0.17038602289482349</v>
      </c>
      <c r="E45" s="28">
        <f>[15]BW!$EB$53</f>
        <v>0.14304967540423505</v>
      </c>
      <c r="F45" s="28">
        <f>[15]Delay1011!FS53</f>
        <v>9.0240878522612714E-2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[15]RC!$EE$53</f>
        <v>0.81967940253457139</v>
      </c>
      <c r="E46" s="28">
        <f>[15]BW!$EE$53</f>
        <v>0.81265927378080249</v>
      </c>
      <c r="F46" s="28">
        <f>[15]Delay1011!FW53</f>
        <v>0.8529604402175327</v>
      </c>
    </row>
    <row r="47" spans="1:6" x14ac:dyDescent="0.2">
      <c r="A47" s="47"/>
      <c r="B47" s="49"/>
      <c r="C47" s="6">
        <v>10</v>
      </c>
      <c r="D47" s="28">
        <f>[15]RC!$EH$53</f>
        <v>0.66167778789152731</v>
      </c>
      <c r="E47" s="28">
        <f>[15]BW!$EH$53</f>
        <v>0.63526917186668541</v>
      </c>
      <c r="F47" s="28">
        <f>[15]Delay1011!GA53</f>
        <v>0.59550870061845551</v>
      </c>
    </row>
    <row r="48" spans="1:6" x14ac:dyDescent="0.2">
      <c r="A48" s="47"/>
      <c r="B48" s="49"/>
      <c r="C48" s="6">
        <v>20</v>
      </c>
      <c r="D48" s="28">
        <f>[15]RC!$EK$53</f>
        <v>0.47455855773794814</v>
      </c>
      <c r="E48" s="28">
        <f>[15]BW!$EK$53</f>
        <v>0.42991490704563928</v>
      </c>
      <c r="F48" s="28">
        <f>[15]Delay1011!GE53</f>
        <v>0.46917431662640252</v>
      </c>
    </row>
    <row r="49" spans="1:6" x14ac:dyDescent="0.2">
      <c r="A49" s="47"/>
      <c r="B49" s="49"/>
      <c r="C49" s="6">
        <v>50</v>
      </c>
      <c r="D49" s="28">
        <f>[15]RC!$EN$53</f>
        <v>0.25747317030611561</v>
      </c>
      <c r="E49" s="28">
        <f>[15]BW!$EN$53</f>
        <v>0.2198154988236341</v>
      </c>
      <c r="F49" s="28">
        <f>[15]Delay1011!GI53</f>
        <v>0.16194120530216899</v>
      </c>
    </row>
    <row r="50" spans="1:6" x14ac:dyDescent="0.2">
      <c r="A50" s="47">
        <v>5</v>
      </c>
      <c r="B50" s="49">
        <v>10000</v>
      </c>
      <c r="C50" s="6">
        <v>5</v>
      </c>
      <c r="D50" s="28">
        <f>[15]RC!$EQ$53</f>
        <v>0.44290324749107124</v>
      </c>
      <c r="E50" s="28">
        <f>[15]BW!$EQ$53</f>
        <v>0.4102688766530096</v>
      </c>
      <c r="F50" s="28">
        <f>[15]Delay1011!GM53</f>
        <v>0.41042263305135296</v>
      </c>
    </row>
    <row r="51" spans="1:6" x14ac:dyDescent="0.2">
      <c r="A51" s="47"/>
      <c r="B51" s="49"/>
      <c r="C51" s="6">
        <v>10</v>
      </c>
      <c r="D51" s="28">
        <f>[15]RC!$ET$53</f>
        <v>0.251299027537495</v>
      </c>
      <c r="E51" s="28">
        <f>[15]BW!$ET$53</f>
        <v>0.22351684375722292</v>
      </c>
      <c r="F51" s="28">
        <f>[15]Delay1011!GQ53</f>
        <v>0.22139299806886661</v>
      </c>
    </row>
    <row r="52" spans="1:6" x14ac:dyDescent="0.2">
      <c r="A52" s="47"/>
      <c r="B52" s="49"/>
      <c r="C52" s="6">
        <v>20</v>
      </c>
      <c r="D52" s="28">
        <f>[15]RC!$EW$53</f>
        <v>0.13398180288909362</v>
      </c>
      <c r="E52" s="28">
        <f>[15]BW!$EW$53</f>
        <v>0.11700400066694674</v>
      </c>
      <c r="F52" s="28">
        <f>[15]Delay1011!GU53</f>
        <v>0.10240574834408341</v>
      </c>
    </row>
    <row r="53" spans="1:6" x14ac:dyDescent="0.2">
      <c r="A53" s="47"/>
      <c r="B53" s="49"/>
      <c r="C53" s="6">
        <v>50</v>
      </c>
      <c r="D53" s="28">
        <f>[15]RC!$EZ$53</f>
        <v>5.573947651931465E-2</v>
      </c>
      <c r="E53" s="28">
        <f>[15]BW!$EZ$53</f>
        <v>4.8101310352694833E-2</v>
      </c>
      <c r="F53" s="28">
        <f>[15]Delay1011!GY53</f>
        <v>4.5772979327857927E-2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[15]RC!$FC$53</f>
        <v>0.61913292530158548</v>
      </c>
      <c r="E54" s="28">
        <f>[15]BW!$FC$53</f>
        <v>0.59243115048994466</v>
      </c>
      <c r="F54" s="28">
        <f>[15]Delay1011!HC53</f>
        <v>0.6324360355110682</v>
      </c>
    </row>
    <row r="55" spans="1:6" x14ac:dyDescent="0.2">
      <c r="A55" s="47"/>
      <c r="B55" s="49"/>
      <c r="C55" s="6">
        <v>10</v>
      </c>
      <c r="D55" s="28">
        <f>[15]RC!$FF$53</f>
        <v>0.40748442908472415</v>
      </c>
      <c r="E55" s="28">
        <f>[15]BW!$FF$53</f>
        <v>0.36659625747358393</v>
      </c>
      <c r="F55" s="28">
        <f>[15]Delay1011!HG53</f>
        <v>0.3631549251057824</v>
      </c>
    </row>
    <row r="56" spans="1:6" x14ac:dyDescent="0.2">
      <c r="A56" s="47"/>
      <c r="B56" s="49"/>
      <c r="C56" s="6">
        <v>20</v>
      </c>
      <c r="D56" s="28">
        <f>[15]RC!$FI$53</f>
        <v>0.23834254258271742</v>
      </c>
      <c r="E56" s="28">
        <f>[15]BW!$FI$53</f>
        <v>0.20524410918833935</v>
      </c>
      <c r="F56" s="28">
        <f>[15]Delay1011!HK53</f>
        <v>0.18088658505092015</v>
      </c>
    </row>
    <row r="57" spans="1:6" x14ac:dyDescent="0.2">
      <c r="A57" s="47"/>
      <c r="B57" s="49"/>
      <c r="C57" s="6">
        <v>50</v>
      </c>
      <c r="D57" s="28">
        <f>[15]RC!$FL$53</f>
        <v>0.10564400329812659</v>
      </c>
      <c r="E57" s="28">
        <f>[15]BW!$FL$53</f>
        <v>8.8322842468596216E-2</v>
      </c>
      <c r="F57" s="28">
        <f>[15]Delay1011!HO53</f>
        <v>6.859802336921271E-2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[15]RC!$FO$53</f>
        <v>0.72812360276885457</v>
      </c>
      <c r="E58" s="28">
        <f>[15]BW!$FO$53</f>
        <v>0.71277817664434739</v>
      </c>
      <c r="F58" s="28">
        <f>[15]Delay1011!HS53</f>
        <v>0.88399826849626129</v>
      </c>
    </row>
    <row r="59" spans="1:6" x14ac:dyDescent="0.2">
      <c r="A59" s="47"/>
      <c r="B59" s="49"/>
      <c r="C59" s="6">
        <v>10</v>
      </c>
      <c r="D59" s="28">
        <f>[15]RC!$FR$53</f>
        <v>0.53557211480915878</v>
      </c>
      <c r="E59" s="28">
        <f>[15]BW!$FR$53</f>
        <v>0.49714944124896349</v>
      </c>
      <c r="F59" s="28">
        <f>[15]Delay1011!HW53</f>
        <v>0.53387723841805834</v>
      </c>
    </row>
    <row r="60" spans="1:6" x14ac:dyDescent="0.2">
      <c r="A60" s="47"/>
      <c r="B60" s="49"/>
      <c r="C60" s="6">
        <v>20</v>
      </c>
      <c r="D60" s="28">
        <f>[15]RC!$FU$53</f>
        <v>0.34863132299883659</v>
      </c>
      <c r="E60" s="28">
        <f>[15]BW!$FU$53</f>
        <v>0.30611669042141965</v>
      </c>
      <c r="F60" s="28">
        <f>[15]Delay1011!IA53</f>
        <v>0.25870027242811294</v>
      </c>
    </row>
    <row r="61" spans="1:6" x14ac:dyDescent="0.2">
      <c r="A61" s="47"/>
      <c r="B61" s="49"/>
      <c r="C61" s="6">
        <v>50</v>
      </c>
      <c r="D61" s="28">
        <f>[15]RC!$FX$53</f>
        <v>0.17024527053969332</v>
      </c>
      <c r="E61" s="28">
        <f>[15]BW!$FX$53</f>
        <v>0.14262792580044148</v>
      </c>
      <c r="F61" s="28">
        <f>[15]Delay1011!IE53</f>
        <v>8.9473867512774252E-2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[15]RC!$GA$53</f>
        <v>0.81973077415193007</v>
      </c>
      <c r="E62" s="28">
        <f>[15]BW!$GA$53</f>
        <v>0.8114756582076168</v>
      </c>
      <c r="F62" s="28">
        <f>[15]Delay1011!II53</f>
        <v>0.8538103747640764</v>
      </c>
    </row>
    <row r="63" spans="1:6" x14ac:dyDescent="0.2">
      <c r="A63" s="47"/>
      <c r="B63" s="49"/>
      <c r="C63" s="6">
        <v>10</v>
      </c>
      <c r="D63" s="28">
        <f>[15]RC!$GD$53</f>
        <v>0.66247163941369547</v>
      </c>
      <c r="E63" s="28">
        <f>[15]BW!$GD$53</f>
        <v>0.63546381189340051</v>
      </c>
      <c r="F63" s="28">
        <f>[15]Delay1011!IM53</f>
        <v>0.59602739172959995</v>
      </c>
    </row>
    <row r="64" spans="1:6" x14ac:dyDescent="0.2">
      <c r="A64" s="47"/>
      <c r="B64" s="49"/>
      <c r="C64" s="6">
        <v>20</v>
      </c>
      <c r="D64" s="28">
        <f>[15]RC!$GG$53</f>
        <v>0.47499863598443232</v>
      </c>
      <c r="E64" s="28">
        <f>[15]BW!$GG$53</f>
        <v>0.43005994373875855</v>
      </c>
      <c r="F64" s="28">
        <f>[15]Delay1011!IQ53</f>
        <v>0.4787606494988193</v>
      </c>
    </row>
    <row r="65" spans="1:6" ht="17" thickBot="1" x14ac:dyDescent="0.25">
      <c r="A65" s="48"/>
      <c r="B65" s="50"/>
      <c r="C65" s="8">
        <v>50</v>
      </c>
      <c r="D65" s="28">
        <f>[15]RC!$GJ$53</f>
        <v>0.25727739523633347</v>
      </c>
      <c r="E65" s="28">
        <f>[15]BW!$GJ$53</f>
        <v>0.21927353066563118</v>
      </c>
      <c r="F65" s="28">
        <f>[15]Delay1011!IU53</f>
        <v>0.15996380783241088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0.39730542367980792</v>
      </c>
      <c r="E66" s="26">
        <f>AVERAGE(E2:E65)</f>
        <v>0.37120823957883914</v>
      </c>
      <c r="F66" s="27">
        <f>AVERAGE(F2:F65)</f>
        <v>0.37171160974544154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20</v>
      </c>
      <c r="F67" s="33">
        <f>64-E67-D67</f>
        <v>44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504" priority="1" bottom="1" rank="1"/>
    <cfRule type="top10" dxfId="503" priority="2" bottom="1" rank="3"/>
  </conditionalFormatting>
  <conditionalFormatting sqref="D3:F3">
    <cfRule type="top10" dxfId="502" priority="3" bottom="1" rank="1"/>
    <cfRule type="top10" dxfId="501" priority="4" bottom="1" rank="3"/>
  </conditionalFormatting>
  <conditionalFormatting sqref="D4:F4">
    <cfRule type="top10" dxfId="500" priority="5" bottom="1" rank="1"/>
    <cfRule type="top10" dxfId="499" priority="6" bottom="1" rank="3"/>
  </conditionalFormatting>
  <conditionalFormatting sqref="D5:F5">
    <cfRule type="top10" dxfId="498" priority="7" bottom="1" rank="1"/>
    <cfRule type="top10" dxfId="497" priority="8" bottom="1" rank="3"/>
  </conditionalFormatting>
  <conditionalFormatting sqref="D6:F6">
    <cfRule type="top10" dxfId="496" priority="9" bottom="1" rank="1"/>
    <cfRule type="top10" dxfId="495" priority="10" bottom="1" rank="3"/>
  </conditionalFormatting>
  <conditionalFormatting sqref="D7:F7">
    <cfRule type="top10" dxfId="494" priority="11" bottom="1" rank="1"/>
    <cfRule type="top10" dxfId="493" priority="12" bottom="1" rank="3"/>
  </conditionalFormatting>
  <conditionalFormatting sqref="D8:F8">
    <cfRule type="top10" dxfId="492" priority="13" bottom="1" rank="1"/>
    <cfRule type="top10" dxfId="491" priority="14" bottom="1" rank="3"/>
  </conditionalFormatting>
  <conditionalFormatting sqref="D9:F9">
    <cfRule type="top10" dxfId="490" priority="15" bottom="1" rank="1"/>
    <cfRule type="top10" dxfId="489" priority="16" bottom="1" rank="3"/>
  </conditionalFormatting>
  <conditionalFormatting sqref="D10:F10">
    <cfRule type="top10" dxfId="488" priority="17" bottom="1" rank="1"/>
    <cfRule type="top10" dxfId="487" priority="18" bottom="1" rank="3"/>
  </conditionalFormatting>
  <conditionalFormatting sqref="D11:F11">
    <cfRule type="top10" dxfId="486" priority="19" bottom="1" rank="1"/>
    <cfRule type="top10" dxfId="485" priority="20" bottom="1" rank="3"/>
  </conditionalFormatting>
  <conditionalFormatting sqref="D12:F12">
    <cfRule type="top10" dxfId="484" priority="21" bottom="1" rank="1"/>
    <cfRule type="top10" dxfId="483" priority="22" bottom="1" rank="3"/>
  </conditionalFormatting>
  <conditionalFormatting sqref="D13:F13">
    <cfRule type="top10" dxfId="482" priority="23" bottom="1" rank="1"/>
    <cfRule type="top10" dxfId="481" priority="24" bottom="1" rank="3"/>
  </conditionalFormatting>
  <conditionalFormatting sqref="D14:F14">
    <cfRule type="top10" dxfId="480" priority="25" bottom="1" rank="1"/>
    <cfRule type="top10" dxfId="479" priority="26" bottom="1" rank="3"/>
  </conditionalFormatting>
  <conditionalFormatting sqref="D15:F15">
    <cfRule type="top10" dxfId="478" priority="27" bottom="1" rank="1"/>
    <cfRule type="top10" dxfId="477" priority="28" bottom="1" rank="3"/>
  </conditionalFormatting>
  <conditionalFormatting sqref="D16:F16">
    <cfRule type="top10" dxfId="476" priority="29" bottom="1" rank="1"/>
    <cfRule type="top10" dxfId="475" priority="30" bottom="1" rank="3"/>
  </conditionalFormatting>
  <conditionalFormatting sqref="D17:F17">
    <cfRule type="top10" dxfId="474" priority="31" bottom="1" rank="1"/>
    <cfRule type="top10" dxfId="473" priority="32" bottom="1" rank="3"/>
  </conditionalFormatting>
  <conditionalFormatting sqref="D18:F18">
    <cfRule type="top10" dxfId="472" priority="33" bottom="1" rank="1"/>
    <cfRule type="top10" dxfId="471" priority="34" bottom="1" rank="3"/>
  </conditionalFormatting>
  <conditionalFormatting sqref="D19:F19">
    <cfRule type="top10" dxfId="470" priority="35" bottom="1" rank="1"/>
    <cfRule type="top10" dxfId="469" priority="36" bottom="1" rank="3"/>
  </conditionalFormatting>
  <conditionalFormatting sqref="D20:F20">
    <cfRule type="top10" dxfId="468" priority="37" bottom="1" rank="1"/>
    <cfRule type="top10" dxfId="467" priority="38" bottom="1" rank="3"/>
  </conditionalFormatting>
  <conditionalFormatting sqref="D21:F21">
    <cfRule type="top10" dxfId="466" priority="39" bottom="1" rank="1"/>
    <cfRule type="top10" dxfId="465" priority="40" bottom="1" rank="3"/>
  </conditionalFormatting>
  <conditionalFormatting sqref="D22:F22">
    <cfRule type="top10" dxfId="464" priority="41" bottom="1" rank="1"/>
    <cfRule type="top10" dxfId="463" priority="42" bottom="1" rank="3"/>
  </conditionalFormatting>
  <conditionalFormatting sqref="D23:F23">
    <cfRule type="top10" dxfId="462" priority="43" bottom="1" rank="1"/>
    <cfRule type="top10" dxfId="461" priority="44" bottom="1" rank="3"/>
  </conditionalFormatting>
  <conditionalFormatting sqref="D24:F24">
    <cfRule type="top10" dxfId="460" priority="45" bottom="1" rank="1"/>
    <cfRule type="top10" dxfId="459" priority="46" bottom="1" rank="3"/>
  </conditionalFormatting>
  <conditionalFormatting sqref="D25:F25">
    <cfRule type="top10" dxfId="458" priority="47" bottom="1" rank="1"/>
    <cfRule type="top10" dxfId="457" priority="48" bottom="1" rank="3"/>
  </conditionalFormatting>
  <conditionalFormatting sqref="D26:F26">
    <cfRule type="top10" dxfId="456" priority="49" bottom="1" rank="1"/>
    <cfRule type="top10" dxfId="455" priority="50" bottom="1" rank="3"/>
  </conditionalFormatting>
  <conditionalFormatting sqref="D27:F27">
    <cfRule type="top10" dxfId="454" priority="51" bottom="1" rank="1"/>
    <cfRule type="top10" dxfId="453" priority="52" bottom="1" rank="3"/>
  </conditionalFormatting>
  <conditionalFormatting sqref="D28:F28">
    <cfRule type="top10" dxfId="452" priority="53" bottom="1" rank="1"/>
    <cfRule type="top10" dxfId="451" priority="54" bottom="1" rank="3"/>
  </conditionalFormatting>
  <conditionalFormatting sqref="D29:F29">
    <cfRule type="top10" dxfId="450" priority="55" bottom="1" rank="1"/>
    <cfRule type="top10" dxfId="449" priority="56" bottom="1" rank="3"/>
  </conditionalFormatting>
  <conditionalFormatting sqref="D30:F30">
    <cfRule type="top10" dxfId="448" priority="57" bottom="1" rank="1"/>
    <cfRule type="top10" dxfId="447" priority="58" bottom="1" rank="3"/>
  </conditionalFormatting>
  <conditionalFormatting sqref="D31:F31">
    <cfRule type="top10" dxfId="446" priority="59" bottom="1" rank="1"/>
    <cfRule type="top10" dxfId="445" priority="60" bottom="1" rank="3"/>
  </conditionalFormatting>
  <conditionalFormatting sqref="D32:F32">
    <cfRule type="top10" dxfId="444" priority="61" bottom="1" rank="1"/>
    <cfRule type="top10" dxfId="443" priority="62" bottom="1" rank="3"/>
  </conditionalFormatting>
  <conditionalFormatting sqref="D33:F33">
    <cfRule type="top10" dxfId="442" priority="63" bottom="1" rank="1"/>
    <cfRule type="top10" dxfId="441" priority="64" bottom="1" rank="3"/>
  </conditionalFormatting>
  <conditionalFormatting sqref="D34:F34">
    <cfRule type="top10" dxfId="440" priority="65" bottom="1" rank="1"/>
    <cfRule type="top10" dxfId="439" priority="66" bottom="1" rank="3"/>
  </conditionalFormatting>
  <conditionalFormatting sqref="D35:F35">
    <cfRule type="top10" dxfId="438" priority="67" bottom="1" rank="1"/>
    <cfRule type="top10" dxfId="437" priority="68" bottom="1" rank="3"/>
  </conditionalFormatting>
  <conditionalFormatting sqref="D36:F36">
    <cfRule type="top10" dxfId="436" priority="69" bottom="1" rank="1"/>
    <cfRule type="top10" dxfId="435" priority="70" bottom="1" rank="3"/>
  </conditionalFormatting>
  <conditionalFormatting sqref="D37:F37">
    <cfRule type="top10" dxfId="434" priority="71" bottom="1" rank="1"/>
    <cfRule type="top10" dxfId="433" priority="72" bottom="1" rank="3"/>
  </conditionalFormatting>
  <conditionalFormatting sqref="D38:F38">
    <cfRule type="top10" dxfId="432" priority="73" bottom="1" rank="1"/>
    <cfRule type="top10" dxfId="431" priority="74" bottom="1" rank="3"/>
  </conditionalFormatting>
  <conditionalFormatting sqref="D39:F39">
    <cfRule type="top10" dxfId="430" priority="75" bottom="1" rank="1"/>
    <cfRule type="top10" dxfId="429" priority="76" bottom="1" rank="3"/>
  </conditionalFormatting>
  <conditionalFormatting sqref="D40:F40">
    <cfRule type="top10" dxfId="428" priority="77" bottom="1" rank="1"/>
    <cfRule type="top10" dxfId="427" priority="78" bottom="1" rank="3"/>
  </conditionalFormatting>
  <conditionalFormatting sqref="D41:F41">
    <cfRule type="top10" dxfId="426" priority="79" bottom="1" rank="1"/>
    <cfRule type="top10" dxfId="425" priority="80" bottom="1" rank="3"/>
  </conditionalFormatting>
  <conditionalFormatting sqref="D42:F42">
    <cfRule type="top10" dxfId="424" priority="81" bottom="1" rank="1"/>
    <cfRule type="top10" dxfId="423" priority="82" bottom="1" rank="3"/>
  </conditionalFormatting>
  <conditionalFormatting sqref="D43:F43">
    <cfRule type="top10" dxfId="422" priority="83" bottom="1" rank="1"/>
    <cfRule type="top10" dxfId="421" priority="84" bottom="1" rank="3"/>
  </conditionalFormatting>
  <conditionalFormatting sqref="D44:F44">
    <cfRule type="top10" dxfId="420" priority="85" bottom="1" rank="1"/>
    <cfRule type="top10" dxfId="419" priority="86" bottom="1" rank="3"/>
  </conditionalFormatting>
  <conditionalFormatting sqref="D45:F45">
    <cfRule type="top10" dxfId="418" priority="87" bottom="1" rank="1"/>
    <cfRule type="top10" dxfId="417" priority="88" bottom="1" rank="3"/>
  </conditionalFormatting>
  <conditionalFormatting sqref="D46:F46">
    <cfRule type="top10" dxfId="416" priority="89" bottom="1" rank="1"/>
    <cfRule type="top10" dxfId="415" priority="90" bottom="1" rank="3"/>
  </conditionalFormatting>
  <conditionalFormatting sqref="D47:F47">
    <cfRule type="top10" dxfId="414" priority="91" bottom="1" rank="1"/>
    <cfRule type="top10" dxfId="413" priority="92" bottom="1" rank="3"/>
  </conditionalFormatting>
  <conditionalFormatting sqref="D48:F48">
    <cfRule type="top10" dxfId="412" priority="93" bottom="1" rank="1"/>
    <cfRule type="top10" dxfId="411" priority="94" bottom="1" rank="3"/>
  </conditionalFormatting>
  <conditionalFormatting sqref="D49:F49">
    <cfRule type="top10" dxfId="410" priority="95" bottom="1" rank="1"/>
    <cfRule type="top10" dxfId="409" priority="96" bottom="1" rank="3"/>
  </conditionalFormatting>
  <conditionalFormatting sqref="D50:F50">
    <cfRule type="top10" dxfId="408" priority="97" bottom="1" rank="1"/>
    <cfRule type="top10" dxfId="407" priority="98" bottom="1" rank="3"/>
  </conditionalFormatting>
  <conditionalFormatting sqref="D51:F51">
    <cfRule type="top10" dxfId="406" priority="99" bottom="1" rank="1"/>
    <cfRule type="top10" dxfId="405" priority="100" bottom="1" rank="3"/>
  </conditionalFormatting>
  <conditionalFormatting sqref="D52:F52">
    <cfRule type="top10" dxfId="404" priority="101" bottom="1" rank="1"/>
    <cfRule type="top10" dxfId="403" priority="102" bottom="1" rank="3"/>
  </conditionalFormatting>
  <conditionalFormatting sqref="D53:F53">
    <cfRule type="top10" dxfId="402" priority="103" bottom="1" rank="1"/>
    <cfRule type="top10" dxfId="401" priority="104" bottom="1" rank="3"/>
  </conditionalFormatting>
  <conditionalFormatting sqref="D54:F54">
    <cfRule type="top10" dxfId="400" priority="105" bottom="1" rank="1"/>
    <cfRule type="top10" dxfId="399" priority="106" bottom="1" rank="3"/>
  </conditionalFormatting>
  <conditionalFormatting sqref="D55:F55">
    <cfRule type="top10" dxfId="398" priority="107" bottom="1" rank="1"/>
    <cfRule type="top10" dxfId="397" priority="108" bottom="1" rank="3"/>
  </conditionalFormatting>
  <conditionalFormatting sqref="D56:F56">
    <cfRule type="top10" dxfId="396" priority="109" bottom="1" rank="1"/>
    <cfRule type="top10" dxfId="395" priority="110" bottom="1" rank="3"/>
  </conditionalFormatting>
  <conditionalFormatting sqref="D57:F57">
    <cfRule type="top10" dxfId="394" priority="111" bottom="1" rank="1"/>
    <cfRule type="top10" dxfId="393" priority="112" bottom="1" rank="3"/>
  </conditionalFormatting>
  <conditionalFormatting sqref="D58:F58">
    <cfRule type="top10" dxfId="392" priority="113" bottom="1" rank="1"/>
    <cfRule type="top10" dxfId="391" priority="114" bottom="1" rank="3"/>
  </conditionalFormatting>
  <conditionalFormatting sqref="D59:F59">
    <cfRule type="top10" dxfId="390" priority="115" bottom="1" rank="1"/>
    <cfRule type="top10" dxfId="389" priority="116" bottom="1" rank="3"/>
  </conditionalFormatting>
  <conditionalFormatting sqref="D60:F60">
    <cfRule type="top10" dxfId="388" priority="117" bottom="1" rank="1"/>
    <cfRule type="top10" dxfId="387" priority="118" bottom="1" rank="3"/>
  </conditionalFormatting>
  <conditionalFormatting sqref="D61:F61">
    <cfRule type="top10" dxfId="386" priority="119" bottom="1" rank="1"/>
    <cfRule type="top10" dxfId="385" priority="120" bottom="1" rank="3"/>
  </conditionalFormatting>
  <conditionalFormatting sqref="D62:F62">
    <cfRule type="top10" dxfId="384" priority="121" bottom="1" rank="1"/>
    <cfRule type="top10" dxfId="383" priority="122" bottom="1" rank="3"/>
  </conditionalFormatting>
  <conditionalFormatting sqref="D63:F63">
    <cfRule type="top10" dxfId="382" priority="123" bottom="1" rank="1"/>
    <cfRule type="top10" dxfId="381" priority="124" bottom="1" rank="3"/>
  </conditionalFormatting>
  <conditionalFormatting sqref="D64:F64">
    <cfRule type="top10" dxfId="380" priority="125" bottom="1" rank="1"/>
    <cfRule type="top10" dxfId="379" priority="126" bottom="1" rank="3"/>
  </conditionalFormatting>
  <conditionalFormatting sqref="D65:F65">
    <cfRule type="top10" dxfId="378" priority="127" bottom="1" rank="1"/>
    <cfRule type="top10" dxfId="377" priority="128" bottom="1" rank="3"/>
  </conditionalFormatting>
  <conditionalFormatting sqref="D66:F66">
    <cfRule type="top10" dxfId="376" priority="129" bottom="1" rank="1"/>
    <cfRule type="top10" dxfId="375" priority="130" bottom="1" rank="3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72BE-19B6-BB44-80DA-BD7A518D5D29}">
  <dimension ref="A1:F67"/>
  <sheetViews>
    <sheetView tabSelected="1" topLeftCell="A47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[16]RC!$C$53</f>
        <v>0.46906962508231809</v>
      </c>
      <c r="E2" s="28">
        <f>[16]BW!$C$53</f>
        <v>0.43302072392107677</v>
      </c>
      <c r="F2" s="29">
        <f>[16]Delay1011!C53</f>
        <v>0.42067366064928507</v>
      </c>
    </row>
    <row r="3" spans="1:6" x14ac:dyDescent="0.2">
      <c r="A3" s="47"/>
      <c r="B3" s="49"/>
      <c r="C3" s="6">
        <v>10</v>
      </c>
      <c r="D3" s="28">
        <f>[16]RC!$F$53</f>
        <v>0.27504004029302431</v>
      </c>
      <c r="E3" s="28">
        <f>[16]BW!$F$53</f>
        <v>0.25004727452776954</v>
      </c>
      <c r="F3" s="29">
        <f>[16]Delay1011!G53</f>
        <v>0.24194731873099606</v>
      </c>
    </row>
    <row r="4" spans="1:6" x14ac:dyDescent="0.2">
      <c r="A4" s="47"/>
      <c r="B4" s="49"/>
      <c r="C4" s="6">
        <v>20</v>
      </c>
      <c r="D4" s="28">
        <f>[16]RC!$I$53</f>
        <v>0.15803003272779606</v>
      </c>
      <c r="E4" s="28">
        <f>[16]BW!$I$53</f>
        <v>0.1420033263325218</v>
      </c>
      <c r="F4" s="29">
        <f>[16]Delay1011!K53</f>
        <v>0.12869423327502275</v>
      </c>
    </row>
    <row r="5" spans="1:6" x14ac:dyDescent="0.2">
      <c r="A5" s="47"/>
      <c r="B5" s="49"/>
      <c r="C5" s="6">
        <v>50</v>
      </c>
      <c r="D5" s="28">
        <f>[16]RC!$L$53</f>
        <v>7.9264124855789347E-2</v>
      </c>
      <c r="E5" s="28">
        <f>[16]BW!$L$53</f>
        <v>7.4266840618821647E-2</v>
      </c>
      <c r="F5" s="29">
        <f>[16]Delay1011!O53</f>
        <v>7.478640876996874E-2</v>
      </c>
    </row>
    <row r="6" spans="1:6" x14ac:dyDescent="0.2">
      <c r="A6" s="47">
        <v>10</v>
      </c>
      <c r="B6" s="49">
        <v>100</v>
      </c>
      <c r="C6" s="6">
        <v>5</v>
      </c>
      <c r="D6" s="28">
        <f>[16]RC!$O$53</f>
        <v>0.67498290100884251</v>
      </c>
      <c r="E6" s="28">
        <f>[16]BW!$O$53</f>
        <v>0.65034727095392442</v>
      </c>
      <c r="F6" s="29">
        <f>[16]Delay1011!S53</f>
        <v>0.63084655929490541</v>
      </c>
    </row>
    <row r="7" spans="1:6" x14ac:dyDescent="0.2">
      <c r="A7" s="47"/>
      <c r="B7" s="49"/>
      <c r="C7" s="6">
        <v>10</v>
      </c>
      <c r="D7" s="28">
        <f>[16]RC!$R$53</f>
        <v>0.46477641943519366</v>
      </c>
      <c r="E7" s="28">
        <f>[16]BW!$R$53</f>
        <v>0.42280441401973051</v>
      </c>
      <c r="F7" s="29">
        <f>[16]Delay1011!W53</f>
        <v>0.39284107413803665</v>
      </c>
    </row>
    <row r="8" spans="1:6" x14ac:dyDescent="0.2">
      <c r="A8" s="47"/>
      <c r="B8" s="49"/>
      <c r="C8" s="6">
        <v>20</v>
      </c>
      <c r="D8" s="28">
        <f>[16]RC!$U$53</f>
        <v>0.29015386538653259</v>
      </c>
      <c r="E8" s="28">
        <f>[16]BW!$U$53</f>
        <v>0.25781031468661908</v>
      </c>
      <c r="F8" s="29">
        <f>[16]Delay1011!AA53</f>
        <v>0.24101268670360629</v>
      </c>
    </row>
    <row r="9" spans="1:6" x14ac:dyDescent="0.2">
      <c r="A9" s="47"/>
      <c r="B9" s="49"/>
      <c r="C9" s="6">
        <v>50</v>
      </c>
      <c r="D9" s="28">
        <f>[16]RC!$X$53</f>
        <v>0.15320923839935038</v>
      </c>
      <c r="E9" s="28">
        <f>[16]BW!$X$53</f>
        <v>0.1394579375476076</v>
      </c>
      <c r="F9" s="29">
        <f>[16]Delay1011!AE53</f>
        <v>0.13900029002525899</v>
      </c>
    </row>
    <row r="10" spans="1:6" x14ac:dyDescent="0.2">
      <c r="A10" s="47">
        <v>20</v>
      </c>
      <c r="B10" s="49">
        <v>100</v>
      </c>
      <c r="C10" s="6">
        <v>5</v>
      </c>
      <c r="D10" s="28">
        <f>[16]RC!$AA$53</f>
        <v>0.82572360276956558</v>
      </c>
      <c r="E10" s="28">
        <f>[16]BW!$AA$53</f>
        <v>0.81394061533951101</v>
      </c>
      <c r="F10" s="29">
        <f>[16]Delay1011!AI53</f>
        <v>0.79992767250203134</v>
      </c>
    </row>
    <row r="11" spans="1:6" x14ac:dyDescent="0.2">
      <c r="A11" s="47"/>
      <c r="B11" s="49"/>
      <c r="C11" s="6">
        <v>10</v>
      </c>
      <c r="D11" s="28">
        <f>[16]RC!$AD$53</f>
        <v>0.65479478350165876</v>
      </c>
      <c r="E11" s="28">
        <f>[16]BW!$AD$53</f>
        <v>0.63436499412299052</v>
      </c>
      <c r="F11" s="29">
        <f>[16]Delay1011!AM53</f>
        <v>0.6000357013358627</v>
      </c>
    </row>
    <row r="12" spans="1:6" x14ac:dyDescent="0.2">
      <c r="A12" s="47"/>
      <c r="B12" s="49"/>
      <c r="C12" s="6">
        <v>20</v>
      </c>
      <c r="D12" s="28">
        <f>[16]RC!$AG$53</f>
        <v>0.47087253148661906</v>
      </c>
      <c r="E12" s="28">
        <f>[16]BW!$AG$53</f>
        <v>0.42710354802255224</v>
      </c>
      <c r="F12" s="29">
        <f>[16]Delay1011!AQ53</f>
        <v>0.41479371664290421</v>
      </c>
    </row>
    <row r="13" spans="1:6" x14ac:dyDescent="0.2">
      <c r="A13" s="47"/>
      <c r="B13" s="49"/>
      <c r="C13" s="6">
        <v>50</v>
      </c>
      <c r="D13" s="28">
        <f>[16]RC!$AJ$53</f>
        <v>0.27782671551827298</v>
      </c>
      <c r="E13" s="28">
        <f>[16]BW!$AJ$53</f>
        <v>0.25552684185819585</v>
      </c>
      <c r="F13" s="29">
        <f>[16]Delay1011!AU53</f>
        <v>0.24875569617915982</v>
      </c>
    </row>
    <row r="14" spans="1:6" x14ac:dyDescent="0.2">
      <c r="A14" s="47">
        <v>50</v>
      </c>
      <c r="B14" s="49">
        <v>100</v>
      </c>
      <c r="C14" s="6">
        <v>5</v>
      </c>
      <c r="D14" s="28">
        <f>[16]RC!$AM$53</f>
        <v>0.92792610862451175</v>
      </c>
      <c r="E14" s="28">
        <f>[16]BW!$AM$53</f>
        <v>0.93122833538939687</v>
      </c>
      <c r="F14" s="29">
        <f>[16]Delay1011!AY53</f>
        <v>0.92151378495764391</v>
      </c>
    </row>
    <row r="15" spans="1:6" x14ac:dyDescent="0.2">
      <c r="A15" s="47"/>
      <c r="B15" s="49"/>
      <c r="C15" s="6">
        <v>10</v>
      </c>
      <c r="D15" s="28">
        <f>[16]RC!$AP$53</f>
        <v>0.853905542536469</v>
      </c>
      <c r="E15" s="28">
        <f>[16]BW!$AP$53</f>
        <v>0.84285861827600472</v>
      </c>
      <c r="F15" s="29">
        <f>[16]Delay1011!BC53</f>
        <v>0.83318829649965531</v>
      </c>
    </row>
    <row r="16" spans="1:6" x14ac:dyDescent="0.2">
      <c r="A16" s="47"/>
      <c r="B16" s="49"/>
      <c r="C16" s="6">
        <v>20</v>
      </c>
      <c r="D16" s="28">
        <f>[16]RC!$AS$53</f>
        <v>0.71901411278606187</v>
      </c>
      <c r="E16" s="28">
        <f>[16]BW!$AS$53</f>
        <v>0.69566470188976426</v>
      </c>
      <c r="F16" s="29">
        <f>[16]Delay1011!BG53</f>
        <v>0.66945487862716346</v>
      </c>
    </row>
    <row r="17" spans="1:6" x14ac:dyDescent="0.2">
      <c r="A17" s="47"/>
      <c r="B17" s="49"/>
      <c r="C17" s="6">
        <v>50</v>
      </c>
      <c r="D17" s="28">
        <f>[16]RC!$AV$53</f>
        <v>0.52389465158893878</v>
      </c>
      <c r="E17" s="28">
        <f>[16]BW!$AV$53</f>
        <v>0.49508004935333216</v>
      </c>
      <c r="F17" s="29">
        <f>[16]Delay1011!BK53</f>
        <v>0.49172043425254325</v>
      </c>
    </row>
    <row r="18" spans="1:6" x14ac:dyDescent="0.2">
      <c r="A18" s="47">
        <v>5</v>
      </c>
      <c r="B18" s="49">
        <v>1000</v>
      </c>
      <c r="C18" s="6">
        <v>5</v>
      </c>
      <c r="D18" s="28">
        <f>[16]RC!$AY$53</f>
        <v>0.46208658731041191</v>
      </c>
      <c r="E18" s="28">
        <f>[16]BW!$AY$53</f>
        <v>0.42594213711827578</v>
      </c>
      <c r="F18" s="29">
        <f>[16]Delay1011!BO53</f>
        <v>0.40890283507691877</v>
      </c>
    </row>
    <row r="19" spans="1:6" x14ac:dyDescent="0.2">
      <c r="A19" s="47"/>
      <c r="B19" s="49"/>
      <c r="C19" s="6">
        <v>10</v>
      </c>
      <c r="D19" s="28">
        <f>[16]RC!$BB$53</f>
        <v>0.26159564372440897</v>
      </c>
      <c r="E19" s="28">
        <f>[16]BW!$BB$53</f>
        <v>0.23365176308193125</v>
      </c>
      <c r="F19" s="29">
        <f>[16]Delay1011!BS53</f>
        <v>0.22628183056805162</v>
      </c>
    </row>
    <row r="20" spans="1:6" x14ac:dyDescent="0.2">
      <c r="A20" s="47"/>
      <c r="B20" s="49"/>
      <c r="C20" s="6">
        <v>20</v>
      </c>
      <c r="D20" s="28">
        <f>[16]RC!$BE$53</f>
        <v>0.14029837147559351</v>
      </c>
      <c r="E20" s="28">
        <f>[16]BW!$BE$53</f>
        <v>0.12217820888404575</v>
      </c>
      <c r="F20" s="29">
        <f>[16]Delay1011!BW53</f>
        <v>0.11154155361545877</v>
      </c>
    </row>
    <row r="21" spans="1:6" x14ac:dyDescent="0.2">
      <c r="A21" s="47"/>
      <c r="B21" s="49"/>
      <c r="C21" s="6">
        <v>50</v>
      </c>
      <c r="D21" s="28">
        <f>[16]RC!$BH$53</f>
        <v>5.9382551340429579E-2</v>
      </c>
      <c r="E21" s="28">
        <f>[16]BW!$BH$53</f>
        <v>5.207470402909143E-2</v>
      </c>
      <c r="F21" s="29">
        <f>[16]Delay1011!CA53</f>
        <v>5.0548471869517254E-2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[16]RC!$BK$53</f>
        <v>0.66737050557426403</v>
      </c>
      <c r="E22" s="28">
        <f>[16]BW!$BK$53</f>
        <v>0.64816230854558654</v>
      </c>
      <c r="F22" s="29">
        <f>[16]Delay1011!CE53</f>
        <v>0.62216951117978325</v>
      </c>
    </row>
    <row r="23" spans="1:6" x14ac:dyDescent="0.2">
      <c r="A23" s="47"/>
      <c r="B23" s="49"/>
      <c r="C23" s="6">
        <v>10</v>
      </c>
      <c r="D23" s="28">
        <f>[16]RC!$BN$53</f>
        <v>0.44762046413147583</v>
      </c>
      <c r="E23" s="28">
        <f>[16]BW!$BN$53</f>
        <v>0.4006643204576355</v>
      </c>
      <c r="F23" s="29">
        <f>[16]Delay1011!CI53</f>
        <v>0.37497838323027471</v>
      </c>
    </row>
    <row r="24" spans="1:6" x14ac:dyDescent="0.2">
      <c r="A24" s="47"/>
      <c r="B24" s="49"/>
      <c r="C24" s="6">
        <v>20</v>
      </c>
      <c r="D24" s="28">
        <f>[16]RC!$BQ$53</f>
        <v>0.26347617719359823</v>
      </c>
      <c r="E24" s="28">
        <f>[16]BW!$BQ$53</f>
        <v>0.22550288355683418</v>
      </c>
      <c r="F24" s="29">
        <f>[16]Delay1011!CM53</f>
        <v>0.20986533552507017</v>
      </c>
    </row>
    <row r="25" spans="1:6" x14ac:dyDescent="0.2">
      <c r="A25" s="47"/>
      <c r="B25" s="49"/>
      <c r="C25" s="6">
        <v>50</v>
      </c>
      <c r="D25" s="28">
        <f>[16]RC!$BT$53</f>
        <v>0.11935191829278685</v>
      </c>
      <c r="E25" s="28">
        <f>[16]BW!$BT$53</f>
        <v>0.10078325527628654</v>
      </c>
      <c r="F25" s="29">
        <f>[16]Delay1011!CQ53</f>
        <v>9.281367281886034E-2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[16]RC!$BW$53</f>
        <v>0.8184285027171454</v>
      </c>
      <c r="E26" s="28">
        <f>[16]BW!$BW$53</f>
        <v>0.81065262119560655</v>
      </c>
      <c r="F26" s="29">
        <f>[16]Delay1011!CU53</f>
        <v>0.80385571811418599</v>
      </c>
    </row>
    <row r="27" spans="1:6" x14ac:dyDescent="0.2">
      <c r="A27" s="47"/>
      <c r="B27" s="49"/>
      <c r="C27" s="6">
        <v>10</v>
      </c>
      <c r="D27" s="28">
        <f>[16]RC!$BZ$53</f>
        <v>0.64670711503565426</v>
      </c>
      <c r="E27" s="28">
        <f>[16]BW!$BZ$53</f>
        <v>0.62076257514276534</v>
      </c>
      <c r="F27" s="29">
        <f>[16]Delay1011!CY53</f>
        <v>0.58215588903690385</v>
      </c>
    </row>
    <row r="28" spans="1:6" x14ac:dyDescent="0.2">
      <c r="A28" s="47"/>
      <c r="B28" s="49"/>
      <c r="C28" s="6">
        <v>20</v>
      </c>
      <c r="D28" s="28">
        <f>[16]RC!$CC$53</f>
        <v>0.44230679866373895</v>
      </c>
      <c r="E28" s="28">
        <f>[16]BW!$CC$53</f>
        <v>0.39109164937024821</v>
      </c>
      <c r="F28" s="29">
        <f>[16]Delay1011!DC53</f>
        <v>0.36253960409378594</v>
      </c>
    </row>
    <row r="29" spans="1:6" x14ac:dyDescent="0.2">
      <c r="A29" s="47"/>
      <c r="B29" s="49"/>
      <c r="C29" s="6">
        <v>50</v>
      </c>
      <c r="D29" s="28">
        <f>[16]RC!$CF$53</f>
        <v>0.22282910978305837</v>
      </c>
      <c r="E29" s="28">
        <f>[16]BW!$CF$53</f>
        <v>0.18805682009026559</v>
      </c>
      <c r="F29" s="29">
        <f>[16]Delay1011!DG53</f>
        <v>0.16001044623794022</v>
      </c>
    </row>
    <row r="30" spans="1:6" x14ac:dyDescent="0.2">
      <c r="A30" s="47">
        <v>50</v>
      </c>
      <c r="B30" s="49">
        <v>1000</v>
      </c>
      <c r="C30" s="6">
        <v>5</v>
      </c>
      <c r="D30" s="28">
        <f>[16]RC!$CI$53</f>
        <v>0.92152651783210859</v>
      </c>
      <c r="E30" s="28">
        <f>[16]BW!$CI$53</f>
        <v>0.92039964373373762</v>
      </c>
      <c r="F30" s="29">
        <f>[16]Delay1011!DK53</f>
        <v>0.91891912126512065</v>
      </c>
    </row>
    <row r="31" spans="1:6" x14ac:dyDescent="0.2">
      <c r="A31" s="47"/>
      <c r="B31" s="49"/>
      <c r="C31" s="6">
        <v>10</v>
      </c>
      <c r="D31" s="28">
        <f>[16]RC!$CL$53</f>
        <v>0.83336388048912724</v>
      </c>
      <c r="E31" s="28">
        <f>[16]BW!$CL$53</f>
        <v>0.82718953055447031</v>
      </c>
      <c r="F31" s="29">
        <f>[16]Delay1011!DO53</f>
        <v>0.81810241481221413</v>
      </c>
    </row>
    <row r="32" spans="1:6" x14ac:dyDescent="0.2">
      <c r="A32" s="47"/>
      <c r="B32" s="49"/>
      <c r="C32" s="6">
        <v>20</v>
      </c>
      <c r="D32" s="28">
        <f>[16]RC!$CO$53</f>
        <v>0.68894340184553027</v>
      </c>
      <c r="E32" s="28">
        <f>[16]BW!$CO$53</f>
        <v>0.66451267766806044</v>
      </c>
      <c r="F32" s="29">
        <f>[16]Delay1011!DS53</f>
        <v>0.62938103157770431</v>
      </c>
    </row>
    <row r="33" spans="1:6" x14ac:dyDescent="0.2">
      <c r="A33" s="47"/>
      <c r="B33" s="49"/>
      <c r="C33" s="6">
        <v>50</v>
      </c>
      <c r="D33" s="28">
        <f>[16]RC!$CR$53</f>
        <v>0.44062430987844386</v>
      </c>
      <c r="E33" s="28">
        <f>[16]BW!$CR$53</f>
        <v>0.38570806834812599</v>
      </c>
      <c r="F33" s="29">
        <f>[16]Delay1011!DW53</f>
        <v>0.34942706920020261</v>
      </c>
    </row>
    <row r="34" spans="1:6" x14ac:dyDescent="0.2">
      <c r="A34" s="47">
        <v>5</v>
      </c>
      <c r="B34" s="49">
        <v>5000</v>
      </c>
      <c r="C34" s="6">
        <v>5</v>
      </c>
      <c r="D34" s="28">
        <f>[16]RC!$CU$53</f>
        <v>0.46251774212527347</v>
      </c>
      <c r="E34" s="28">
        <f>[16]BW!$CU$53</f>
        <v>0.42725648580729808</v>
      </c>
      <c r="F34" s="29">
        <f>[16]Delay1011!EA53</f>
        <v>0.40882539416568997</v>
      </c>
    </row>
    <row r="35" spans="1:6" x14ac:dyDescent="0.2">
      <c r="A35" s="47"/>
      <c r="B35" s="49"/>
      <c r="C35" s="6">
        <v>10</v>
      </c>
      <c r="D35" s="28">
        <f>[16]RC!$CX$53</f>
        <v>0.26208022960236316</v>
      </c>
      <c r="E35" s="28">
        <f>[16]BW!$CX$53</f>
        <v>0.23324252813850663</v>
      </c>
      <c r="F35" s="29">
        <f>[16]Delay1011!EE53</f>
        <v>0.22424431509311155</v>
      </c>
    </row>
    <row r="36" spans="1:6" x14ac:dyDescent="0.2">
      <c r="A36" s="47"/>
      <c r="B36" s="49"/>
      <c r="C36" s="6">
        <v>20</v>
      </c>
      <c r="D36" s="28">
        <f>[16]RC!$DA$53</f>
        <v>0.14003408573974277</v>
      </c>
      <c r="E36" s="28">
        <f>[16]BW!$DA$53</f>
        <v>0.12166608590072042</v>
      </c>
      <c r="F36" s="29">
        <f>[16]Delay1011!EI53</f>
        <v>0.1116850133401945</v>
      </c>
    </row>
    <row r="37" spans="1:6" x14ac:dyDescent="0.2">
      <c r="A37" s="47"/>
      <c r="B37" s="49"/>
      <c r="C37" s="6">
        <v>50</v>
      </c>
      <c r="D37" s="28">
        <f>[16]RC!$DD$53</f>
        <v>5.8175438640012157E-2</v>
      </c>
      <c r="E37" s="28">
        <f>[16]BW!$DD$53</f>
        <v>5.021481203731841E-2</v>
      </c>
      <c r="F37" s="29">
        <f>[16]Delay1011!EM53</f>
        <v>4.8827019101304048E-2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[16]RC!$DG$53</f>
        <v>0.66725048988035041</v>
      </c>
      <c r="E38" s="28">
        <f>[16]BW!$DG$53</f>
        <v>0.64652585551158137</v>
      </c>
      <c r="F38" s="29">
        <f>[16]Delay1011!EQ53</f>
        <v>0.62148067589030209</v>
      </c>
    </row>
    <row r="39" spans="1:6" x14ac:dyDescent="0.2">
      <c r="A39" s="47"/>
      <c r="B39" s="49"/>
      <c r="C39" s="6">
        <v>10</v>
      </c>
      <c r="D39" s="28">
        <f>[16]RC!$DJ$53</f>
        <v>0.44551030468033398</v>
      </c>
      <c r="E39" s="28">
        <f>[16]BW!$DJ$53</f>
        <v>0.39915598950209569</v>
      </c>
      <c r="F39" s="29">
        <f>[16]Delay1011!EU53</f>
        <v>0.37478813492327973</v>
      </c>
    </row>
    <row r="40" spans="1:6" x14ac:dyDescent="0.2">
      <c r="A40" s="47"/>
      <c r="B40" s="49"/>
      <c r="C40" s="6">
        <v>20</v>
      </c>
      <c r="D40" s="28">
        <f>[16]RC!$DM$53</f>
        <v>0.26078044797900568</v>
      </c>
      <c r="E40" s="28">
        <f>[16]BW!$DM$53</f>
        <v>0.22381065508085982</v>
      </c>
      <c r="F40" s="29">
        <f>[16]Delay1011!EY53</f>
        <v>0.20751743175409845</v>
      </c>
    </row>
    <row r="41" spans="1:6" x14ac:dyDescent="0.2">
      <c r="A41" s="47"/>
      <c r="B41" s="49"/>
      <c r="C41" s="6">
        <v>50</v>
      </c>
      <c r="D41" s="28">
        <f>[16]RC!$DP$53</f>
        <v>0.11588062679414059</v>
      </c>
      <c r="E41" s="28">
        <f>[16]BW!$DP$53</f>
        <v>9.6615586996207051E-2</v>
      </c>
      <c r="F41" s="29">
        <f>[16]Delay1011!FC53</f>
        <v>8.958102198477319E-2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[16]RC!$DS$53</f>
        <v>0.81745148024087499</v>
      </c>
      <c r="E42" s="28">
        <f>[16]BW!$DS$53</f>
        <v>0.80924247347858436</v>
      </c>
      <c r="F42" s="29">
        <f>[16]Delay1011!FG53</f>
        <v>0.80193164833888897</v>
      </c>
    </row>
    <row r="43" spans="1:6" x14ac:dyDescent="0.2">
      <c r="A43" s="47"/>
      <c r="B43" s="49"/>
      <c r="C43" s="6">
        <v>10</v>
      </c>
      <c r="D43" s="28">
        <f>[16]RC!$DV$53</f>
        <v>0.64449519610993877</v>
      </c>
      <c r="E43" s="28">
        <f>[16]BW!$DV$53</f>
        <v>0.61642245054275713</v>
      </c>
      <c r="F43" s="29">
        <f>[16]Delay1011!FK53</f>
        <v>0.57641549983637841</v>
      </c>
    </row>
    <row r="44" spans="1:6" x14ac:dyDescent="0.2">
      <c r="A44" s="47"/>
      <c r="B44" s="49"/>
      <c r="C44" s="6">
        <v>20</v>
      </c>
      <c r="D44" s="28">
        <f>[16]RC!$DY$53</f>
        <v>0.43840717126387352</v>
      </c>
      <c r="E44" s="28">
        <f>[16]BW!$DY$53</f>
        <v>0.38728478475019851</v>
      </c>
      <c r="F44" s="29">
        <f>[16]Delay1011!FO53</f>
        <v>0.35537691098637025</v>
      </c>
    </row>
    <row r="45" spans="1:6" x14ac:dyDescent="0.2">
      <c r="A45" s="47"/>
      <c r="B45" s="49"/>
      <c r="C45" s="6">
        <v>50</v>
      </c>
      <c r="D45" s="28">
        <f>[16]RC!$EB$53</f>
        <v>0.21682047923370049</v>
      </c>
      <c r="E45" s="28">
        <f>[16]BW!$EB$53</f>
        <v>0.18082385761051487</v>
      </c>
      <c r="F45" s="29">
        <f>[16]Delay1011!FS53</f>
        <v>0.15351787871889569</v>
      </c>
    </row>
    <row r="46" spans="1:6" x14ac:dyDescent="0.2">
      <c r="A46" s="47">
        <v>50</v>
      </c>
      <c r="B46" s="49">
        <v>5000</v>
      </c>
      <c r="C46" s="6">
        <v>5</v>
      </c>
      <c r="D46" s="28">
        <f>[16]RC!$EE$53</f>
        <v>0.92297660735416931</v>
      </c>
      <c r="E46" s="28">
        <f>[16]BW!$EE$53</f>
        <v>0.92218441524846606</v>
      </c>
      <c r="F46" s="29">
        <f>[16]Delay1011!FW53</f>
        <v>0.91955566452879112</v>
      </c>
    </row>
    <row r="47" spans="1:6" x14ac:dyDescent="0.2">
      <c r="A47" s="47"/>
      <c r="B47" s="49"/>
      <c r="C47" s="6">
        <v>10</v>
      </c>
      <c r="D47" s="28">
        <f>[16]RC!$EH$53</f>
        <v>0.83576335346571085</v>
      </c>
      <c r="E47" s="28">
        <f>[16]BW!$EH$53</f>
        <v>0.82890804086206304</v>
      </c>
      <c r="F47" s="29">
        <f>[16]Delay1011!GA53</f>
        <v>0.82124475736811431</v>
      </c>
    </row>
    <row r="48" spans="1:6" x14ac:dyDescent="0.2">
      <c r="A48" s="47"/>
      <c r="B48" s="49"/>
      <c r="C48" s="6">
        <v>20</v>
      </c>
      <c r="D48" s="28">
        <f>[16]RC!$EK$53</f>
        <v>0.68995393555671458</v>
      </c>
      <c r="E48" s="28">
        <f>[16]BW!$EK$53</f>
        <v>0.6661753771185539</v>
      </c>
      <c r="F48" s="29">
        <f>[16]Delay1011!GE53</f>
        <v>0.62828469163323886</v>
      </c>
    </row>
    <row r="49" spans="1:6" x14ac:dyDescent="0.2">
      <c r="A49" s="47"/>
      <c r="B49" s="49"/>
      <c r="C49" s="6">
        <v>50</v>
      </c>
      <c r="D49" s="28">
        <f>[16]RC!$EN$53</f>
        <v>0.43529190059610801</v>
      </c>
      <c r="E49" s="28">
        <f>[16]BW!$EN$53</f>
        <v>0.38028897774221831</v>
      </c>
      <c r="F49" s="29">
        <f>[16]Delay1011!GI53</f>
        <v>0.34247700059237229</v>
      </c>
    </row>
    <row r="50" spans="1:6" x14ac:dyDescent="0.2">
      <c r="A50" s="47">
        <v>5</v>
      </c>
      <c r="B50" s="49">
        <v>10000</v>
      </c>
      <c r="C50" s="6">
        <v>5</v>
      </c>
      <c r="D50" s="28">
        <f>[16]RC!$EQ$53</f>
        <v>0.46082662929865781</v>
      </c>
      <c r="E50" s="28">
        <f>[16]BW!$EQ$53</f>
        <v>0.42482948707647183</v>
      </c>
      <c r="F50" s="29">
        <f>[16]Delay1011!GM53</f>
        <v>0.40697897723589116</v>
      </c>
    </row>
    <row r="51" spans="1:6" x14ac:dyDescent="0.2">
      <c r="A51" s="47"/>
      <c r="B51" s="49"/>
      <c r="C51" s="6">
        <v>10</v>
      </c>
      <c r="D51" s="28">
        <f>[16]RC!$ET$53</f>
        <v>0.2612002324908187</v>
      </c>
      <c r="E51" s="28">
        <f>[16]BW!$ET$53</f>
        <v>0.23207939171526232</v>
      </c>
      <c r="F51" s="29">
        <f>[16]Delay1011!GQ53</f>
        <v>0.22341299435449558</v>
      </c>
    </row>
    <row r="52" spans="1:6" x14ac:dyDescent="0.2">
      <c r="A52" s="47"/>
      <c r="B52" s="49"/>
      <c r="C52" s="6">
        <v>20</v>
      </c>
      <c r="D52" s="28">
        <f>[16]RC!$EW$53</f>
        <v>0.13941105298522097</v>
      </c>
      <c r="E52" s="28">
        <f>[16]BW!$EW$53</f>
        <v>0.12108850567796843</v>
      </c>
      <c r="F52" s="29">
        <f>[16]Delay1011!GU53</f>
        <v>0.11116242122777625</v>
      </c>
    </row>
    <row r="53" spans="1:6" x14ac:dyDescent="0.2">
      <c r="A53" s="47"/>
      <c r="B53" s="49"/>
      <c r="C53" s="6">
        <v>50</v>
      </c>
      <c r="D53" s="28">
        <f>[16]RC!$EZ$53</f>
        <v>5.8000709608124479E-2</v>
      </c>
      <c r="E53" s="28">
        <f>[16]BW!$EZ$53</f>
        <v>4.9745341256647847E-2</v>
      </c>
      <c r="F53" s="29">
        <f>[16]Delay1011!GY53</f>
        <v>4.8580898654570659E-2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[16]RC!$FC$53</f>
        <v>0.66658785011093957</v>
      </c>
      <c r="E54" s="28">
        <f>[16]BW!$FC$53</f>
        <v>0.64517138143492203</v>
      </c>
      <c r="F54" s="29">
        <f>[16]Delay1011!HC53</f>
        <v>0.62243685383999903</v>
      </c>
    </row>
    <row r="55" spans="1:6" x14ac:dyDescent="0.2">
      <c r="A55" s="47"/>
      <c r="B55" s="49"/>
      <c r="C55" s="6">
        <v>10</v>
      </c>
      <c r="D55" s="28">
        <f>[16]RC!$FF$53</f>
        <v>0.44529061886697169</v>
      </c>
      <c r="E55" s="28">
        <f>[16]BW!$FF$53</f>
        <v>0.39902045401751374</v>
      </c>
      <c r="F55" s="29">
        <f>[16]Delay1011!HG53</f>
        <v>0.37445580975956355</v>
      </c>
    </row>
    <row r="56" spans="1:6" x14ac:dyDescent="0.2">
      <c r="A56" s="47"/>
      <c r="B56" s="49"/>
      <c r="C56" s="6">
        <v>20</v>
      </c>
      <c r="D56" s="28">
        <f>[16]RC!$FI$53</f>
        <v>0.26088287173869529</v>
      </c>
      <c r="E56" s="28">
        <f>[16]BW!$FI$53</f>
        <v>0.22331910362876287</v>
      </c>
      <c r="F56" s="29">
        <f>[16]Delay1011!HK53</f>
        <v>0.20742683958212976</v>
      </c>
    </row>
    <row r="57" spans="1:6" x14ac:dyDescent="0.2">
      <c r="A57" s="47"/>
      <c r="B57" s="49"/>
      <c r="C57" s="6">
        <v>50</v>
      </c>
      <c r="D57" s="28">
        <f>[16]RC!$FL$53</f>
        <v>0.11569118976181507</v>
      </c>
      <c r="E57" s="28">
        <f>[16]BW!$FL$53</f>
        <v>9.6225890623181196E-2</v>
      </c>
      <c r="F57" s="29">
        <f>[16]Delay1011!HO53</f>
        <v>8.9419378541377395E-2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[16]RC!$FO$53</f>
        <v>0.8158155041536892</v>
      </c>
      <c r="E58" s="28">
        <f>[16]BW!$FO$53</f>
        <v>0.80862160564760344</v>
      </c>
      <c r="F58" s="29">
        <f>[16]Delay1011!HS53</f>
        <v>0.80175114595509922</v>
      </c>
    </row>
    <row r="59" spans="1:6" x14ac:dyDescent="0.2">
      <c r="A59" s="47"/>
      <c r="B59" s="49"/>
      <c r="C59" s="6">
        <v>10</v>
      </c>
      <c r="D59" s="28">
        <f>[16]RC!$FR$53</f>
        <v>0.64315139506486829</v>
      </c>
      <c r="E59" s="28">
        <f>[16]BW!$FR$53</f>
        <v>0.61433364641692123</v>
      </c>
      <c r="F59" s="29">
        <f>[16]Delay1011!HW53</f>
        <v>0.57491213643020256</v>
      </c>
    </row>
    <row r="60" spans="1:6" x14ac:dyDescent="0.2">
      <c r="A60" s="47"/>
      <c r="B60" s="49"/>
      <c r="C60" s="6">
        <v>20</v>
      </c>
      <c r="D60" s="28">
        <f>[16]RC!$FU$53</f>
        <v>0.43776887439832868</v>
      </c>
      <c r="E60" s="28">
        <f>[16]BW!$FU$53</f>
        <v>0.38605445193207044</v>
      </c>
      <c r="F60" s="29">
        <f>[16]Delay1011!IA53</f>
        <v>0.35532767980580099</v>
      </c>
    </row>
    <row r="61" spans="1:6" x14ac:dyDescent="0.2">
      <c r="A61" s="47"/>
      <c r="B61" s="49"/>
      <c r="C61" s="6">
        <v>50</v>
      </c>
      <c r="D61" s="28">
        <f>[16]RC!$FX$53</f>
        <v>0.21672294694622884</v>
      </c>
      <c r="E61" s="28">
        <f>[16]BW!$FX$53</f>
        <v>0.18034313742324948</v>
      </c>
      <c r="F61" s="29">
        <f>[16]Delay1011!IE53</f>
        <v>0.15310930536312908</v>
      </c>
    </row>
    <row r="62" spans="1:6" x14ac:dyDescent="0.2">
      <c r="A62" s="47">
        <v>50</v>
      </c>
      <c r="B62" s="49">
        <v>10000</v>
      </c>
      <c r="C62" s="6">
        <v>5</v>
      </c>
      <c r="D62" s="28">
        <f>[16]RC!$GA$53</f>
        <v>0.92201498756151279</v>
      </c>
      <c r="E62" s="28">
        <f>[16]BW!$GA$53</f>
        <v>0.92121497400445451</v>
      </c>
      <c r="F62" s="29">
        <f>[16]Delay1011!II53</f>
        <v>0.91953536629651045</v>
      </c>
    </row>
    <row r="63" spans="1:6" x14ac:dyDescent="0.2">
      <c r="A63" s="47"/>
      <c r="B63" s="49"/>
      <c r="C63" s="6">
        <v>10</v>
      </c>
      <c r="D63" s="28">
        <f>[16]RC!$GD$53</f>
        <v>0.83533856933270612</v>
      </c>
      <c r="E63" s="28">
        <f>[16]BW!$GD$53</f>
        <v>0.82839283123204766</v>
      </c>
      <c r="F63" s="29">
        <f>[16]Delay1011!IM53</f>
        <v>0.82087967807346618</v>
      </c>
    </row>
    <row r="64" spans="1:6" x14ac:dyDescent="0.2">
      <c r="A64" s="47"/>
      <c r="B64" s="49"/>
      <c r="C64" s="6">
        <v>20</v>
      </c>
      <c r="D64" s="28">
        <f>[16]RC!$GG$53</f>
        <v>0.69106327512216026</v>
      </c>
      <c r="E64" s="28">
        <f>[16]BW!$GG$53</f>
        <v>0.66697676200661804</v>
      </c>
      <c r="F64" s="29">
        <f>[16]Delay1011!IQ53</f>
        <v>0.62784763594003468</v>
      </c>
    </row>
    <row r="65" spans="1:6" ht="17" thickBot="1" x14ac:dyDescent="0.25">
      <c r="A65" s="48"/>
      <c r="B65" s="50"/>
      <c r="C65" s="8">
        <v>50</v>
      </c>
      <c r="D65" s="30">
        <f>[16]RC!$GJ$53</f>
        <v>0.43386008253559821</v>
      </c>
      <c r="E65" s="30">
        <f>[16]BW!$GJ$53</f>
        <v>0.3791921972297469</v>
      </c>
      <c r="F65" s="31">
        <f>[16]Delay1011!IU53</f>
        <v>0.34159334129414892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0.46986581922699022</v>
      </c>
      <c r="E66" s="26">
        <f>AVERAGE(E2:E65)</f>
        <v>0.44452010174319023</v>
      </c>
      <c r="F66" s="27">
        <f>AVERAGE(F2:F65)</f>
        <v>0.42711357533462563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1</v>
      </c>
      <c r="F67" s="33">
        <v>63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374" priority="131" bottom="1" rank="1"/>
    <cfRule type="top10" dxfId="373" priority="132" bottom="1" rank="3"/>
  </conditionalFormatting>
  <conditionalFormatting sqref="D3:F3">
    <cfRule type="top10" dxfId="372" priority="133" bottom="1" rank="1"/>
    <cfRule type="top10" dxfId="371" priority="134" bottom="1" rank="3"/>
  </conditionalFormatting>
  <conditionalFormatting sqref="D4:F4">
    <cfRule type="top10" dxfId="370" priority="135" bottom="1" rank="1"/>
    <cfRule type="top10" dxfId="369" priority="136" bottom="1" rank="3"/>
  </conditionalFormatting>
  <conditionalFormatting sqref="D5:F5">
    <cfRule type="top10" dxfId="368" priority="137" bottom="1" rank="1"/>
    <cfRule type="top10" dxfId="367" priority="138" bottom="1" rank="3"/>
  </conditionalFormatting>
  <conditionalFormatting sqref="D6:F6">
    <cfRule type="top10" dxfId="366" priority="139" bottom="1" rank="1"/>
    <cfRule type="top10" dxfId="365" priority="140" bottom="1" rank="3"/>
  </conditionalFormatting>
  <conditionalFormatting sqref="D7:F7">
    <cfRule type="top10" dxfId="364" priority="141" bottom="1" rank="1"/>
    <cfRule type="top10" dxfId="363" priority="142" bottom="1" rank="3"/>
  </conditionalFormatting>
  <conditionalFormatting sqref="D8:F8">
    <cfRule type="top10" dxfId="362" priority="143" bottom="1" rank="1"/>
    <cfRule type="top10" dxfId="361" priority="144" bottom="1" rank="3"/>
  </conditionalFormatting>
  <conditionalFormatting sqref="D9:F9">
    <cfRule type="top10" dxfId="360" priority="145" bottom="1" rank="1"/>
    <cfRule type="top10" dxfId="359" priority="146" bottom="1" rank="3"/>
  </conditionalFormatting>
  <conditionalFormatting sqref="D10:F10">
    <cfRule type="top10" dxfId="358" priority="147" bottom="1" rank="1"/>
    <cfRule type="top10" dxfId="357" priority="148" bottom="1" rank="3"/>
  </conditionalFormatting>
  <conditionalFormatting sqref="D11:F11">
    <cfRule type="top10" dxfId="356" priority="149" bottom="1" rank="1"/>
    <cfRule type="top10" dxfId="355" priority="150" bottom="1" rank="3"/>
  </conditionalFormatting>
  <conditionalFormatting sqref="D12:F12">
    <cfRule type="top10" dxfId="354" priority="151" bottom="1" rank="1"/>
    <cfRule type="top10" dxfId="353" priority="152" bottom="1" rank="3"/>
  </conditionalFormatting>
  <conditionalFormatting sqref="D13:F13">
    <cfRule type="top10" dxfId="352" priority="153" bottom="1" rank="1"/>
    <cfRule type="top10" dxfId="351" priority="154" bottom="1" rank="3"/>
  </conditionalFormatting>
  <conditionalFormatting sqref="D14:F14">
    <cfRule type="top10" dxfId="350" priority="155" bottom="1" rank="1"/>
    <cfRule type="top10" dxfId="349" priority="156" bottom="1" rank="3"/>
  </conditionalFormatting>
  <conditionalFormatting sqref="D15:F15">
    <cfRule type="top10" dxfId="348" priority="157" bottom="1" rank="1"/>
    <cfRule type="top10" dxfId="347" priority="158" bottom="1" rank="3"/>
  </conditionalFormatting>
  <conditionalFormatting sqref="D16:F16">
    <cfRule type="top10" dxfId="346" priority="159" bottom="1" rank="1"/>
    <cfRule type="top10" dxfId="345" priority="160" bottom="1" rank="3"/>
  </conditionalFormatting>
  <conditionalFormatting sqref="D17:F17">
    <cfRule type="top10" dxfId="344" priority="161" bottom="1" rank="1"/>
    <cfRule type="top10" dxfId="343" priority="162" bottom="1" rank="3"/>
  </conditionalFormatting>
  <conditionalFormatting sqref="D18:F18">
    <cfRule type="top10" dxfId="342" priority="163" bottom="1" rank="1"/>
    <cfRule type="top10" dxfId="341" priority="164" bottom="1" rank="3"/>
  </conditionalFormatting>
  <conditionalFormatting sqref="D19:F19">
    <cfRule type="top10" dxfId="340" priority="165" bottom="1" rank="1"/>
    <cfRule type="top10" dxfId="339" priority="166" bottom="1" rank="3"/>
  </conditionalFormatting>
  <conditionalFormatting sqref="D20:F20">
    <cfRule type="top10" dxfId="338" priority="167" bottom="1" rank="1"/>
    <cfRule type="top10" dxfId="337" priority="168" bottom="1" rank="3"/>
  </conditionalFormatting>
  <conditionalFormatting sqref="D21:F21">
    <cfRule type="top10" dxfId="336" priority="169" bottom="1" rank="1"/>
    <cfRule type="top10" dxfId="335" priority="170" bottom="1" rank="3"/>
  </conditionalFormatting>
  <conditionalFormatting sqref="D22:F22">
    <cfRule type="top10" dxfId="334" priority="171" bottom="1" rank="1"/>
    <cfRule type="top10" dxfId="333" priority="172" bottom="1" rank="3"/>
  </conditionalFormatting>
  <conditionalFormatting sqref="D23:F23">
    <cfRule type="top10" dxfId="332" priority="173" bottom="1" rank="1"/>
    <cfRule type="top10" dxfId="331" priority="174" bottom="1" rank="3"/>
  </conditionalFormatting>
  <conditionalFormatting sqref="D24:F24">
    <cfRule type="top10" dxfId="330" priority="175" bottom="1" rank="1"/>
    <cfRule type="top10" dxfId="329" priority="176" bottom="1" rank="3"/>
  </conditionalFormatting>
  <conditionalFormatting sqref="D25:F25">
    <cfRule type="top10" dxfId="328" priority="177" bottom="1" rank="1"/>
    <cfRule type="top10" dxfId="327" priority="178" bottom="1" rank="3"/>
  </conditionalFormatting>
  <conditionalFormatting sqref="D26:F26">
    <cfRule type="top10" dxfId="326" priority="179" bottom="1" rank="1"/>
    <cfRule type="top10" dxfId="325" priority="180" bottom="1" rank="3"/>
  </conditionalFormatting>
  <conditionalFormatting sqref="D27:F27">
    <cfRule type="top10" dxfId="324" priority="181" bottom="1" rank="1"/>
    <cfRule type="top10" dxfId="323" priority="182" bottom="1" rank="3"/>
  </conditionalFormatting>
  <conditionalFormatting sqref="D28:F28">
    <cfRule type="top10" dxfId="322" priority="183" bottom="1" rank="1"/>
    <cfRule type="top10" dxfId="321" priority="184" bottom="1" rank="3"/>
  </conditionalFormatting>
  <conditionalFormatting sqref="D29:F29">
    <cfRule type="top10" dxfId="320" priority="185" bottom="1" rank="1"/>
    <cfRule type="top10" dxfId="319" priority="186" bottom="1" rank="3"/>
  </conditionalFormatting>
  <conditionalFormatting sqref="D30:F30">
    <cfRule type="top10" dxfId="318" priority="187" bottom="1" rank="1"/>
    <cfRule type="top10" dxfId="317" priority="188" bottom="1" rank="3"/>
  </conditionalFormatting>
  <conditionalFormatting sqref="D31:F31">
    <cfRule type="top10" dxfId="316" priority="189" bottom="1" rank="1"/>
    <cfRule type="top10" dxfId="315" priority="190" bottom="1" rank="3"/>
  </conditionalFormatting>
  <conditionalFormatting sqref="D32:F32">
    <cfRule type="top10" dxfId="314" priority="191" bottom="1" rank="1"/>
    <cfRule type="top10" dxfId="313" priority="192" bottom="1" rank="3"/>
  </conditionalFormatting>
  <conditionalFormatting sqref="D33:F33">
    <cfRule type="top10" dxfId="312" priority="193" bottom="1" rank="1"/>
    <cfRule type="top10" dxfId="311" priority="194" bottom="1" rank="3"/>
  </conditionalFormatting>
  <conditionalFormatting sqref="D34:F34">
    <cfRule type="top10" dxfId="310" priority="195" bottom="1" rank="1"/>
    <cfRule type="top10" dxfId="309" priority="196" bottom="1" rank="3"/>
  </conditionalFormatting>
  <conditionalFormatting sqref="D35:F35">
    <cfRule type="top10" dxfId="308" priority="197" bottom="1" rank="1"/>
    <cfRule type="top10" dxfId="307" priority="198" bottom="1" rank="3"/>
  </conditionalFormatting>
  <conditionalFormatting sqref="D36:F36">
    <cfRule type="top10" dxfId="306" priority="199" bottom="1" rank="1"/>
    <cfRule type="top10" dxfId="305" priority="200" bottom="1" rank="3"/>
  </conditionalFormatting>
  <conditionalFormatting sqref="D37:F37">
    <cfRule type="top10" dxfId="304" priority="201" bottom="1" rank="1"/>
    <cfRule type="top10" dxfId="303" priority="202" bottom="1" rank="3"/>
  </conditionalFormatting>
  <conditionalFormatting sqref="D38:F38">
    <cfRule type="top10" dxfId="302" priority="203" bottom="1" rank="1"/>
    <cfRule type="top10" dxfId="301" priority="204" bottom="1" rank="3"/>
  </conditionalFormatting>
  <conditionalFormatting sqref="D39:F39">
    <cfRule type="top10" dxfId="300" priority="205" bottom="1" rank="1"/>
    <cfRule type="top10" dxfId="299" priority="206" bottom="1" rank="3"/>
  </conditionalFormatting>
  <conditionalFormatting sqref="D40:F40">
    <cfRule type="top10" dxfId="298" priority="207" bottom="1" rank="1"/>
    <cfRule type="top10" dxfId="297" priority="208" bottom="1" rank="3"/>
  </conditionalFormatting>
  <conditionalFormatting sqref="D41:F41">
    <cfRule type="top10" dxfId="296" priority="209" bottom="1" rank="1"/>
    <cfRule type="top10" dxfId="295" priority="210" bottom="1" rank="3"/>
  </conditionalFormatting>
  <conditionalFormatting sqref="D42:F42">
    <cfRule type="top10" dxfId="294" priority="211" bottom="1" rank="1"/>
    <cfRule type="top10" dxfId="293" priority="212" bottom="1" rank="3"/>
  </conditionalFormatting>
  <conditionalFormatting sqref="D43:F43">
    <cfRule type="top10" dxfId="292" priority="213" bottom="1" rank="1"/>
    <cfRule type="top10" dxfId="291" priority="214" bottom="1" rank="3"/>
  </conditionalFormatting>
  <conditionalFormatting sqref="D44:F44">
    <cfRule type="top10" dxfId="290" priority="215" bottom="1" rank="1"/>
    <cfRule type="top10" dxfId="289" priority="216" bottom="1" rank="3"/>
  </conditionalFormatting>
  <conditionalFormatting sqref="D45:F45">
    <cfRule type="top10" dxfId="288" priority="217" bottom="1" rank="1"/>
    <cfRule type="top10" dxfId="287" priority="218" bottom="1" rank="3"/>
  </conditionalFormatting>
  <conditionalFormatting sqref="D46:F46">
    <cfRule type="top10" dxfId="286" priority="219" bottom="1" rank="1"/>
    <cfRule type="top10" dxfId="285" priority="220" bottom="1" rank="3"/>
  </conditionalFormatting>
  <conditionalFormatting sqref="D47:F47">
    <cfRule type="top10" dxfId="284" priority="221" bottom="1" rank="1"/>
    <cfRule type="top10" dxfId="283" priority="222" bottom="1" rank="3"/>
  </conditionalFormatting>
  <conditionalFormatting sqref="D48:F48">
    <cfRule type="top10" dxfId="282" priority="223" bottom="1" rank="1"/>
    <cfRule type="top10" dxfId="281" priority="224" bottom="1" rank="3"/>
  </conditionalFormatting>
  <conditionalFormatting sqref="D49:F49">
    <cfRule type="top10" dxfId="280" priority="225" bottom="1" rank="1"/>
    <cfRule type="top10" dxfId="279" priority="226" bottom="1" rank="3"/>
  </conditionalFormatting>
  <conditionalFormatting sqref="D50:F50">
    <cfRule type="top10" dxfId="278" priority="227" bottom="1" rank="1"/>
    <cfRule type="top10" dxfId="277" priority="228" bottom="1" rank="3"/>
  </conditionalFormatting>
  <conditionalFormatting sqref="D51:F51">
    <cfRule type="top10" dxfId="276" priority="229" bottom="1" rank="1"/>
    <cfRule type="top10" dxfId="275" priority="230" bottom="1" rank="3"/>
  </conditionalFormatting>
  <conditionalFormatting sqref="D52:F52">
    <cfRule type="top10" dxfId="274" priority="231" bottom="1" rank="1"/>
    <cfRule type="top10" dxfId="273" priority="232" bottom="1" rank="3"/>
  </conditionalFormatting>
  <conditionalFormatting sqref="D53:F53">
    <cfRule type="top10" dxfId="272" priority="233" bottom="1" rank="1"/>
    <cfRule type="top10" dxfId="271" priority="234" bottom="1" rank="3"/>
  </conditionalFormatting>
  <conditionalFormatting sqref="D54:F54">
    <cfRule type="top10" dxfId="270" priority="235" bottom="1" rank="1"/>
    <cfRule type="top10" dxfId="269" priority="236" bottom="1" rank="3"/>
  </conditionalFormatting>
  <conditionalFormatting sqref="D55:F55">
    <cfRule type="top10" dxfId="268" priority="237" bottom="1" rank="1"/>
    <cfRule type="top10" dxfId="267" priority="238" bottom="1" rank="3"/>
  </conditionalFormatting>
  <conditionalFormatting sqref="D56:F56">
    <cfRule type="top10" dxfId="266" priority="239" bottom="1" rank="1"/>
    <cfRule type="top10" dxfId="265" priority="240" bottom="1" rank="3"/>
  </conditionalFormatting>
  <conditionalFormatting sqref="D57:F57">
    <cfRule type="top10" dxfId="264" priority="241" bottom="1" rank="1"/>
    <cfRule type="top10" dxfId="263" priority="242" bottom="1" rank="3"/>
  </conditionalFormatting>
  <conditionalFormatting sqref="D58:F58">
    <cfRule type="top10" dxfId="262" priority="243" bottom="1" rank="1"/>
    <cfRule type="top10" dxfId="261" priority="244" bottom="1" rank="3"/>
  </conditionalFormatting>
  <conditionalFormatting sqref="D59:F59">
    <cfRule type="top10" dxfId="260" priority="245" bottom="1" rank="1"/>
    <cfRule type="top10" dxfId="259" priority="246" bottom="1" rank="3"/>
  </conditionalFormatting>
  <conditionalFormatting sqref="D60:F60">
    <cfRule type="top10" dxfId="258" priority="247" bottom="1" rank="1"/>
    <cfRule type="top10" dxfId="257" priority="248" bottom="1" rank="3"/>
  </conditionalFormatting>
  <conditionalFormatting sqref="D61:F61">
    <cfRule type="top10" dxfId="256" priority="249" bottom="1" rank="1"/>
    <cfRule type="top10" dxfId="255" priority="250" bottom="1" rank="3"/>
  </conditionalFormatting>
  <conditionalFormatting sqref="D62:F62">
    <cfRule type="top10" dxfId="254" priority="251" bottom="1" rank="1"/>
    <cfRule type="top10" dxfId="253" priority="252" bottom="1" rank="3"/>
  </conditionalFormatting>
  <conditionalFormatting sqref="D63:F63">
    <cfRule type="top10" dxfId="252" priority="253" bottom="1" rank="1"/>
    <cfRule type="top10" dxfId="251" priority="254" bottom="1" rank="3"/>
  </conditionalFormatting>
  <conditionalFormatting sqref="D64:F64">
    <cfRule type="top10" dxfId="250" priority="255" bottom="1" rank="1"/>
    <cfRule type="top10" dxfId="249" priority="256" bottom="1" rank="3"/>
  </conditionalFormatting>
  <conditionalFormatting sqref="D65:F65">
    <cfRule type="top10" dxfId="248" priority="257" bottom="1" rank="1"/>
    <cfRule type="top10" dxfId="247" priority="258" bottom="1" rank="3"/>
  </conditionalFormatting>
  <conditionalFormatting sqref="D66:F66">
    <cfRule type="top10" dxfId="246" priority="259" bottom="1" rank="1"/>
    <cfRule type="top10" dxfId="245" priority="260" bottom="1" rank="3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A60F-D815-8A48-B9F1-72BA42FE7D92}">
  <dimension ref="A1:T1026"/>
  <sheetViews>
    <sheetView topLeftCell="E1" workbookViewId="0">
      <selection activeCell="N31" sqref="N31"/>
    </sheetView>
  </sheetViews>
  <sheetFormatPr baseColWidth="10" defaultRowHeight="16" x14ac:dyDescent="0.2"/>
  <cols>
    <col min="1" max="1" width="10.1640625" style="6" bestFit="1" customWidth="1"/>
    <col min="2" max="3" width="9.1640625" style="6" bestFit="1" customWidth="1"/>
    <col min="4" max="6" width="10.83203125" style="6"/>
    <col min="7" max="8" width="20" style="6" customWidth="1"/>
    <col min="9" max="9" width="10.83203125" style="7"/>
    <col min="10" max="16" width="10.83203125" style="6"/>
    <col min="17" max="17" width="10.83203125" style="7"/>
    <col min="18" max="16384" width="10.83203125" style="6"/>
  </cols>
  <sheetData>
    <row r="1" spans="1:20" ht="17" thickBot="1" x14ac:dyDescent="0.25">
      <c r="A1" s="4" t="s">
        <v>2</v>
      </c>
      <c r="B1" s="5" t="s">
        <v>0</v>
      </c>
      <c r="C1" s="4" t="s">
        <v>1</v>
      </c>
      <c r="G1" s="9" t="s">
        <v>8</v>
      </c>
      <c r="H1" s="9" t="s">
        <v>10</v>
      </c>
      <c r="I1" s="10" t="s">
        <v>1</v>
      </c>
      <c r="J1" s="9" t="s">
        <v>0</v>
      </c>
      <c r="K1" s="9" t="s">
        <v>16</v>
      </c>
      <c r="O1" s="13" t="s">
        <v>8</v>
      </c>
      <c r="P1" s="13" t="s">
        <v>10</v>
      </c>
      <c r="Q1" s="14" t="s">
        <v>1</v>
      </c>
      <c r="R1" s="13" t="s">
        <v>0</v>
      </c>
      <c r="S1" s="13" t="s">
        <v>2</v>
      </c>
      <c r="T1" s="13" t="s">
        <v>28</v>
      </c>
    </row>
    <row r="2" spans="1:20" x14ac:dyDescent="0.2">
      <c r="A2" s="6">
        <v>5</v>
      </c>
      <c r="B2" s="47">
        <v>5</v>
      </c>
      <c r="C2" s="49">
        <v>100</v>
      </c>
      <c r="G2" s="68" t="s">
        <v>9</v>
      </c>
      <c r="H2" s="68" t="s">
        <v>11</v>
      </c>
      <c r="I2" s="69">
        <v>100</v>
      </c>
      <c r="J2" s="11">
        <v>5</v>
      </c>
      <c r="K2" s="11">
        <v>50</v>
      </c>
      <c r="O2" s="64" t="s">
        <v>9</v>
      </c>
      <c r="P2" s="64" t="s">
        <v>11</v>
      </c>
      <c r="Q2" s="67">
        <v>100</v>
      </c>
      <c r="R2" s="64">
        <v>5</v>
      </c>
      <c r="S2" s="15">
        <v>5</v>
      </c>
      <c r="T2" s="15">
        <v>50</v>
      </c>
    </row>
    <row r="3" spans="1:20" x14ac:dyDescent="0.2">
      <c r="A3" s="6">
        <v>10</v>
      </c>
      <c r="B3" s="47"/>
      <c r="C3" s="49"/>
      <c r="G3" s="68"/>
      <c r="H3" s="68"/>
      <c r="I3" s="69"/>
      <c r="J3" s="11">
        <v>10</v>
      </c>
      <c r="K3" s="11">
        <v>50</v>
      </c>
      <c r="O3" s="64"/>
      <c r="P3" s="64"/>
      <c r="Q3" s="67"/>
      <c r="R3" s="64"/>
      <c r="S3" s="15">
        <v>10</v>
      </c>
      <c r="T3" s="15">
        <v>50</v>
      </c>
    </row>
    <row r="4" spans="1:20" x14ac:dyDescent="0.2">
      <c r="A4" s="6">
        <v>20</v>
      </c>
      <c r="B4" s="47"/>
      <c r="C4" s="49"/>
      <c r="G4" s="68"/>
      <c r="H4" s="68"/>
      <c r="I4" s="69"/>
      <c r="J4" s="11">
        <v>20</v>
      </c>
      <c r="K4" s="11">
        <v>50</v>
      </c>
      <c r="O4" s="64"/>
      <c r="P4" s="64"/>
      <c r="Q4" s="67"/>
      <c r="R4" s="64"/>
      <c r="S4" s="15">
        <v>20</v>
      </c>
      <c r="T4" s="15">
        <v>50</v>
      </c>
    </row>
    <row r="5" spans="1:20" x14ac:dyDescent="0.2">
      <c r="A5" s="6">
        <v>50</v>
      </c>
      <c r="B5" s="47"/>
      <c r="C5" s="49"/>
      <c r="G5" s="68"/>
      <c r="H5" s="68"/>
      <c r="I5" s="69"/>
      <c r="J5" s="11">
        <v>50</v>
      </c>
      <c r="K5" s="11">
        <v>50</v>
      </c>
      <c r="O5" s="64"/>
      <c r="P5" s="64"/>
      <c r="Q5" s="67"/>
      <c r="R5" s="64"/>
      <c r="S5" s="15">
        <v>50</v>
      </c>
      <c r="T5" s="15">
        <v>50</v>
      </c>
    </row>
    <row r="6" spans="1:20" x14ac:dyDescent="0.2">
      <c r="A6" s="6">
        <v>5</v>
      </c>
      <c r="B6" s="47">
        <v>10</v>
      </c>
      <c r="C6" s="49">
        <v>100</v>
      </c>
      <c r="G6" s="68"/>
      <c r="H6" s="68"/>
      <c r="I6" s="69">
        <v>1000</v>
      </c>
      <c r="J6" s="11">
        <v>5</v>
      </c>
      <c r="K6" s="11">
        <v>50</v>
      </c>
      <c r="O6" s="64"/>
      <c r="P6" s="64"/>
      <c r="Q6" s="67"/>
      <c r="R6" s="64">
        <v>10</v>
      </c>
      <c r="S6" s="15">
        <v>5</v>
      </c>
      <c r="T6" s="15">
        <v>50</v>
      </c>
    </row>
    <row r="7" spans="1:20" x14ac:dyDescent="0.2">
      <c r="A7" s="6">
        <v>10</v>
      </c>
      <c r="B7" s="47"/>
      <c r="C7" s="49"/>
      <c r="G7" s="68"/>
      <c r="H7" s="68"/>
      <c r="I7" s="69"/>
      <c r="J7" s="11">
        <v>10</v>
      </c>
      <c r="K7" s="11">
        <v>50</v>
      </c>
      <c r="O7" s="64"/>
      <c r="P7" s="64"/>
      <c r="Q7" s="67"/>
      <c r="R7" s="64"/>
      <c r="S7" s="15">
        <v>10</v>
      </c>
      <c r="T7" s="15">
        <v>50</v>
      </c>
    </row>
    <row r="8" spans="1:20" x14ac:dyDescent="0.2">
      <c r="A8" s="6">
        <v>20</v>
      </c>
      <c r="B8" s="47"/>
      <c r="C8" s="49"/>
      <c r="G8" s="68"/>
      <c r="H8" s="68"/>
      <c r="I8" s="69"/>
      <c r="J8" s="11">
        <v>20</v>
      </c>
      <c r="K8" s="11">
        <v>50</v>
      </c>
      <c r="O8" s="64"/>
      <c r="P8" s="64"/>
      <c r="Q8" s="67"/>
      <c r="R8" s="64"/>
      <c r="S8" s="15">
        <v>20</v>
      </c>
      <c r="T8" s="15">
        <v>50</v>
      </c>
    </row>
    <row r="9" spans="1:20" x14ac:dyDescent="0.2">
      <c r="A9" s="6">
        <v>50</v>
      </c>
      <c r="B9" s="47"/>
      <c r="C9" s="49"/>
      <c r="G9" s="68"/>
      <c r="H9" s="68"/>
      <c r="I9" s="69"/>
      <c r="J9" s="11">
        <v>50</v>
      </c>
      <c r="K9" s="11">
        <v>50</v>
      </c>
      <c r="O9" s="64"/>
      <c r="P9" s="64"/>
      <c r="Q9" s="67"/>
      <c r="R9" s="64"/>
      <c r="S9" s="15">
        <v>50</v>
      </c>
      <c r="T9" s="15">
        <v>50</v>
      </c>
    </row>
    <row r="10" spans="1:20" x14ac:dyDescent="0.2">
      <c r="A10" s="6">
        <v>5</v>
      </c>
      <c r="B10" s="47">
        <v>20</v>
      </c>
      <c r="C10" s="49">
        <v>100</v>
      </c>
      <c r="G10" s="68"/>
      <c r="H10" s="68"/>
      <c r="I10" s="69">
        <v>5000</v>
      </c>
      <c r="J10" s="11">
        <v>5</v>
      </c>
      <c r="K10" s="11">
        <v>50</v>
      </c>
      <c r="O10" s="64"/>
      <c r="P10" s="64"/>
      <c r="Q10" s="67"/>
      <c r="R10" s="64">
        <v>20</v>
      </c>
      <c r="S10" s="15">
        <v>5</v>
      </c>
      <c r="T10" s="15">
        <v>50</v>
      </c>
    </row>
    <row r="11" spans="1:20" x14ac:dyDescent="0.2">
      <c r="A11" s="6">
        <v>10</v>
      </c>
      <c r="B11" s="47"/>
      <c r="C11" s="49"/>
      <c r="G11" s="68"/>
      <c r="H11" s="68"/>
      <c r="I11" s="69"/>
      <c r="J11" s="11">
        <v>10</v>
      </c>
      <c r="K11" s="11">
        <v>50</v>
      </c>
      <c r="O11" s="64"/>
      <c r="P11" s="64"/>
      <c r="Q11" s="67"/>
      <c r="R11" s="64"/>
      <c r="S11" s="15">
        <v>10</v>
      </c>
      <c r="T11" s="15">
        <v>50</v>
      </c>
    </row>
    <row r="12" spans="1:20" x14ac:dyDescent="0.2">
      <c r="A12" s="6">
        <v>20</v>
      </c>
      <c r="B12" s="47"/>
      <c r="C12" s="49"/>
      <c r="G12" s="68"/>
      <c r="H12" s="68"/>
      <c r="I12" s="69"/>
      <c r="J12" s="11">
        <v>20</v>
      </c>
      <c r="K12" s="11">
        <v>50</v>
      </c>
      <c r="O12" s="64"/>
      <c r="P12" s="64"/>
      <c r="Q12" s="67"/>
      <c r="R12" s="64"/>
      <c r="S12" s="15">
        <v>20</v>
      </c>
      <c r="T12" s="15">
        <v>50</v>
      </c>
    </row>
    <row r="13" spans="1:20" x14ac:dyDescent="0.2">
      <c r="A13" s="6">
        <v>50</v>
      </c>
      <c r="B13" s="47"/>
      <c r="C13" s="49"/>
      <c r="G13" s="68"/>
      <c r="H13" s="68"/>
      <c r="I13" s="69"/>
      <c r="J13" s="11">
        <v>50</v>
      </c>
      <c r="K13" s="11">
        <v>50</v>
      </c>
      <c r="O13" s="64"/>
      <c r="P13" s="64"/>
      <c r="Q13" s="67"/>
      <c r="R13" s="64"/>
      <c r="S13" s="15">
        <v>50</v>
      </c>
      <c r="T13" s="15">
        <v>50</v>
      </c>
    </row>
    <row r="14" spans="1:20" x14ac:dyDescent="0.2">
      <c r="A14" s="6">
        <v>5</v>
      </c>
      <c r="B14" s="47">
        <v>50</v>
      </c>
      <c r="C14" s="49">
        <v>100</v>
      </c>
      <c r="G14" s="68"/>
      <c r="H14" s="68"/>
      <c r="I14" s="69">
        <v>10000</v>
      </c>
      <c r="J14" s="11">
        <v>5</v>
      </c>
      <c r="K14" s="11">
        <v>50</v>
      </c>
      <c r="O14" s="64"/>
      <c r="P14" s="64"/>
      <c r="Q14" s="67"/>
      <c r="R14" s="64">
        <v>50</v>
      </c>
      <c r="S14" s="15">
        <v>5</v>
      </c>
      <c r="T14" s="15">
        <v>50</v>
      </c>
    </row>
    <row r="15" spans="1:20" x14ac:dyDescent="0.2">
      <c r="A15" s="6">
        <v>10</v>
      </c>
      <c r="B15" s="47"/>
      <c r="C15" s="49"/>
      <c r="G15" s="68"/>
      <c r="H15" s="68"/>
      <c r="I15" s="69"/>
      <c r="J15" s="11">
        <v>10</v>
      </c>
      <c r="K15" s="11">
        <v>50</v>
      </c>
      <c r="O15" s="64"/>
      <c r="P15" s="64"/>
      <c r="Q15" s="67"/>
      <c r="R15" s="64"/>
      <c r="S15" s="15">
        <v>10</v>
      </c>
      <c r="T15" s="15">
        <v>50</v>
      </c>
    </row>
    <row r="16" spans="1:20" x14ac:dyDescent="0.2">
      <c r="A16" s="6">
        <v>20</v>
      </c>
      <c r="B16" s="47"/>
      <c r="C16" s="49"/>
      <c r="G16" s="68"/>
      <c r="H16" s="68"/>
      <c r="I16" s="69"/>
      <c r="J16" s="11">
        <v>20</v>
      </c>
      <c r="K16" s="11">
        <v>50</v>
      </c>
      <c r="O16" s="64"/>
      <c r="P16" s="64"/>
      <c r="Q16" s="67"/>
      <c r="R16" s="64"/>
      <c r="S16" s="15">
        <v>20</v>
      </c>
      <c r="T16" s="15">
        <v>50</v>
      </c>
    </row>
    <row r="17" spans="1:20" x14ac:dyDescent="0.2">
      <c r="A17" s="6">
        <v>50</v>
      </c>
      <c r="B17" s="47"/>
      <c r="C17" s="49"/>
      <c r="G17" s="68"/>
      <c r="H17" s="68"/>
      <c r="I17" s="69"/>
      <c r="J17" s="11">
        <v>50</v>
      </c>
      <c r="K17" s="11">
        <v>50</v>
      </c>
      <c r="O17" s="64"/>
      <c r="P17" s="64"/>
      <c r="Q17" s="67"/>
      <c r="R17" s="64"/>
      <c r="S17" s="15">
        <v>50</v>
      </c>
      <c r="T17" s="15">
        <v>50</v>
      </c>
    </row>
    <row r="18" spans="1:20" ht="16" customHeight="1" x14ac:dyDescent="0.2">
      <c r="A18" s="6">
        <v>5</v>
      </c>
      <c r="B18" s="47">
        <v>5</v>
      </c>
      <c r="C18" s="49">
        <v>1000</v>
      </c>
      <c r="G18" s="68" t="s">
        <v>15</v>
      </c>
      <c r="H18" s="68" t="s">
        <v>12</v>
      </c>
      <c r="I18" s="69">
        <v>100</v>
      </c>
      <c r="J18" s="11">
        <v>5</v>
      </c>
      <c r="K18" s="11">
        <v>50</v>
      </c>
      <c r="O18" s="64"/>
      <c r="P18" s="64"/>
      <c r="Q18" s="67">
        <v>1000</v>
      </c>
      <c r="R18" s="64">
        <v>5</v>
      </c>
      <c r="S18" s="15">
        <v>5</v>
      </c>
      <c r="T18" s="15">
        <v>50</v>
      </c>
    </row>
    <row r="19" spans="1:20" x14ac:dyDescent="0.2">
      <c r="A19" s="6">
        <v>10</v>
      </c>
      <c r="B19" s="47"/>
      <c r="C19" s="49"/>
      <c r="G19" s="68"/>
      <c r="H19" s="68"/>
      <c r="I19" s="69"/>
      <c r="J19" s="11">
        <v>10</v>
      </c>
      <c r="K19" s="11">
        <v>50</v>
      </c>
      <c r="O19" s="64"/>
      <c r="P19" s="64"/>
      <c r="Q19" s="67"/>
      <c r="R19" s="64"/>
      <c r="S19" s="15">
        <v>10</v>
      </c>
      <c r="T19" s="15">
        <v>50</v>
      </c>
    </row>
    <row r="20" spans="1:20" x14ac:dyDescent="0.2">
      <c r="A20" s="6">
        <v>20</v>
      </c>
      <c r="B20" s="47"/>
      <c r="C20" s="49"/>
      <c r="G20" s="68"/>
      <c r="H20" s="68"/>
      <c r="I20" s="69"/>
      <c r="J20" s="11">
        <v>20</v>
      </c>
      <c r="K20" s="11">
        <v>50</v>
      </c>
      <c r="O20" s="64"/>
      <c r="P20" s="64"/>
      <c r="Q20" s="67"/>
      <c r="R20" s="64"/>
      <c r="S20" s="15">
        <v>20</v>
      </c>
      <c r="T20" s="15">
        <v>50</v>
      </c>
    </row>
    <row r="21" spans="1:20" x14ac:dyDescent="0.2">
      <c r="A21" s="6">
        <v>50</v>
      </c>
      <c r="B21" s="47"/>
      <c r="C21" s="49"/>
      <c r="G21" s="68"/>
      <c r="H21" s="68"/>
      <c r="I21" s="69"/>
      <c r="J21" s="11">
        <v>50</v>
      </c>
      <c r="K21" s="11">
        <v>50</v>
      </c>
      <c r="O21" s="64"/>
      <c r="P21" s="64"/>
      <c r="Q21" s="67"/>
      <c r="R21" s="64"/>
      <c r="S21" s="15">
        <v>50</v>
      </c>
      <c r="T21" s="15">
        <v>50</v>
      </c>
    </row>
    <row r="22" spans="1:20" x14ac:dyDescent="0.2">
      <c r="A22" s="6">
        <v>5</v>
      </c>
      <c r="B22" s="47">
        <v>10</v>
      </c>
      <c r="C22" s="49">
        <v>1000</v>
      </c>
      <c r="G22" s="68"/>
      <c r="H22" s="68"/>
      <c r="I22" s="69">
        <v>1000</v>
      </c>
      <c r="J22" s="11">
        <v>5</v>
      </c>
      <c r="K22" s="11">
        <v>50</v>
      </c>
      <c r="O22" s="64"/>
      <c r="P22" s="64"/>
      <c r="Q22" s="67"/>
      <c r="R22" s="64">
        <v>10</v>
      </c>
      <c r="S22" s="15">
        <v>5</v>
      </c>
      <c r="T22" s="15">
        <v>50</v>
      </c>
    </row>
    <row r="23" spans="1:20" x14ac:dyDescent="0.2">
      <c r="A23" s="6">
        <v>10</v>
      </c>
      <c r="B23" s="47"/>
      <c r="C23" s="49"/>
      <c r="G23" s="68"/>
      <c r="H23" s="68"/>
      <c r="I23" s="69"/>
      <c r="J23" s="11">
        <v>10</v>
      </c>
      <c r="K23" s="11">
        <v>50</v>
      </c>
      <c r="O23" s="64"/>
      <c r="P23" s="64"/>
      <c r="Q23" s="67"/>
      <c r="R23" s="64"/>
      <c r="S23" s="15">
        <v>10</v>
      </c>
      <c r="T23" s="15">
        <v>50</v>
      </c>
    </row>
    <row r="24" spans="1:20" x14ac:dyDescent="0.2">
      <c r="A24" s="6">
        <v>20</v>
      </c>
      <c r="B24" s="47"/>
      <c r="C24" s="49"/>
      <c r="G24" s="68"/>
      <c r="H24" s="68"/>
      <c r="I24" s="69"/>
      <c r="J24" s="11">
        <v>20</v>
      </c>
      <c r="K24" s="11">
        <v>50</v>
      </c>
      <c r="O24" s="64"/>
      <c r="P24" s="64"/>
      <c r="Q24" s="67"/>
      <c r="R24" s="64"/>
      <c r="S24" s="15">
        <v>20</v>
      </c>
      <c r="T24" s="15">
        <v>50</v>
      </c>
    </row>
    <row r="25" spans="1:20" x14ac:dyDescent="0.2">
      <c r="A25" s="6">
        <v>50</v>
      </c>
      <c r="B25" s="47"/>
      <c r="C25" s="49"/>
      <c r="G25" s="68"/>
      <c r="H25" s="68"/>
      <c r="I25" s="69"/>
      <c r="J25" s="11">
        <v>50</v>
      </c>
      <c r="K25" s="11">
        <v>50</v>
      </c>
      <c r="O25" s="64"/>
      <c r="P25" s="64"/>
      <c r="Q25" s="67"/>
      <c r="R25" s="64"/>
      <c r="S25" s="15">
        <v>50</v>
      </c>
      <c r="T25" s="15">
        <v>50</v>
      </c>
    </row>
    <row r="26" spans="1:20" x14ac:dyDescent="0.2">
      <c r="A26" s="6">
        <v>5</v>
      </c>
      <c r="B26" s="47">
        <v>20</v>
      </c>
      <c r="C26" s="49">
        <v>1000</v>
      </c>
      <c r="G26" s="68"/>
      <c r="H26" s="68"/>
      <c r="I26" s="69">
        <v>5000</v>
      </c>
      <c r="J26" s="11">
        <v>5</v>
      </c>
      <c r="K26" s="11">
        <v>50</v>
      </c>
      <c r="O26" s="64"/>
      <c r="P26" s="64"/>
      <c r="Q26" s="67"/>
      <c r="R26" s="64">
        <v>20</v>
      </c>
      <c r="S26" s="15">
        <v>5</v>
      </c>
      <c r="T26" s="15">
        <v>50</v>
      </c>
    </row>
    <row r="27" spans="1:20" x14ac:dyDescent="0.2">
      <c r="A27" s="6">
        <v>10</v>
      </c>
      <c r="B27" s="47"/>
      <c r="C27" s="49"/>
      <c r="G27" s="68"/>
      <c r="H27" s="68"/>
      <c r="I27" s="69"/>
      <c r="J27" s="11">
        <v>10</v>
      </c>
      <c r="K27" s="11">
        <v>50</v>
      </c>
      <c r="O27" s="64"/>
      <c r="P27" s="64"/>
      <c r="Q27" s="67"/>
      <c r="R27" s="64"/>
      <c r="S27" s="15">
        <v>10</v>
      </c>
      <c r="T27" s="15">
        <v>50</v>
      </c>
    </row>
    <row r="28" spans="1:20" x14ac:dyDescent="0.2">
      <c r="A28" s="6">
        <v>20</v>
      </c>
      <c r="B28" s="47"/>
      <c r="C28" s="49"/>
      <c r="G28" s="68"/>
      <c r="H28" s="68"/>
      <c r="I28" s="69"/>
      <c r="J28" s="11">
        <v>20</v>
      </c>
      <c r="K28" s="11">
        <v>50</v>
      </c>
      <c r="O28" s="64"/>
      <c r="P28" s="64"/>
      <c r="Q28" s="67"/>
      <c r="R28" s="64"/>
      <c r="S28" s="15">
        <v>20</v>
      </c>
      <c r="T28" s="15">
        <v>50</v>
      </c>
    </row>
    <row r="29" spans="1:20" x14ac:dyDescent="0.2">
      <c r="A29" s="6">
        <v>50</v>
      </c>
      <c r="B29" s="47"/>
      <c r="C29" s="49"/>
      <c r="G29" s="68"/>
      <c r="H29" s="68"/>
      <c r="I29" s="69"/>
      <c r="J29" s="11">
        <v>50</v>
      </c>
      <c r="K29" s="11">
        <v>50</v>
      </c>
      <c r="O29" s="64"/>
      <c r="P29" s="64"/>
      <c r="Q29" s="67"/>
      <c r="R29" s="64"/>
      <c r="S29" s="15">
        <v>50</v>
      </c>
      <c r="T29" s="15">
        <v>50</v>
      </c>
    </row>
    <row r="30" spans="1:20" x14ac:dyDescent="0.2">
      <c r="A30" s="6">
        <v>5</v>
      </c>
      <c r="B30" s="47">
        <v>50</v>
      </c>
      <c r="C30" s="49">
        <v>1000</v>
      </c>
      <c r="G30" s="68"/>
      <c r="H30" s="68"/>
      <c r="I30" s="69">
        <v>10000</v>
      </c>
      <c r="J30" s="11">
        <v>5</v>
      </c>
      <c r="K30" s="11">
        <v>50</v>
      </c>
      <c r="O30" s="64"/>
      <c r="P30" s="64"/>
      <c r="Q30" s="67"/>
      <c r="R30" s="64">
        <v>50</v>
      </c>
      <c r="S30" s="15">
        <v>5</v>
      </c>
      <c r="T30" s="15">
        <v>50</v>
      </c>
    </row>
    <row r="31" spans="1:20" x14ac:dyDescent="0.2">
      <c r="A31" s="6">
        <v>10</v>
      </c>
      <c r="B31" s="47"/>
      <c r="C31" s="49"/>
      <c r="G31" s="68"/>
      <c r="H31" s="68"/>
      <c r="I31" s="69"/>
      <c r="J31" s="11">
        <v>10</v>
      </c>
      <c r="K31" s="11">
        <v>50</v>
      </c>
      <c r="O31" s="64"/>
      <c r="P31" s="64"/>
      <c r="Q31" s="67"/>
      <c r="R31" s="64"/>
      <c r="S31" s="15">
        <v>10</v>
      </c>
      <c r="T31" s="15">
        <v>50</v>
      </c>
    </row>
    <row r="32" spans="1:20" x14ac:dyDescent="0.2">
      <c r="A32" s="6">
        <v>20</v>
      </c>
      <c r="B32" s="47"/>
      <c r="C32" s="49"/>
      <c r="G32" s="68"/>
      <c r="H32" s="68"/>
      <c r="I32" s="69"/>
      <c r="J32" s="11">
        <v>20</v>
      </c>
      <c r="K32" s="11">
        <v>50</v>
      </c>
      <c r="O32" s="64"/>
      <c r="P32" s="64"/>
      <c r="Q32" s="67"/>
      <c r="R32" s="64"/>
      <c r="S32" s="15">
        <v>20</v>
      </c>
      <c r="T32" s="15">
        <v>50</v>
      </c>
    </row>
    <row r="33" spans="1:20" x14ac:dyDescent="0.2">
      <c r="A33" s="6">
        <v>50</v>
      </c>
      <c r="B33" s="47"/>
      <c r="C33" s="49"/>
      <c r="G33" s="68"/>
      <c r="H33" s="68"/>
      <c r="I33" s="69"/>
      <c r="J33" s="11">
        <v>50</v>
      </c>
      <c r="K33" s="11">
        <v>50</v>
      </c>
      <c r="O33" s="64"/>
      <c r="P33" s="64"/>
      <c r="Q33" s="67"/>
      <c r="R33" s="64"/>
      <c r="S33" s="15">
        <v>50</v>
      </c>
      <c r="T33" s="15">
        <v>50</v>
      </c>
    </row>
    <row r="34" spans="1:20" ht="16" customHeight="1" x14ac:dyDescent="0.2">
      <c r="A34" s="6">
        <v>5</v>
      </c>
      <c r="B34" s="47">
        <v>5</v>
      </c>
      <c r="C34" s="49">
        <v>5000</v>
      </c>
      <c r="G34" s="68"/>
      <c r="H34" s="68" t="s">
        <v>13</v>
      </c>
      <c r="I34" s="69">
        <v>100</v>
      </c>
      <c r="J34" s="11">
        <v>5</v>
      </c>
      <c r="K34" s="11">
        <v>50</v>
      </c>
      <c r="O34" s="64"/>
      <c r="P34" s="64"/>
      <c r="Q34" s="67">
        <v>5000</v>
      </c>
      <c r="R34" s="64">
        <v>5</v>
      </c>
      <c r="S34" s="15">
        <v>5</v>
      </c>
      <c r="T34" s="15">
        <v>50</v>
      </c>
    </row>
    <row r="35" spans="1:20" x14ac:dyDescent="0.2">
      <c r="A35" s="6">
        <v>10</v>
      </c>
      <c r="B35" s="47"/>
      <c r="C35" s="49"/>
      <c r="G35" s="68"/>
      <c r="H35" s="68"/>
      <c r="I35" s="69"/>
      <c r="J35" s="11">
        <v>10</v>
      </c>
      <c r="K35" s="11">
        <v>50</v>
      </c>
      <c r="O35" s="64"/>
      <c r="P35" s="64"/>
      <c r="Q35" s="67"/>
      <c r="R35" s="64"/>
      <c r="S35" s="15">
        <v>10</v>
      </c>
      <c r="T35" s="15">
        <v>50</v>
      </c>
    </row>
    <row r="36" spans="1:20" x14ac:dyDescent="0.2">
      <c r="A36" s="6">
        <v>20</v>
      </c>
      <c r="B36" s="47"/>
      <c r="C36" s="49"/>
      <c r="G36" s="68"/>
      <c r="H36" s="68"/>
      <c r="I36" s="69"/>
      <c r="J36" s="11">
        <v>20</v>
      </c>
      <c r="K36" s="11">
        <v>50</v>
      </c>
      <c r="O36" s="64"/>
      <c r="P36" s="64"/>
      <c r="Q36" s="67"/>
      <c r="R36" s="64"/>
      <c r="S36" s="15">
        <v>20</v>
      </c>
      <c r="T36" s="15">
        <v>50</v>
      </c>
    </row>
    <row r="37" spans="1:20" x14ac:dyDescent="0.2">
      <c r="A37" s="6">
        <v>50</v>
      </c>
      <c r="B37" s="47"/>
      <c r="C37" s="49"/>
      <c r="G37" s="68"/>
      <c r="H37" s="68"/>
      <c r="I37" s="69"/>
      <c r="J37" s="11">
        <v>50</v>
      </c>
      <c r="K37" s="11">
        <v>50</v>
      </c>
      <c r="O37" s="64"/>
      <c r="P37" s="64"/>
      <c r="Q37" s="67"/>
      <c r="R37" s="64"/>
      <c r="S37" s="15">
        <v>50</v>
      </c>
      <c r="T37" s="15">
        <v>50</v>
      </c>
    </row>
    <row r="38" spans="1:20" x14ac:dyDescent="0.2">
      <c r="A38" s="6">
        <v>5</v>
      </c>
      <c r="B38" s="47">
        <v>10</v>
      </c>
      <c r="C38" s="49">
        <v>5000</v>
      </c>
      <c r="G38" s="68"/>
      <c r="H38" s="68"/>
      <c r="I38" s="69">
        <v>1000</v>
      </c>
      <c r="J38" s="11">
        <v>5</v>
      </c>
      <c r="K38" s="11">
        <v>50</v>
      </c>
      <c r="O38" s="64"/>
      <c r="P38" s="64"/>
      <c r="Q38" s="67"/>
      <c r="R38" s="64">
        <v>10</v>
      </c>
      <c r="S38" s="15">
        <v>5</v>
      </c>
      <c r="T38" s="15">
        <v>50</v>
      </c>
    </row>
    <row r="39" spans="1:20" x14ac:dyDescent="0.2">
      <c r="A39" s="6">
        <v>10</v>
      </c>
      <c r="B39" s="47"/>
      <c r="C39" s="49"/>
      <c r="G39" s="68"/>
      <c r="H39" s="68"/>
      <c r="I39" s="69"/>
      <c r="J39" s="11">
        <v>10</v>
      </c>
      <c r="K39" s="11">
        <v>50</v>
      </c>
      <c r="O39" s="64"/>
      <c r="P39" s="64"/>
      <c r="Q39" s="67"/>
      <c r="R39" s="64"/>
      <c r="S39" s="15">
        <v>10</v>
      </c>
      <c r="T39" s="15">
        <v>50</v>
      </c>
    </row>
    <row r="40" spans="1:20" x14ac:dyDescent="0.2">
      <c r="A40" s="6">
        <v>20</v>
      </c>
      <c r="B40" s="47"/>
      <c r="C40" s="49"/>
      <c r="G40" s="68"/>
      <c r="H40" s="68"/>
      <c r="I40" s="69"/>
      <c r="J40" s="11">
        <v>20</v>
      </c>
      <c r="K40" s="11">
        <v>50</v>
      </c>
      <c r="O40" s="64"/>
      <c r="P40" s="64"/>
      <c r="Q40" s="67"/>
      <c r="R40" s="64"/>
      <c r="S40" s="15">
        <v>20</v>
      </c>
      <c r="T40" s="15">
        <v>50</v>
      </c>
    </row>
    <row r="41" spans="1:20" x14ac:dyDescent="0.2">
      <c r="A41" s="6">
        <v>50</v>
      </c>
      <c r="B41" s="47"/>
      <c r="C41" s="49"/>
      <c r="G41" s="68"/>
      <c r="H41" s="68"/>
      <c r="I41" s="69"/>
      <c r="J41" s="11">
        <v>50</v>
      </c>
      <c r="K41" s="11">
        <v>50</v>
      </c>
      <c r="O41" s="64"/>
      <c r="P41" s="64"/>
      <c r="Q41" s="67"/>
      <c r="R41" s="64"/>
      <c r="S41" s="15">
        <v>50</v>
      </c>
      <c r="T41" s="15">
        <v>50</v>
      </c>
    </row>
    <row r="42" spans="1:20" x14ac:dyDescent="0.2">
      <c r="A42" s="6">
        <v>5</v>
      </c>
      <c r="B42" s="47">
        <v>20</v>
      </c>
      <c r="C42" s="49">
        <v>5000</v>
      </c>
      <c r="G42" s="68"/>
      <c r="H42" s="68"/>
      <c r="I42" s="69">
        <v>5000</v>
      </c>
      <c r="J42" s="11">
        <v>5</v>
      </c>
      <c r="K42" s="11">
        <v>50</v>
      </c>
      <c r="O42" s="64"/>
      <c r="P42" s="64"/>
      <c r="Q42" s="67"/>
      <c r="R42" s="64">
        <v>20</v>
      </c>
      <c r="S42" s="15">
        <v>5</v>
      </c>
      <c r="T42" s="15">
        <v>50</v>
      </c>
    </row>
    <row r="43" spans="1:20" x14ac:dyDescent="0.2">
      <c r="A43" s="6">
        <v>10</v>
      </c>
      <c r="B43" s="47"/>
      <c r="C43" s="49"/>
      <c r="G43" s="68"/>
      <c r="H43" s="68"/>
      <c r="I43" s="69"/>
      <c r="J43" s="11">
        <v>10</v>
      </c>
      <c r="K43" s="11">
        <v>50</v>
      </c>
      <c r="O43" s="64"/>
      <c r="P43" s="64"/>
      <c r="Q43" s="67"/>
      <c r="R43" s="64"/>
      <c r="S43" s="15">
        <v>10</v>
      </c>
      <c r="T43" s="15">
        <v>50</v>
      </c>
    </row>
    <row r="44" spans="1:20" x14ac:dyDescent="0.2">
      <c r="A44" s="6">
        <v>20</v>
      </c>
      <c r="B44" s="47"/>
      <c r="C44" s="49"/>
      <c r="G44" s="68"/>
      <c r="H44" s="68"/>
      <c r="I44" s="69"/>
      <c r="J44" s="11">
        <v>20</v>
      </c>
      <c r="K44" s="11">
        <v>50</v>
      </c>
      <c r="O44" s="64"/>
      <c r="P44" s="64"/>
      <c r="Q44" s="67"/>
      <c r="R44" s="64"/>
      <c r="S44" s="15">
        <v>20</v>
      </c>
      <c r="T44" s="15">
        <v>50</v>
      </c>
    </row>
    <row r="45" spans="1:20" x14ac:dyDescent="0.2">
      <c r="A45" s="6">
        <v>50</v>
      </c>
      <c r="B45" s="47"/>
      <c r="C45" s="49"/>
      <c r="G45" s="68"/>
      <c r="H45" s="68"/>
      <c r="I45" s="69"/>
      <c r="J45" s="11">
        <v>50</v>
      </c>
      <c r="K45" s="11">
        <v>50</v>
      </c>
      <c r="O45" s="64"/>
      <c r="P45" s="64"/>
      <c r="Q45" s="67"/>
      <c r="R45" s="64"/>
      <c r="S45" s="15">
        <v>50</v>
      </c>
      <c r="T45" s="15">
        <v>50</v>
      </c>
    </row>
    <row r="46" spans="1:20" x14ac:dyDescent="0.2">
      <c r="A46" s="6">
        <v>5</v>
      </c>
      <c r="B46" s="47">
        <v>50</v>
      </c>
      <c r="C46" s="49">
        <v>5000</v>
      </c>
      <c r="G46" s="68"/>
      <c r="H46" s="68"/>
      <c r="I46" s="69">
        <v>10000</v>
      </c>
      <c r="J46" s="11">
        <v>5</v>
      </c>
      <c r="K46" s="11">
        <v>50</v>
      </c>
      <c r="O46" s="64"/>
      <c r="P46" s="64"/>
      <c r="Q46" s="67"/>
      <c r="R46" s="64">
        <v>50</v>
      </c>
      <c r="S46" s="15">
        <v>5</v>
      </c>
      <c r="T46" s="15">
        <v>50</v>
      </c>
    </row>
    <row r="47" spans="1:20" x14ac:dyDescent="0.2">
      <c r="A47" s="6">
        <v>10</v>
      </c>
      <c r="B47" s="47"/>
      <c r="C47" s="49"/>
      <c r="G47" s="68"/>
      <c r="H47" s="68"/>
      <c r="I47" s="69"/>
      <c r="J47" s="11">
        <v>10</v>
      </c>
      <c r="K47" s="11">
        <v>50</v>
      </c>
      <c r="O47" s="64"/>
      <c r="P47" s="64"/>
      <c r="Q47" s="67"/>
      <c r="R47" s="64"/>
      <c r="S47" s="15">
        <v>10</v>
      </c>
      <c r="T47" s="15">
        <v>50</v>
      </c>
    </row>
    <row r="48" spans="1:20" x14ac:dyDescent="0.2">
      <c r="A48" s="6">
        <v>20</v>
      </c>
      <c r="B48" s="47"/>
      <c r="C48" s="49"/>
      <c r="G48" s="68"/>
      <c r="H48" s="68"/>
      <c r="I48" s="69"/>
      <c r="J48" s="11">
        <v>20</v>
      </c>
      <c r="K48" s="11">
        <v>50</v>
      </c>
      <c r="O48" s="64"/>
      <c r="P48" s="64"/>
      <c r="Q48" s="67"/>
      <c r="R48" s="64"/>
      <c r="S48" s="15">
        <v>20</v>
      </c>
      <c r="T48" s="15">
        <v>50</v>
      </c>
    </row>
    <row r="49" spans="1:20" x14ac:dyDescent="0.2">
      <c r="A49" s="6">
        <v>50</v>
      </c>
      <c r="B49" s="47"/>
      <c r="C49" s="49"/>
      <c r="G49" s="68"/>
      <c r="H49" s="68"/>
      <c r="I49" s="69"/>
      <c r="J49" s="11">
        <v>50</v>
      </c>
      <c r="K49" s="11">
        <v>50</v>
      </c>
      <c r="O49" s="64"/>
      <c r="P49" s="64"/>
      <c r="Q49" s="67"/>
      <c r="R49" s="64"/>
      <c r="S49" s="15">
        <v>50</v>
      </c>
      <c r="T49" s="15">
        <v>50</v>
      </c>
    </row>
    <row r="50" spans="1:20" ht="16" customHeight="1" x14ac:dyDescent="0.2">
      <c r="A50" s="6">
        <v>5</v>
      </c>
      <c r="B50" s="47">
        <v>5</v>
      </c>
      <c r="C50" s="49">
        <v>10000</v>
      </c>
      <c r="G50" s="68"/>
      <c r="H50" s="68" t="s">
        <v>14</v>
      </c>
      <c r="I50" s="69">
        <v>100</v>
      </c>
      <c r="J50" s="11">
        <v>5</v>
      </c>
      <c r="K50" s="11">
        <v>50</v>
      </c>
      <c r="O50" s="64"/>
      <c r="P50" s="64"/>
      <c r="Q50" s="67">
        <v>10000</v>
      </c>
      <c r="R50" s="64">
        <v>5</v>
      </c>
      <c r="S50" s="15">
        <v>5</v>
      </c>
      <c r="T50" s="15">
        <v>50</v>
      </c>
    </row>
    <row r="51" spans="1:20" x14ac:dyDescent="0.2">
      <c r="A51" s="6">
        <v>10</v>
      </c>
      <c r="B51" s="47"/>
      <c r="C51" s="49"/>
      <c r="G51" s="68"/>
      <c r="H51" s="68"/>
      <c r="I51" s="69"/>
      <c r="J51" s="11">
        <v>10</v>
      </c>
      <c r="K51" s="11">
        <v>50</v>
      </c>
      <c r="O51" s="64"/>
      <c r="P51" s="64"/>
      <c r="Q51" s="67"/>
      <c r="R51" s="64"/>
      <c r="S51" s="15">
        <v>10</v>
      </c>
      <c r="T51" s="15">
        <v>50</v>
      </c>
    </row>
    <row r="52" spans="1:20" x14ac:dyDescent="0.2">
      <c r="A52" s="6">
        <v>20</v>
      </c>
      <c r="B52" s="47"/>
      <c r="C52" s="49"/>
      <c r="G52" s="68"/>
      <c r="H52" s="68"/>
      <c r="I52" s="69"/>
      <c r="J52" s="11">
        <v>20</v>
      </c>
      <c r="K52" s="11">
        <v>50</v>
      </c>
      <c r="O52" s="64"/>
      <c r="P52" s="64"/>
      <c r="Q52" s="67"/>
      <c r="R52" s="64"/>
      <c r="S52" s="15">
        <v>20</v>
      </c>
      <c r="T52" s="15">
        <v>50</v>
      </c>
    </row>
    <row r="53" spans="1:20" x14ac:dyDescent="0.2">
      <c r="A53" s="6">
        <v>50</v>
      </c>
      <c r="B53" s="47"/>
      <c r="C53" s="49"/>
      <c r="G53" s="68"/>
      <c r="H53" s="68"/>
      <c r="I53" s="69"/>
      <c r="J53" s="11">
        <v>50</v>
      </c>
      <c r="K53" s="11">
        <v>50</v>
      </c>
      <c r="O53" s="64"/>
      <c r="P53" s="64"/>
      <c r="Q53" s="67"/>
      <c r="R53" s="64"/>
      <c r="S53" s="15">
        <v>50</v>
      </c>
      <c r="T53" s="15">
        <v>50</v>
      </c>
    </row>
    <row r="54" spans="1:20" x14ac:dyDescent="0.2">
      <c r="A54" s="6">
        <v>5</v>
      </c>
      <c r="B54" s="47">
        <v>10</v>
      </c>
      <c r="C54" s="49">
        <v>10000</v>
      </c>
      <c r="G54" s="68"/>
      <c r="H54" s="68"/>
      <c r="I54" s="69">
        <v>1000</v>
      </c>
      <c r="J54" s="11">
        <v>5</v>
      </c>
      <c r="K54" s="11">
        <v>50</v>
      </c>
      <c r="O54" s="64"/>
      <c r="P54" s="64"/>
      <c r="Q54" s="67"/>
      <c r="R54" s="64">
        <v>10</v>
      </c>
      <c r="S54" s="15">
        <v>5</v>
      </c>
      <c r="T54" s="15">
        <v>50</v>
      </c>
    </row>
    <row r="55" spans="1:20" x14ac:dyDescent="0.2">
      <c r="A55" s="6">
        <v>10</v>
      </c>
      <c r="B55" s="47"/>
      <c r="C55" s="49"/>
      <c r="G55" s="68"/>
      <c r="H55" s="68"/>
      <c r="I55" s="69"/>
      <c r="J55" s="11">
        <v>10</v>
      </c>
      <c r="K55" s="11">
        <v>50</v>
      </c>
      <c r="O55" s="64"/>
      <c r="P55" s="64"/>
      <c r="Q55" s="67"/>
      <c r="R55" s="64"/>
      <c r="S55" s="15">
        <v>10</v>
      </c>
      <c r="T55" s="15">
        <v>50</v>
      </c>
    </row>
    <row r="56" spans="1:20" x14ac:dyDescent="0.2">
      <c r="A56" s="6">
        <v>20</v>
      </c>
      <c r="B56" s="47"/>
      <c r="C56" s="49"/>
      <c r="G56" s="68"/>
      <c r="H56" s="68"/>
      <c r="I56" s="69"/>
      <c r="J56" s="11">
        <v>20</v>
      </c>
      <c r="K56" s="11">
        <v>50</v>
      </c>
      <c r="O56" s="64"/>
      <c r="P56" s="64"/>
      <c r="Q56" s="67"/>
      <c r="R56" s="64"/>
      <c r="S56" s="15">
        <v>20</v>
      </c>
      <c r="T56" s="15">
        <v>50</v>
      </c>
    </row>
    <row r="57" spans="1:20" x14ac:dyDescent="0.2">
      <c r="A57" s="6">
        <v>50</v>
      </c>
      <c r="B57" s="47"/>
      <c r="C57" s="49"/>
      <c r="G57" s="68"/>
      <c r="H57" s="68"/>
      <c r="I57" s="69"/>
      <c r="J57" s="11">
        <v>50</v>
      </c>
      <c r="K57" s="11">
        <v>50</v>
      </c>
      <c r="O57" s="64"/>
      <c r="P57" s="64"/>
      <c r="Q57" s="67"/>
      <c r="R57" s="64"/>
      <c r="S57" s="15">
        <v>50</v>
      </c>
      <c r="T57" s="15">
        <v>50</v>
      </c>
    </row>
    <row r="58" spans="1:20" x14ac:dyDescent="0.2">
      <c r="A58" s="6">
        <v>5</v>
      </c>
      <c r="B58" s="47">
        <v>20</v>
      </c>
      <c r="C58" s="49">
        <v>10000</v>
      </c>
      <c r="G58" s="68"/>
      <c r="H58" s="68"/>
      <c r="I58" s="69">
        <v>5000</v>
      </c>
      <c r="J58" s="11">
        <v>5</v>
      </c>
      <c r="K58" s="11">
        <v>50</v>
      </c>
      <c r="O58" s="64"/>
      <c r="P58" s="64"/>
      <c r="Q58" s="67"/>
      <c r="R58" s="64">
        <v>20</v>
      </c>
      <c r="S58" s="15">
        <v>5</v>
      </c>
      <c r="T58" s="15">
        <v>50</v>
      </c>
    </row>
    <row r="59" spans="1:20" x14ac:dyDescent="0.2">
      <c r="A59" s="6">
        <v>10</v>
      </c>
      <c r="B59" s="47"/>
      <c r="C59" s="49"/>
      <c r="G59" s="68"/>
      <c r="H59" s="68"/>
      <c r="I59" s="69"/>
      <c r="J59" s="11">
        <v>10</v>
      </c>
      <c r="K59" s="11">
        <v>50</v>
      </c>
      <c r="O59" s="64"/>
      <c r="P59" s="64"/>
      <c r="Q59" s="67"/>
      <c r="R59" s="64"/>
      <c r="S59" s="15">
        <v>10</v>
      </c>
      <c r="T59" s="15">
        <v>50</v>
      </c>
    </row>
    <row r="60" spans="1:20" x14ac:dyDescent="0.2">
      <c r="A60" s="6">
        <v>20</v>
      </c>
      <c r="B60" s="47"/>
      <c r="C60" s="49"/>
      <c r="G60" s="68"/>
      <c r="H60" s="68"/>
      <c r="I60" s="69"/>
      <c r="J60" s="11">
        <v>20</v>
      </c>
      <c r="K60" s="11">
        <v>50</v>
      </c>
      <c r="O60" s="64"/>
      <c r="P60" s="64"/>
      <c r="Q60" s="67"/>
      <c r="R60" s="64"/>
      <c r="S60" s="15">
        <v>20</v>
      </c>
      <c r="T60" s="15">
        <v>50</v>
      </c>
    </row>
    <row r="61" spans="1:20" x14ac:dyDescent="0.2">
      <c r="A61" s="6">
        <v>50</v>
      </c>
      <c r="B61" s="47"/>
      <c r="C61" s="49"/>
      <c r="G61" s="68"/>
      <c r="H61" s="68"/>
      <c r="I61" s="69"/>
      <c r="J61" s="11">
        <v>50</v>
      </c>
      <c r="K61" s="11">
        <v>50</v>
      </c>
      <c r="O61" s="64"/>
      <c r="P61" s="64"/>
      <c r="Q61" s="67"/>
      <c r="R61" s="64"/>
      <c r="S61" s="15">
        <v>50</v>
      </c>
      <c r="T61" s="15">
        <v>50</v>
      </c>
    </row>
    <row r="62" spans="1:20" x14ac:dyDescent="0.2">
      <c r="A62" s="6">
        <v>5</v>
      </c>
      <c r="B62" s="47">
        <v>50</v>
      </c>
      <c r="C62" s="49">
        <v>10000</v>
      </c>
      <c r="G62" s="68"/>
      <c r="H62" s="68"/>
      <c r="I62" s="69">
        <v>10000</v>
      </c>
      <c r="J62" s="11">
        <v>5</v>
      </c>
      <c r="K62" s="11">
        <v>50</v>
      </c>
      <c r="O62" s="64"/>
      <c r="P62" s="64"/>
      <c r="Q62" s="67"/>
      <c r="R62" s="64">
        <v>50</v>
      </c>
      <c r="S62" s="15">
        <v>5</v>
      </c>
      <c r="T62" s="15">
        <v>50</v>
      </c>
    </row>
    <row r="63" spans="1:20" x14ac:dyDescent="0.2">
      <c r="A63" s="6">
        <v>10</v>
      </c>
      <c r="B63" s="47"/>
      <c r="C63" s="49"/>
      <c r="G63" s="68"/>
      <c r="H63" s="68"/>
      <c r="I63" s="69"/>
      <c r="J63" s="11">
        <v>10</v>
      </c>
      <c r="K63" s="11">
        <v>50</v>
      </c>
      <c r="O63" s="64"/>
      <c r="P63" s="64"/>
      <c r="Q63" s="67"/>
      <c r="R63" s="64"/>
      <c r="S63" s="15">
        <v>10</v>
      </c>
      <c r="T63" s="15">
        <v>50</v>
      </c>
    </row>
    <row r="64" spans="1:20" x14ac:dyDescent="0.2">
      <c r="A64" s="6">
        <v>20</v>
      </c>
      <c r="B64" s="47"/>
      <c r="C64" s="49"/>
      <c r="G64" s="68"/>
      <c r="H64" s="68"/>
      <c r="I64" s="69"/>
      <c r="J64" s="11">
        <v>20</v>
      </c>
      <c r="K64" s="11">
        <v>50</v>
      </c>
      <c r="O64" s="64"/>
      <c r="P64" s="64"/>
      <c r="Q64" s="67"/>
      <c r="R64" s="64"/>
      <c r="S64" s="15">
        <v>20</v>
      </c>
      <c r="T64" s="15">
        <v>50</v>
      </c>
    </row>
    <row r="65" spans="1:20" ht="17" thickBot="1" x14ac:dyDescent="0.25">
      <c r="A65" s="8">
        <v>50</v>
      </c>
      <c r="B65" s="48"/>
      <c r="C65" s="50"/>
      <c r="G65" s="68"/>
      <c r="H65" s="68"/>
      <c r="I65" s="69"/>
      <c r="J65" s="11">
        <v>50</v>
      </c>
      <c r="K65" s="11">
        <v>50</v>
      </c>
      <c r="O65" s="64"/>
      <c r="P65" s="64"/>
      <c r="Q65" s="67"/>
      <c r="R65" s="64"/>
      <c r="S65" s="15">
        <v>50</v>
      </c>
      <c r="T65" s="15">
        <v>50</v>
      </c>
    </row>
    <row r="66" spans="1:20" x14ac:dyDescent="0.2">
      <c r="G66" s="68" t="s">
        <v>18</v>
      </c>
      <c r="H66" s="68" t="s">
        <v>12</v>
      </c>
      <c r="I66" s="69">
        <v>100</v>
      </c>
      <c r="J66" s="11">
        <v>5</v>
      </c>
      <c r="K66" s="11">
        <v>50</v>
      </c>
      <c r="O66" s="64" t="s">
        <v>15</v>
      </c>
      <c r="P66" s="64" t="s">
        <v>12</v>
      </c>
      <c r="Q66" s="67">
        <v>100</v>
      </c>
      <c r="R66" s="64">
        <v>5</v>
      </c>
      <c r="S66" s="15">
        <v>5</v>
      </c>
      <c r="T66" s="15">
        <v>50</v>
      </c>
    </row>
    <row r="67" spans="1:20" x14ac:dyDescent="0.2">
      <c r="G67" s="68"/>
      <c r="H67" s="68"/>
      <c r="I67" s="69"/>
      <c r="J67" s="11">
        <v>10</v>
      </c>
      <c r="K67" s="11">
        <v>50</v>
      </c>
      <c r="O67" s="64"/>
      <c r="P67" s="64"/>
      <c r="Q67" s="67"/>
      <c r="R67" s="64"/>
      <c r="S67" s="15">
        <v>10</v>
      </c>
      <c r="T67" s="15">
        <v>50</v>
      </c>
    </row>
    <row r="68" spans="1:20" x14ac:dyDescent="0.2">
      <c r="G68" s="68"/>
      <c r="H68" s="68"/>
      <c r="I68" s="69"/>
      <c r="J68" s="11">
        <v>20</v>
      </c>
      <c r="K68" s="11">
        <v>50</v>
      </c>
      <c r="O68" s="64"/>
      <c r="P68" s="64"/>
      <c r="Q68" s="67"/>
      <c r="R68" s="64"/>
      <c r="S68" s="15">
        <v>20</v>
      </c>
      <c r="T68" s="15">
        <v>50</v>
      </c>
    </row>
    <row r="69" spans="1:20" x14ac:dyDescent="0.2">
      <c r="G69" s="68"/>
      <c r="H69" s="68"/>
      <c r="I69" s="69"/>
      <c r="J69" s="11">
        <v>50</v>
      </c>
      <c r="K69" s="11">
        <v>50</v>
      </c>
      <c r="O69" s="64"/>
      <c r="P69" s="64"/>
      <c r="Q69" s="67"/>
      <c r="R69" s="64"/>
      <c r="S69" s="15">
        <v>50</v>
      </c>
      <c r="T69" s="15">
        <v>50</v>
      </c>
    </row>
    <row r="70" spans="1:20" x14ac:dyDescent="0.2">
      <c r="G70" s="68"/>
      <c r="H70" s="68"/>
      <c r="I70" s="69">
        <v>1000</v>
      </c>
      <c r="J70" s="11">
        <v>5</v>
      </c>
      <c r="K70" s="11">
        <v>50</v>
      </c>
      <c r="O70" s="64"/>
      <c r="P70" s="64"/>
      <c r="Q70" s="67"/>
      <c r="R70" s="64">
        <v>10</v>
      </c>
      <c r="S70" s="15">
        <v>5</v>
      </c>
      <c r="T70" s="15">
        <v>50</v>
      </c>
    </row>
    <row r="71" spans="1:20" x14ac:dyDescent="0.2">
      <c r="G71" s="68"/>
      <c r="H71" s="68"/>
      <c r="I71" s="69"/>
      <c r="J71" s="11">
        <v>10</v>
      </c>
      <c r="K71" s="11">
        <v>50</v>
      </c>
      <c r="O71" s="64"/>
      <c r="P71" s="64"/>
      <c r="Q71" s="67"/>
      <c r="R71" s="64"/>
      <c r="S71" s="15">
        <v>10</v>
      </c>
      <c r="T71" s="15">
        <v>50</v>
      </c>
    </row>
    <row r="72" spans="1:20" x14ac:dyDescent="0.2">
      <c r="G72" s="68"/>
      <c r="H72" s="68"/>
      <c r="I72" s="69"/>
      <c r="J72" s="11">
        <v>20</v>
      </c>
      <c r="K72" s="11">
        <v>50</v>
      </c>
      <c r="O72" s="64"/>
      <c r="P72" s="64"/>
      <c r="Q72" s="67"/>
      <c r="R72" s="64"/>
      <c r="S72" s="15">
        <v>20</v>
      </c>
      <c r="T72" s="15">
        <v>50</v>
      </c>
    </row>
    <row r="73" spans="1:20" x14ac:dyDescent="0.2">
      <c r="G73" s="68"/>
      <c r="H73" s="68"/>
      <c r="I73" s="69"/>
      <c r="J73" s="11">
        <v>50</v>
      </c>
      <c r="K73" s="11">
        <v>50</v>
      </c>
      <c r="O73" s="64"/>
      <c r="P73" s="64"/>
      <c r="Q73" s="67"/>
      <c r="R73" s="64"/>
      <c r="S73" s="15">
        <v>50</v>
      </c>
      <c r="T73" s="15">
        <v>50</v>
      </c>
    </row>
    <row r="74" spans="1:20" x14ac:dyDescent="0.2">
      <c r="G74" s="68"/>
      <c r="H74" s="68"/>
      <c r="I74" s="69">
        <v>5000</v>
      </c>
      <c r="J74" s="11">
        <v>5</v>
      </c>
      <c r="K74" s="11">
        <v>50</v>
      </c>
      <c r="O74" s="64"/>
      <c r="P74" s="64"/>
      <c r="Q74" s="67"/>
      <c r="R74" s="64">
        <v>20</v>
      </c>
      <c r="S74" s="15">
        <v>5</v>
      </c>
      <c r="T74" s="15">
        <v>50</v>
      </c>
    </row>
    <row r="75" spans="1:20" x14ac:dyDescent="0.2">
      <c r="G75" s="68"/>
      <c r="H75" s="68"/>
      <c r="I75" s="69"/>
      <c r="J75" s="11">
        <v>10</v>
      </c>
      <c r="K75" s="11">
        <v>50</v>
      </c>
      <c r="O75" s="64"/>
      <c r="P75" s="64"/>
      <c r="Q75" s="67"/>
      <c r="R75" s="64"/>
      <c r="S75" s="15">
        <v>10</v>
      </c>
      <c r="T75" s="15">
        <v>50</v>
      </c>
    </row>
    <row r="76" spans="1:20" x14ac:dyDescent="0.2">
      <c r="G76" s="68"/>
      <c r="H76" s="68"/>
      <c r="I76" s="69"/>
      <c r="J76" s="11">
        <v>20</v>
      </c>
      <c r="K76" s="11">
        <v>50</v>
      </c>
      <c r="O76" s="64"/>
      <c r="P76" s="64"/>
      <c r="Q76" s="67"/>
      <c r="R76" s="64"/>
      <c r="S76" s="15">
        <v>20</v>
      </c>
      <c r="T76" s="15">
        <v>50</v>
      </c>
    </row>
    <row r="77" spans="1:20" x14ac:dyDescent="0.2">
      <c r="G77" s="68"/>
      <c r="H77" s="68"/>
      <c r="I77" s="69"/>
      <c r="J77" s="11">
        <v>50</v>
      </c>
      <c r="K77" s="11">
        <v>50</v>
      </c>
      <c r="O77" s="64"/>
      <c r="P77" s="64"/>
      <c r="Q77" s="67"/>
      <c r="R77" s="64"/>
      <c r="S77" s="15">
        <v>50</v>
      </c>
      <c r="T77" s="15">
        <v>50</v>
      </c>
    </row>
    <row r="78" spans="1:20" x14ac:dyDescent="0.2">
      <c r="G78" s="68"/>
      <c r="H78" s="68"/>
      <c r="I78" s="69">
        <v>10000</v>
      </c>
      <c r="J78" s="11">
        <v>5</v>
      </c>
      <c r="K78" s="11">
        <v>50</v>
      </c>
      <c r="O78" s="64"/>
      <c r="P78" s="64"/>
      <c r="Q78" s="67"/>
      <c r="R78" s="64">
        <v>50</v>
      </c>
      <c r="S78" s="15">
        <v>5</v>
      </c>
      <c r="T78" s="15">
        <v>50</v>
      </c>
    </row>
    <row r="79" spans="1:20" x14ac:dyDescent="0.2">
      <c r="G79" s="68"/>
      <c r="H79" s="68"/>
      <c r="I79" s="69"/>
      <c r="J79" s="11">
        <v>10</v>
      </c>
      <c r="K79" s="11">
        <v>50</v>
      </c>
      <c r="O79" s="64"/>
      <c r="P79" s="64"/>
      <c r="Q79" s="67"/>
      <c r="R79" s="64"/>
      <c r="S79" s="15">
        <v>10</v>
      </c>
      <c r="T79" s="15">
        <v>50</v>
      </c>
    </row>
    <row r="80" spans="1:20" x14ac:dyDescent="0.2">
      <c r="G80" s="68"/>
      <c r="H80" s="68"/>
      <c r="I80" s="69"/>
      <c r="J80" s="11">
        <v>20</v>
      </c>
      <c r="K80" s="11">
        <v>50</v>
      </c>
      <c r="O80" s="64"/>
      <c r="P80" s="64"/>
      <c r="Q80" s="67"/>
      <c r="R80" s="64"/>
      <c r="S80" s="15">
        <v>20</v>
      </c>
      <c r="T80" s="15">
        <v>50</v>
      </c>
    </row>
    <row r="81" spans="7:20" x14ac:dyDescent="0.2">
      <c r="G81" s="68"/>
      <c r="H81" s="68"/>
      <c r="I81" s="69"/>
      <c r="J81" s="11">
        <v>50</v>
      </c>
      <c r="K81" s="11">
        <v>50</v>
      </c>
      <c r="O81" s="64"/>
      <c r="P81" s="64"/>
      <c r="Q81" s="67"/>
      <c r="R81" s="64"/>
      <c r="S81" s="15">
        <v>50</v>
      </c>
      <c r="T81" s="15">
        <v>50</v>
      </c>
    </row>
    <row r="82" spans="7:20" x14ac:dyDescent="0.2">
      <c r="G82" s="68"/>
      <c r="H82" s="68" t="s">
        <v>13</v>
      </c>
      <c r="I82" s="69">
        <v>100</v>
      </c>
      <c r="J82" s="11">
        <v>5</v>
      </c>
      <c r="K82" s="11">
        <v>50</v>
      </c>
      <c r="O82" s="64"/>
      <c r="P82" s="64"/>
      <c r="Q82" s="67">
        <v>1000</v>
      </c>
      <c r="R82" s="64">
        <v>5</v>
      </c>
      <c r="S82" s="15">
        <v>5</v>
      </c>
      <c r="T82" s="15">
        <v>50</v>
      </c>
    </row>
    <row r="83" spans="7:20" x14ac:dyDescent="0.2">
      <c r="G83" s="68"/>
      <c r="H83" s="68"/>
      <c r="I83" s="69"/>
      <c r="J83" s="11">
        <v>10</v>
      </c>
      <c r="K83" s="11">
        <v>50</v>
      </c>
      <c r="O83" s="64"/>
      <c r="P83" s="64"/>
      <c r="Q83" s="67"/>
      <c r="R83" s="64"/>
      <c r="S83" s="15">
        <v>10</v>
      </c>
      <c r="T83" s="15">
        <v>50</v>
      </c>
    </row>
    <row r="84" spans="7:20" x14ac:dyDescent="0.2">
      <c r="G84" s="68"/>
      <c r="H84" s="68"/>
      <c r="I84" s="69"/>
      <c r="J84" s="11">
        <v>20</v>
      </c>
      <c r="K84" s="11">
        <v>50</v>
      </c>
      <c r="O84" s="64"/>
      <c r="P84" s="64"/>
      <c r="Q84" s="67"/>
      <c r="R84" s="64"/>
      <c r="S84" s="15">
        <v>20</v>
      </c>
      <c r="T84" s="15">
        <v>50</v>
      </c>
    </row>
    <row r="85" spans="7:20" x14ac:dyDescent="0.2">
      <c r="G85" s="68"/>
      <c r="H85" s="68"/>
      <c r="I85" s="69"/>
      <c r="J85" s="11">
        <v>50</v>
      </c>
      <c r="K85" s="11">
        <v>50</v>
      </c>
      <c r="O85" s="64"/>
      <c r="P85" s="64"/>
      <c r="Q85" s="67"/>
      <c r="R85" s="64"/>
      <c r="S85" s="15">
        <v>50</v>
      </c>
      <c r="T85" s="15">
        <v>50</v>
      </c>
    </row>
    <row r="86" spans="7:20" x14ac:dyDescent="0.2">
      <c r="G86" s="68"/>
      <c r="H86" s="68"/>
      <c r="I86" s="69">
        <v>1000</v>
      </c>
      <c r="J86" s="11">
        <v>5</v>
      </c>
      <c r="K86" s="11">
        <v>50</v>
      </c>
      <c r="O86" s="64"/>
      <c r="P86" s="64"/>
      <c r="Q86" s="67"/>
      <c r="R86" s="64">
        <v>10</v>
      </c>
      <c r="S86" s="15">
        <v>5</v>
      </c>
      <c r="T86" s="15">
        <v>50</v>
      </c>
    </row>
    <row r="87" spans="7:20" x14ac:dyDescent="0.2">
      <c r="G87" s="68"/>
      <c r="H87" s="68"/>
      <c r="I87" s="69"/>
      <c r="J87" s="11">
        <v>10</v>
      </c>
      <c r="K87" s="11">
        <v>50</v>
      </c>
      <c r="O87" s="64"/>
      <c r="P87" s="64"/>
      <c r="Q87" s="67"/>
      <c r="R87" s="64"/>
      <c r="S87" s="15">
        <v>10</v>
      </c>
      <c r="T87" s="15">
        <v>50</v>
      </c>
    </row>
    <row r="88" spans="7:20" x14ac:dyDescent="0.2">
      <c r="G88" s="68"/>
      <c r="H88" s="68"/>
      <c r="I88" s="69"/>
      <c r="J88" s="11">
        <v>20</v>
      </c>
      <c r="K88" s="11">
        <v>50</v>
      </c>
      <c r="O88" s="64"/>
      <c r="P88" s="64"/>
      <c r="Q88" s="67"/>
      <c r="R88" s="64"/>
      <c r="S88" s="15">
        <v>20</v>
      </c>
      <c r="T88" s="15">
        <v>50</v>
      </c>
    </row>
    <row r="89" spans="7:20" x14ac:dyDescent="0.2">
      <c r="G89" s="68"/>
      <c r="H89" s="68"/>
      <c r="I89" s="69"/>
      <c r="J89" s="11">
        <v>50</v>
      </c>
      <c r="K89" s="11">
        <v>50</v>
      </c>
      <c r="O89" s="64"/>
      <c r="P89" s="64"/>
      <c r="Q89" s="67"/>
      <c r="R89" s="64"/>
      <c r="S89" s="15">
        <v>50</v>
      </c>
      <c r="T89" s="15">
        <v>50</v>
      </c>
    </row>
    <row r="90" spans="7:20" x14ac:dyDescent="0.2">
      <c r="G90" s="68"/>
      <c r="H90" s="68"/>
      <c r="I90" s="69">
        <v>5000</v>
      </c>
      <c r="J90" s="11">
        <v>5</v>
      </c>
      <c r="K90" s="11">
        <v>50</v>
      </c>
      <c r="O90" s="64"/>
      <c r="P90" s="64"/>
      <c r="Q90" s="67"/>
      <c r="R90" s="64">
        <v>20</v>
      </c>
      <c r="S90" s="15">
        <v>5</v>
      </c>
      <c r="T90" s="15">
        <v>50</v>
      </c>
    </row>
    <row r="91" spans="7:20" x14ac:dyDescent="0.2">
      <c r="G91" s="68"/>
      <c r="H91" s="68"/>
      <c r="I91" s="69"/>
      <c r="J91" s="11">
        <v>10</v>
      </c>
      <c r="K91" s="11">
        <v>50</v>
      </c>
      <c r="O91" s="64"/>
      <c r="P91" s="64"/>
      <c r="Q91" s="67"/>
      <c r="R91" s="64"/>
      <c r="S91" s="15">
        <v>10</v>
      </c>
      <c r="T91" s="15">
        <v>50</v>
      </c>
    </row>
    <row r="92" spans="7:20" x14ac:dyDescent="0.2">
      <c r="G92" s="68"/>
      <c r="H92" s="68"/>
      <c r="I92" s="69"/>
      <c r="J92" s="11">
        <v>20</v>
      </c>
      <c r="K92" s="11">
        <v>50</v>
      </c>
      <c r="O92" s="64"/>
      <c r="P92" s="64"/>
      <c r="Q92" s="67"/>
      <c r="R92" s="64"/>
      <c r="S92" s="15">
        <v>20</v>
      </c>
      <c r="T92" s="15">
        <v>50</v>
      </c>
    </row>
    <row r="93" spans="7:20" x14ac:dyDescent="0.2">
      <c r="G93" s="68"/>
      <c r="H93" s="68"/>
      <c r="I93" s="69"/>
      <c r="J93" s="11">
        <v>50</v>
      </c>
      <c r="K93" s="11">
        <v>50</v>
      </c>
      <c r="O93" s="64"/>
      <c r="P93" s="64"/>
      <c r="Q93" s="67"/>
      <c r="R93" s="64"/>
      <c r="S93" s="15">
        <v>50</v>
      </c>
      <c r="T93" s="15">
        <v>50</v>
      </c>
    </row>
    <row r="94" spans="7:20" x14ac:dyDescent="0.2">
      <c r="G94" s="68"/>
      <c r="H94" s="68"/>
      <c r="I94" s="69">
        <v>10000</v>
      </c>
      <c r="J94" s="11">
        <v>5</v>
      </c>
      <c r="K94" s="11">
        <v>50</v>
      </c>
      <c r="O94" s="64"/>
      <c r="P94" s="64"/>
      <c r="Q94" s="67"/>
      <c r="R94" s="64">
        <v>50</v>
      </c>
      <c r="S94" s="15">
        <v>5</v>
      </c>
      <c r="T94" s="15">
        <v>50</v>
      </c>
    </row>
    <row r="95" spans="7:20" x14ac:dyDescent="0.2">
      <c r="G95" s="68"/>
      <c r="H95" s="68"/>
      <c r="I95" s="69"/>
      <c r="J95" s="11">
        <v>10</v>
      </c>
      <c r="K95" s="11">
        <v>50</v>
      </c>
      <c r="O95" s="64"/>
      <c r="P95" s="64"/>
      <c r="Q95" s="67"/>
      <c r="R95" s="64"/>
      <c r="S95" s="15">
        <v>10</v>
      </c>
      <c r="T95" s="15">
        <v>50</v>
      </c>
    </row>
    <row r="96" spans="7:20" x14ac:dyDescent="0.2">
      <c r="G96" s="68"/>
      <c r="H96" s="68"/>
      <c r="I96" s="69"/>
      <c r="J96" s="11">
        <v>20</v>
      </c>
      <c r="K96" s="11">
        <v>50</v>
      </c>
      <c r="O96" s="64"/>
      <c r="P96" s="64"/>
      <c r="Q96" s="67"/>
      <c r="R96" s="64"/>
      <c r="S96" s="15">
        <v>20</v>
      </c>
      <c r="T96" s="15">
        <v>50</v>
      </c>
    </row>
    <row r="97" spans="7:20" x14ac:dyDescent="0.2">
      <c r="G97" s="68"/>
      <c r="H97" s="68"/>
      <c r="I97" s="69"/>
      <c r="J97" s="11">
        <v>50</v>
      </c>
      <c r="K97" s="11">
        <v>50</v>
      </c>
      <c r="O97" s="64"/>
      <c r="P97" s="64"/>
      <c r="Q97" s="67"/>
      <c r="R97" s="64"/>
      <c r="S97" s="15">
        <v>50</v>
      </c>
      <c r="T97" s="15">
        <v>50</v>
      </c>
    </row>
    <row r="98" spans="7:20" x14ac:dyDescent="0.2">
      <c r="G98" s="68"/>
      <c r="H98" s="68" t="s">
        <v>14</v>
      </c>
      <c r="I98" s="69">
        <v>100</v>
      </c>
      <c r="J98" s="11">
        <v>5</v>
      </c>
      <c r="K98" s="11">
        <v>50</v>
      </c>
      <c r="O98" s="64"/>
      <c r="P98" s="64"/>
      <c r="Q98" s="67">
        <v>5000</v>
      </c>
      <c r="R98" s="64">
        <v>5</v>
      </c>
      <c r="S98" s="15">
        <v>5</v>
      </c>
      <c r="T98" s="15">
        <v>50</v>
      </c>
    </row>
    <row r="99" spans="7:20" x14ac:dyDescent="0.2">
      <c r="G99" s="68"/>
      <c r="H99" s="68"/>
      <c r="I99" s="69"/>
      <c r="J99" s="11">
        <v>10</v>
      </c>
      <c r="K99" s="11">
        <v>50</v>
      </c>
      <c r="O99" s="64"/>
      <c r="P99" s="64"/>
      <c r="Q99" s="67"/>
      <c r="R99" s="64"/>
      <c r="S99" s="15">
        <v>10</v>
      </c>
      <c r="T99" s="15">
        <v>50</v>
      </c>
    </row>
    <row r="100" spans="7:20" x14ac:dyDescent="0.2">
      <c r="G100" s="68"/>
      <c r="H100" s="68"/>
      <c r="I100" s="69"/>
      <c r="J100" s="11">
        <v>20</v>
      </c>
      <c r="K100" s="11">
        <v>50</v>
      </c>
      <c r="O100" s="64"/>
      <c r="P100" s="64"/>
      <c r="Q100" s="67"/>
      <c r="R100" s="64"/>
      <c r="S100" s="15">
        <v>20</v>
      </c>
      <c r="T100" s="15">
        <v>50</v>
      </c>
    </row>
    <row r="101" spans="7:20" x14ac:dyDescent="0.2">
      <c r="G101" s="68"/>
      <c r="H101" s="68"/>
      <c r="I101" s="69"/>
      <c r="J101" s="11">
        <v>50</v>
      </c>
      <c r="K101" s="11">
        <v>50</v>
      </c>
      <c r="O101" s="64"/>
      <c r="P101" s="64"/>
      <c r="Q101" s="67"/>
      <c r="R101" s="64"/>
      <c r="S101" s="15">
        <v>50</v>
      </c>
      <c r="T101" s="15">
        <v>50</v>
      </c>
    </row>
    <row r="102" spans="7:20" x14ac:dyDescent="0.2">
      <c r="G102" s="68"/>
      <c r="H102" s="68"/>
      <c r="I102" s="69">
        <v>1000</v>
      </c>
      <c r="J102" s="11">
        <v>5</v>
      </c>
      <c r="K102" s="11">
        <v>50</v>
      </c>
      <c r="O102" s="64"/>
      <c r="P102" s="64"/>
      <c r="Q102" s="67"/>
      <c r="R102" s="64">
        <v>10</v>
      </c>
      <c r="S102" s="15">
        <v>5</v>
      </c>
      <c r="T102" s="15">
        <v>50</v>
      </c>
    </row>
    <row r="103" spans="7:20" x14ac:dyDescent="0.2">
      <c r="G103" s="68"/>
      <c r="H103" s="68"/>
      <c r="I103" s="69"/>
      <c r="J103" s="11">
        <v>10</v>
      </c>
      <c r="K103" s="11">
        <v>50</v>
      </c>
      <c r="O103" s="64"/>
      <c r="P103" s="64"/>
      <c r="Q103" s="67"/>
      <c r="R103" s="64"/>
      <c r="S103" s="15">
        <v>10</v>
      </c>
      <c r="T103" s="15">
        <v>50</v>
      </c>
    </row>
    <row r="104" spans="7:20" x14ac:dyDescent="0.2">
      <c r="G104" s="68"/>
      <c r="H104" s="68"/>
      <c r="I104" s="69"/>
      <c r="J104" s="11">
        <v>20</v>
      </c>
      <c r="K104" s="11">
        <v>50</v>
      </c>
      <c r="O104" s="64"/>
      <c r="P104" s="64"/>
      <c r="Q104" s="67"/>
      <c r="R104" s="64"/>
      <c r="S104" s="15">
        <v>20</v>
      </c>
      <c r="T104" s="15">
        <v>50</v>
      </c>
    </row>
    <row r="105" spans="7:20" x14ac:dyDescent="0.2">
      <c r="G105" s="68"/>
      <c r="H105" s="68"/>
      <c r="I105" s="69"/>
      <c r="J105" s="11">
        <v>50</v>
      </c>
      <c r="K105" s="11">
        <v>50</v>
      </c>
      <c r="O105" s="64"/>
      <c r="P105" s="64"/>
      <c r="Q105" s="67"/>
      <c r="R105" s="64"/>
      <c r="S105" s="15">
        <v>50</v>
      </c>
      <c r="T105" s="15">
        <v>50</v>
      </c>
    </row>
    <row r="106" spans="7:20" x14ac:dyDescent="0.2">
      <c r="G106" s="68"/>
      <c r="H106" s="68"/>
      <c r="I106" s="69">
        <v>5000</v>
      </c>
      <c r="J106" s="11">
        <v>5</v>
      </c>
      <c r="K106" s="11">
        <v>50</v>
      </c>
      <c r="O106" s="64"/>
      <c r="P106" s="64"/>
      <c r="Q106" s="67"/>
      <c r="R106" s="64">
        <v>20</v>
      </c>
      <c r="S106" s="15">
        <v>5</v>
      </c>
      <c r="T106" s="15">
        <v>50</v>
      </c>
    </row>
    <row r="107" spans="7:20" x14ac:dyDescent="0.2">
      <c r="G107" s="68"/>
      <c r="H107" s="68"/>
      <c r="I107" s="69"/>
      <c r="J107" s="11">
        <v>10</v>
      </c>
      <c r="K107" s="11">
        <v>50</v>
      </c>
      <c r="O107" s="64"/>
      <c r="P107" s="64"/>
      <c r="Q107" s="67"/>
      <c r="R107" s="64"/>
      <c r="S107" s="15">
        <v>10</v>
      </c>
      <c r="T107" s="15">
        <v>50</v>
      </c>
    </row>
    <row r="108" spans="7:20" x14ac:dyDescent="0.2">
      <c r="G108" s="68"/>
      <c r="H108" s="68"/>
      <c r="I108" s="69"/>
      <c r="J108" s="11">
        <v>20</v>
      </c>
      <c r="K108" s="11">
        <v>50</v>
      </c>
      <c r="O108" s="64"/>
      <c r="P108" s="64"/>
      <c r="Q108" s="67"/>
      <c r="R108" s="64"/>
      <c r="S108" s="15">
        <v>20</v>
      </c>
      <c r="T108" s="15">
        <v>50</v>
      </c>
    </row>
    <row r="109" spans="7:20" x14ac:dyDescent="0.2">
      <c r="G109" s="68"/>
      <c r="H109" s="68"/>
      <c r="I109" s="69"/>
      <c r="J109" s="11">
        <v>50</v>
      </c>
      <c r="K109" s="11">
        <v>50</v>
      </c>
      <c r="O109" s="64"/>
      <c r="P109" s="64"/>
      <c r="Q109" s="67"/>
      <c r="R109" s="64"/>
      <c r="S109" s="15">
        <v>50</v>
      </c>
      <c r="T109" s="15">
        <v>50</v>
      </c>
    </row>
    <row r="110" spans="7:20" x14ac:dyDescent="0.2">
      <c r="G110" s="68"/>
      <c r="H110" s="68"/>
      <c r="I110" s="69">
        <v>10000</v>
      </c>
      <c r="J110" s="11">
        <v>5</v>
      </c>
      <c r="K110" s="11">
        <v>50</v>
      </c>
      <c r="O110" s="64"/>
      <c r="P110" s="64"/>
      <c r="Q110" s="67"/>
      <c r="R110" s="64">
        <v>50</v>
      </c>
      <c r="S110" s="15">
        <v>5</v>
      </c>
      <c r="T110" s="15">
        <v>50</v>
      </c>
    </row>
    <row r="111" spans="7:20" x14ac:dyDescent="0.2">
      <c r="G111" s="68"/>
      <c r="H111" s="68"/>
      <c r="I111" s="69"/>
      <c r="J111" s="11">
        <v>10</v>
      </c>
      <c r="K111" s="11">
        <v>50</v>
      </c>
      <c r="O111" s="64"/>
      <c r="P111" s="64"/>
      <c r="Q111" s="67"/>
      <c r="R111" s="64"/>
      <c r="S111" s="15">
        <v>10</v>
      </c>
      <c r="T111" s="15">
        <v>50</v>
      </c>
    </row>
    <row r="112" spans="7:20" x14ac:dyDescent="0.2">
      <c r="G112" s="68"/>
      <c r="H112" s="68"/>
      <c r="I112" s="69"/>
      <c r="J112" s="11">
        <v>20</v>
      </c>
      <c r="K112" s="11">
        <v>50</v>
      </c>
      <c r="O112" s="64"/>
      <c r="P112" s="64"/>
      <c r="Q112" s="67"/>
      <c r="R112" s="64"/>
      <c r="S112" s="15">
        <v>20</v>
      </c>
      <c r="T112" s="15">
        <v>50</v>
      </c>
    </row>
    <row r="113" spans="7:20" x14ac:dyDescent="0.2">
      <c r="G113" s="68"/>
      <c r="H113" s="68"/>
      <c r="I113" s="69"/>
      <c r="J113" s="11">
        <v>50</v>
      </c>
      <c r="K113" s="11">
        <v>50</v>
      </c>
      <c r="O113" s="64"/>
      <c r="P113" s="64"/>
      <c r="Q113" s="67"/>
      <c r="R113" s="64"/>
      <c r="S113" s="15">
        <v>50</v>
      </c>
      <c r="T113" s="15">
        <v>50</v>
      </c>
    </row>
    <row r="114" spans="7:20" x14ac:dyDescent="0.2">
      <c r="G114" s="68" t="s">
        <v>17</v>
      </c>
      <c r="H114" s="68" t="s">
        <v>12</v>
      </c>
      <c r="I114" s="69">
        <v>100</v>
      </c>
      <c r="J114" s="11">
        <v>5</v>
      </c>
      <c r="K114" s="11">
        <v>50</v>
      </c>
      <c r="O114" s="64"/>
      <c r="P114" s="64"/>
      <c r="Q114" s="67">
        <v>10000</v>
      </c>
      <c r="R114" s="64">
        <v>5</v>
      </c>
      <c r="S114" s="15">
        <v>5</v>
      </c>
      <c r="T114" s="15">
        <v>50</v>
      </c>
    </row>
    <row r="115" spans="7:20" x14ac:dyDescent="0.2">
      <c r="G115" s="68"/>
      <c r="H115" s="68"/>
      <c r="I115" s="69"/>
      <c r="J115" s="11">
        <v>10</v>
      </c>
      <c r="K115" s="11">
        <v>50</v>
      </c>
      <c r="O115" s="64"/>
      <c r="P115" s="64"/>
      <c r="Q115" s="67"/>
      <c r="R115" s="64"/>
      <c r="S115" s="15">
        <v>10</v>
      </c>
      <c r="T115" s="15">
        <v>50</v>
      </c>
    </row>
    <row r="116" spans="7:20" x14ac:dyDescent="0.2">
      <c r="G116" s="68"/>
      <c r="H116" s="68"/>
      <c r="I116" s="69"/>
      <c r="J116" s="11">
        <v>20</v>
      </c>
      <c r="K116" s="11">
        <v>50</v>
      </c>
      <c r="O116" s="64"/>
      <c r="P116" s="64"/>
      <c r="Q116" s="67"/>
      <c r="R116" s="64"/>
      <c r="S116" s="15">
        <v>20</v>
      </c>
      <c r="T116" s="15">
        <v>50</v>
      </c>
    </row>
    <row r="117" spans="7:20" x14ac:dyDescent="0.2">
      <c r="G117" s="68"/>
      <c r="H117" s="68"/>
      <c r="I117" s="69"/>
      <c r="J117" s="11">
        <v>50</v>
      </c>
      <c r="K117" s="11">
        <v>50</v>
      </c>
      <c r="O117" s="64"/>
      <c r="P117" s="64"/>
      <c r="Q117" s="67"/>
      <c r="R117" s="64"/>
      <c r="S117" s="15">
        <v>50</v>
      </c>
      <c r="T117" s="15">
        <v>50</v>
      </c>
    </row>
    <row r="118" spans="7:20" x14ac:dyDescent="0.2">
      <c r="G118" s="68"/>
      <c r="H118" s="68"/>
      <c r="I118" s="69">
        <v>1000</v>
      </c>
      <c r="J118" s="11">
        <v>5</v>
      </c>
      <c r="K118" s="11">
        <v>50</v>
      </c>
      <c r="O118" s="64"/>
      <c r="P118" s="64"/>
      <c r="Q118" s="67"/>
      <c r="R118" s="64">
        <v>10</v>
      </c>
      <c r="S118" s="15">
        <v>5</v>
      </c>
      <c r="T118" s="15">
        <v>50</v>
      </c>
    </row>
    <row r="119" spans="7:20" x14ac:dyDescent="0.2">
      <c r="G119" s="68"/>
      <c r="H119" s="68"/>
      <c r="I119" s="69"/>
      <c r="J119" s="11">
        <v>10</v>
      </c>
      <c r="K119" s="11">
        <v>50</v>
      </c>
      <c r="O119" s="64"/>
      <c r="P119" s="64"/>
      <c r="Q119" s="67"/>
      <c r="R119" s="64"/>
      <c r="S119" s="15">
        <v>10</v>
      </c>
      <c r="T119" s="15">
        <v>50</v>
      </c>
    </row>
    <row r="120" spans="7:20" x14ac:dyDescent="0.2">
      <c r="G120" s="68"/>
      <c r="H120" s="68"/>
      <c r="I120" s="69"/>
      <c r="J120" s="11">
        <v>20</v>
      </c>
      <c r="K120" s="11">
        <v>50</v>
      </c>
      <c r="O120" s="64"/>
      <c r="P120" s="64"/>
      <c r="Q120" s="67"/>
      <c r="R120" s="64"/>
      <c r="S120" s="15">
        <v>20</v>
      </c>
      <c r="T120" s="15">
        <v>50</v>
      </c>
    </row>
    <row r="121" spans="7:20" x14ac:dyDescent="0.2">
      <c r="G121" s="68"/>
      <c r="H121" s="68"/>
      <c r="I121" s="69"/>
      <c r="J121" s="11">
        <v>50</v>
      </c>
      <c r="K121" s="11">
        <v>50</v>
      </c>
      <c r="O121" s="64"/>
      <c r="P121" s="64"/>
      <c r="Q121" s="67"/>
      <c r="R121" s="64"/>
      <c r="S121" s="15">
        <v>50</v>
      </c>
      <c r="T121" s="15">
        <v>50</v>
      </c>
    </row>
    <row r="122" spans="7:20" x14ac:dyDescent="0.2">
      <c r="G122" s="68"/>
      <c r="H122" s="68"/>
      <c r="I122" s="69">
        <v>5000</v>
      </c>
      <c r="J122" s="11">
        <v>5</v>
      </c>
      <c r="K122" s="11">
        <v>50</v>
      </c>
      <c r="O122" s="64"/>
      <c r="P122" s="64"/>
      <c r="Q122" s="67"/>
      <c r="R122" s="64">
        <v>20</v>
      </c>
      <c r="S122" s="15">
        <v>5</v>
      </c>
      <c r="T122" s="15">
        <v>50</v>
      </c>
    </row>
    <row r="123" spans="7:20" x14ac:dyDescent="0.2">
      <c r="G123" s="68"/>
      <c r="H123" s="68"/>
      <c r="I123" s="69"/>
      <c r="J123" s="11">
        <v>10</v>
      </c>
      <c r="K123" s="11">
        <v>50</v>
      </c>
      <c r="O123" s="64"/>
      <c r="P123" s="64"/>
      <c r="Q123" s="67"/>
      <c r="R123" s="64"/>
      <c r="S123" s="15">
        <v>10</v>
      </c>
      <c r="T123" s="15">
        <v>50</v>
      </c>
    </row>
    <row r="124" spans="7:20" x14ac:dyDescent="0.2">
      <c r="G124" s="68"/>
      <c r="H124" s="68"/>
      <c r="I124" s="69"/>
      <c r="J124" s="11">
        <v>20</v>
      </c>
      <c r="K124" s="11">
        <v>50</v>
      </c>
      <c r="O124" s="64"/>
      <c r="P124" s="64"/>
      <c r="Q124" s="67"/>
      <c r="R124" s="64"/>
      <c r="S124" s="15">
        <v>20</v>
      </c>
      <c r="T124" s="15">
        <v>50</v>
      </c>
    </row>
    <row r="125" spans="7:20" x14ac:dyDescent="0.2">
      <c r="G125" s="68"/>
      <c r="H125" s="68"/>
      <c r="I125" s="69"/>
      <c r="J125" s="11">
        <v>50</v>
      </c>
      <c r="K125" s="11">
        <v>50</v>
      </c>
      <c r="O125" s="64"/>
      <c r="P125" s="64"/>
      <c r="Q125" s="67"/>
      <c r="R125" s="64"/>
      <c r="S125" s="15">
        <v>50</v>
      </c>
      <c r="T125" s="15">
        <v>50</v>
      </c>
    </row>
    <row r="126" spans="7:20" x14ac:dyDescent="0.2">
      <c r="G126" s="68"/>
      <c r="H126" s="68"/>
      <c r="I126" s="69">
        <v>10000</v>
      </c>
      <c r="J126" s="11">
        <v>5</v>
      </c>
      <c r="K126" s="11">
        <v>50</v>
      </c>
      <c r="O126" s="64"/>
      <c r="P126" s="64"/>
      <c r="Q126" s="67"/>
      <c r="R126" s="64">
        <v>50</v>
      </c>
      <c r="S126" s="15">
        <v>5</v>
      </c>
      <c r="T126" s="15">
        <v>50</v>
      </c>
    </row>
    <row r="127" spans="7:20" x14ac:dyDescent="0.2">
      <c r="G127" s="68"/>
      <c r="H127" s="68"/>
      <c r="I127" s="69"/>
      <c r="J127" s="11">
        <v>10</v>
      </c>
      <c r="K127" s="11">
        <v>50</v>
      </c>
      <c r="O127" s="64"/>
      <c r="P127" s="64"/>
      <c r="Q127" s="67"/>
      <c r="R127" s="64"/>
      <c r="S127" s="15">
        <v>10</v>
      </c>
      <c r="T127" s="15">
        <v>50</v>
      </c>
    </row>
    <row r="128" spans="7:20" x14ac:dyDescent="0.2">
      <c r="G128" s="68"/>
      <c r="H128" s="68"/>
      <c r="I128" s="69"/>
      <c r="J128" s="11">
        <v>20</v>
      </c>
      <c r="K128" s="11">
        <v>50</v>
      </c>
      <c r="O128" s="64"/>
      <c r="P128" s="64"/>
      <c r="Q128" s="67"/>
      <c r="R128" s="64"/>
      <c r="S128" s="15">
        <v>20</v>
      </c>
      <c r="T128" s="15">
        <v>50</v>
      </c>
    </row>
    <row r="129" spans="7:20" x14ac:dyDescent="0.2">
      <c r="G129" s="68"/>
      <c r="H129" s="68"/>
      <c r="I129" s="69"/>
      <c r="J129" s="11">
        <v>50</v>
      </c>
      <c r="K129" s="11">
        <v>50</v>
      </c>
      <c r="O129" s="64"/>
      <c r="P129" s="64"/>
      <c r="Q129" s="67"/>
      <c r="R129" s="64"/>
      <c r="S129" s="15">
        <v>50</v>
      </c>
      <c r="T129" s="15">
        <v>50</v>
      </c>
    </row>
    <row r="130" spans="7:20" x14ac:dyDescent="0.2">
      <c r="G130" s="68"/>
      <c r="H130" s="68" t="s">
        <v>13</v>
      </c>
      <c r="I130" s="69">
        <v>100</v>
      </c>
      <c r="J130" s="11">
        <v>5</v>
      </c>
      <c r="K130" s="11">
        <v>50</v>
      </c>
      <c r="O130" s="64"/>
      <c r="P130" s="64" t="s">
        <v>13</v>
      </c>
      <c r="Q130" s="67">
        <v>100</v>
      </c>
      <c r="R130" s="64">
        <v>5</v>
      </c>
      <c r="S130" s="15">
        <v>5</v>
      </c>
      <c r="T130" s="15">
        <v>50</v>
      </c>
    </row>
    <row r="131" spans="7:20" x14ac:dyDescent="0.2">
      <c r="G131" s="68"/>
      <c r="H131" s="68"/>
      <c r="I131" s="69"/>
      <c r="J131" s="11">
        <v>10</v>
      </c>
      <c r="K131" s="11">
        <v>50</v>
      </c>
      <c r="O131" s="64"/>
      <c r="P131" s="64"/>
      <c r="Q131" s="67"/>
      <c r="R131" s="64"/>
      <c r="S131" s="15">
        <v>10</v>
      </c>
      <c r="T131" s="15">
        <v>50</v>
      </c>
    </row>
    <row r="132" spans="7:20" x14ac:dyDescent="0.2">
      <c r="G132" s="68"/>
      <c r="H132" s="68"/>
      <c r="I132" s="69"/>
      <c r="J132" s="11">
        <v>20</v>
      </c>
      <c r="K132" s="11">
        <v>50</v>
      </c>
      <c r="O132" s="64"/>
      <c r="P132" s="64"/>
      <c r="Q132" s="67"/>
      <c r="R132" s="64"/>
      <c r="S132" s="15">
        <v>20</v>
      </c>
      <c r="T132" s="15">
        <v>50</v>
      </c>
    </row>
    <row r="133" spans="7:20" x14ac:dyDescent="0.2">
      <c r="G133" s="68"/>
      <c r="H133" s="68"/>
      <c r="I133" s="69"/>
      <c r="J133" s="11">
        <v>50</v>
      </c>
      <c r="K133" s="11">
        <v>50</v>
      </c>
      <c r="O133" s="64"/>
      <c r="P133" s="64"/>
      <c r="Q133" s="67"/>
      <c r="R133" s="64"/>
      <c r="S133" s="15">
        <v>50</v>
      </c>
      <c r="T133" s="15">
        <v>50</v>
      </c>
    </row>
    <row r="134" spans="7:20" x14ac:dyDescent="0.2">
      <c r="G134" s="68"/>
      <c r="H134" s="68"/>
      <c r="I134" s="69">
        <v>1000</v>
      </c>
      <c r="J134" s="11">
        <v>5</v>
      </c>
      <c r="K134" s="11">
        <v>50</v>
      </c>
      <c r="O134" s="64"/>
      <c r="P134" s="64"/>
      <c r="Q134" s="67"/>
      <c r="R134" s="64">
        <v>10</v>
      </c>
      <c r="S134" s="15">
        <v>5</v>
      </c>
      <c r="T134" s="15">
        <v>50</v>
      </c>
    </row>
    <row r="135" spans="7:20" x14ac:dyDescent="0.2">
      <c r="G135" s="68"/>
      <c r="H135" s="68"/>
      <c r="I135" s="69"/>
      <c r="J135" s="11">
        <v>10</v>
      </c>
      <c r="K135" s="11">
        <v>50</v>
      </c>
      <c r="O135" s="64"/>
      <c r="P135" s="64"/>
      <c r="Q135" s="67"/>
      <c r="R135" s="64"/>
      <c r="S135" s="15">
        <v>10</v>
      </c>
      <c r="T135" s="15">
        <v>50</v>
      </c>
    </row>
    <row r="136" spans="7:20" x14ac:dyDescent="0.2">
      <c r="G136" s="68"/>
      <c r="H136" s="68"/>
      <c r="I136" s="69"/>
      <c r="J136" s="11">
        <v>20</v>
      </c>
      <c r="K136" s="11">
        <v>50</v>
      </c>
      <c r="O136" s="64"/>
      <c r="P136" s="64"/>
      <c r="Q136" s="67"/>
      <c r="R136" s="64"/>
      <c r="S136" s="15">
        <v>20</v>
      </c>
      <c r="T136" s="15">
        <v>50</v>
      </c>
    </row>
    <row r="137" spans="7:20" x14ac:dyDescent="0.2">
      <c r="G137" s="68"/>
      <c r="H137" s="68"/>
      <c r="I137" s="69"/>
      <c r="J137" s="11">
        <v>50</v>
      </c>
      <c r="K137" s="11">
        <v>50</v>
      </c>
      <c r="O137" s="64"/>
      <c r="P137" s="64"/>
      <c r="Q137" s="67"/>
      <c r="R137" s="64"/>
      <c r="S137" s="15">
        <v>50</v>
      </c>
      <c r="T137" s="15">
        <v>50</v>
      </c>
    </row>
    <row r="138" spans="7:20" x14ac:dyDescent="0.2">
      <c r="G138" s="68"/>
      <c r="H138" s="68"/>
      <c r="I138" s="69">
        <v>5000</v>
      </c>
      <c r="J138" s="11">
        <v>5</v>
      </c>
      <c r="K138" s="11">
        <v>50</v>
      </c>
      <c r="O138" s="64"/>
      <c r="P138" s="64"/>
      <c r="Q138" s="67"/>
      <c r="R138" s="64">
        <v>20</v>
      </c>
      <c r="S138" s="15">
        <v>5</v>
      </c>
      <c r="T138" s="15">
        <v>50</v>
      </c>
    </row>
    <row r="139" spans="7:20" x14ac:dyDescent="0.2">
      <c r="G139" s="68"/>
      <c r="H139" s="68"/>
      <c r="I139" s="69"/>
      <c r="J139" s="11">
        <v>10</v>
      </c>
      <c r="K139" s="11">
        <v>50</v>
      </c>
      <c r="O139" s="64"/>
      <c r="P139" s="64"/>
      <c r="Q139" s="67"/>
      <c r="R139" s="64"/>
      <c r="S139" s="15">
        <v>10</v>
      </c>
      <c r="T139" s="15">
        <v>50</v>
      </c>
    </row>
    <row r="140" spans="7:20" x14ac:dyDescent="0.2">
      <c r="G140" s="68"/>
      <c r="H140" s="68"/>
      <c r="I140" s="69"/>
      <c r="J140" s="11">
        <v>20</v>
      </c>
      <c r="K140" s="11">
        <v>50</v>
      </c>
      <c r="O140" s="64"/>
      <c r="P140" s="64"/>
      <c r="Q140" s="67"/>
      <c r="R140" s="64"/>
      <c r="S140" s="15">
        <v>20</v>
      </c>
      <c r="T140" s="15">
        <v>50</v>
      </c>
    </row>
    <row r="141" spans="7:20" x14ac:dyDescent="0.2">
      <c r="G141" s="68"/>
      <c r="H141" s="68"/>
      <c r="I141" s="69"/>
      <c r="J141" s="11">
        <v>50</v>
      </c>
      <c r="K141" s="11">
        <v>50</v>
      </c>
      <c r="O141" s="64"/>
      <c r="P141" s="64"/>
      <c r="Q141" s="67"/>
      <c r="R141" s="64"/>
      <c r="S141" s="15">
        <v>50</v>
      </c>
      <c r="T141" s="15">
        <v>50</v>
      </c>
    </row>
    <row r="142" spans="7:20" x14ac:dyDescent="0.2">
      <c r="G142" s="68"/>
      <c r="H142" s="68"/>
      <c r="I142" s="69">
        <v>10000</v>
      </c>
      <c r="J142" s="11">
        <v>5</v>
      </c>
      <c r="K142" s="11">
        <v>50</v>
      </c>
      <c r="O142" s="64"/>
      <c r="P142" s="64"/>
      <c r="Q142" s="67"/>
      <c r="R142" s="64">
        <v>50</v>
      </c>
      <c r="S142" s="15">
        <v>5</v>
      </c>
      <c r="T142" s="15">
        <v>50</v>
      </c>
    </row>
    <row r="143" spans="7:20" x14ac:dyDescent="0.2">
      <c r="G143" s="68"/>
      <c r="H143" s="68"/>
      <c r="I143" s="69"/>
      <c r="J143" s="11">
        <v>10</v>
      </c>
      <c r="K143" s="11">
        <v>50</v>
      </c>
      <c r="O143" s="64"/>
      <c r="P143" s="64"/>
      <c r="Q143" s="67"/>
      <c r="R143" s="64"/>
      <c r="S143" s="15">
        <v>10</v>
      </c>
      <c r="T143" s="15">
        <v>50</v>
      </c>
    </row>
    <row r="144" spans="7:20" x14ac:dyDescent="0.2">
      <c r="G144" s="68"/>
      <c r="H144" s="68"/>
      <c r="I144" s="69"/>
      <c r="J144" s="11">
        <v>20</v>
      </c>
      <c r="K144" s="11">
        <v>50</v>
      </c>
      <c r="O144" s="64"/>
      <c r="P144" s="64"/>
      <c r="Q144" s="67"/>
      <c r="R144" s="64"/>
      <c r="S144" s="15">
        <v>20</v>
      </c>
      <c r="T144" s="15">
        <v>50</v>
      </c>
    </row>
    <row r="145" spans="7:20" x14ac:dyDescent="0.2">
      <c r="G145" s="68"/>
      <c r="H145" s="68"/>
      <c r="I145" s="69"/>
      <c r="J145" s="11">
        <v>50</v>
      </c>
      <c r="K145" s="11">
        <v>50</v>
      </c>
      <c r="O145" s="64"/>
      <c r="P145" s="64"/>
      <c r="Q145" s="67"/>
      <c r="R145" s="64"/>
      <c r="S145" s="15">
        <v>50</v>
      </c>
      <c r="T145" s="15">
        <v>50</v>
      </c>
    </row>
    <row r="146" spans="7:20" x14ac:dyDescent="0.2">
      <c r="G146" s="68"/>
      <c r="H146" s="68" t="s">
        <v>14</v>
      </c>
      <c r="I146" s="69">
        <v>100</v>
      </c>
      <c r="J146" s="11">
        <v>5</v>
      </c>
      <c r="K146" s="11">
        <v>50</v>
      </c>
      <c r="O146" s="64"/>
      <c r="P146" s="64"/>
      <c r="Q146" s="67">
        <v>1000</v>
      </c>
      <c r="R146" s="64">
        <v>5</v>
      </c>
      <c r="S146" s="15">
        <v>5</v>
      </c>
      <c r="T146" s="15">
        <v>50</v>
      </c>
    </row>
    <row r="147" spans="7:20" x14ac:dyDescent="0.2">
      <c r="G147" s="68"/>
      <c r="H147" s="68"/>
      <c r="I147" s="69"/>
      <c r="J147" s="11">
        <v>10</v>
      </c>
      <c r="K147" s="11">
        <v>50</v>
      </c>
      <c r="O147" s="64"/>
      <c r="P147" s="64"/>
      <c r="Q147" s="67"/>
      <c r="R147" s="64"/>
      <c r="S147" s="15">
        <v>10</v>
      </c>
      <c r="T147" s="15">
        <v>50</v>
      </c>
    </row>
    <row r="148" spans="7:20" x14ac:dyDescent="0.2">
      <c r="G148" s="68"/>
      <c r="H148" s="68"/>
      <c r="I148" s="69"/>
      <c r="J148" s="11">
        <v>20</v>
      </c>
      <c r="K148" s="11">
        <v>50</v>
      </c>
      <c r="O148" s="64"/>
      <c r="P148" s="64"/>
      <c r="Q148" s="67"/>
      <c r="R148" s="64"/>
      <c r="S148" s="15">
        <v>20</v>
      </c>
      <c r="T148" s="15">
        <v>50</v>
      </c>
    </row>
    <row r="149" spans="7:20" x14ac:dyDescent="0.2">
      <c r="G149" s="68"/>
      <c r="H149" s="68"/>
      <c r="I149" s="69"/>
      <c r="J149" s="11">
        <v>50</v>
      </c>
      <c r="K149" s="11">
        <v>50</v>
      </c>
      <c r="O149" s="64"/>
      <c r="P149" s="64"/>
      <c r="Q149" s="67"/>
      <c r="R149" s="64"/>
      <c r="S149" s="15">
        <v>50</v>
      </c>
      <c r="T149" s="15">
        <v>50</v>
      </c>
    </row>
    <row r="150" spans="7:20" x14ac:dyDescent="0.2">
      <c r="G150" s="68"/>
      <c r="H150" s="68"/>
      <c r="I150" s="69">
        <v>1000</v>
      </c>
      <c r="J150" s="11">
        <v>5</v>
      </c>
      <c r="K150" s="11">
        <v>50</v>
      </c>
      <c r="O150" s="64"/>
      <c r="P150" s="64"/>
      <c r="Q150" s="67"/>
      <c r="R150" s="64">
        <v>10</v>
      </c>
      <c r="S150" s="15">
        <v>5</v>
      </c>
      <c r="T150" s="15">
        <v>50</v>
      </c>
    </row>
    <row r="151" spans="7:20" x14ac:dyDescent="0.2">
      <c r="G151" s="68"/>
      <c r="H151" s="68"/>
      <c r="I151" s="69"/>
      <c r="J151" s="11">
        <v>10</v>
      </c>
      <c r="K151" s="11">
        <v>50</v>
      </c>
      <c r="O151" s="64"/>
      <c r="P151" s="64"/>
      <c r="Q151" s="67"/>
      <c r="R151" s="64"/>
      <c r="S151" s="15">
        <v>10</v>
      </c>
      <c r="T151" s="15">
        <v>50</v>
      </c>
    </row>
    <row r="152" spans="7:20" x14ac:dyDescent="0.2">
      <c r="G152" s="68"/>
      <c r="H152" s="68"/>
      <c r="I152" s="69"/>
      <c r="J152" s="11">
        <v>20</v>
      </c>
      <c r="K152" s="11">
        <v>50</v>
      </c>
      <c r="O152" s="64"/>
      <c r="P152" s="64"/>
      <c r="Q152" s="67"/>
      <c r="R152" s="64"/>
      <c r="S152" s="15">
        <v>20</v>
      </c>
      <c r="T152" s="15">
        <v>50</v>
      </c>
    </row>
    <row r="153" spans="7:20" x14ac:dyDescent="0.2">
      <c r="G153" s="68"/>
      <c r="H153" s="68"/>
      <c r="I153" s="69"/>
      <c r="J153" s="11">
        <v>50</v>
      </c>
      <c r="K153" s="11">
        <v>50</v>
      </c>
      <c r="O153" s="64"/>
      <c r="P153" s="64"/>
      <c r="Q153" s="67"/>
      <c r="R153" s="64"/>
      <c r="S153" s="15">
        <v>50</v>
      </c>
      <c r="T153" s="15">
        <v>50</v>
      </c>
    </row>
    <row r="154" spans="7:20" x14ac:dyDescent="0.2">
      <c r="G154" s="68"/>
      <c r="H154" s="68"/>
      <c r="I154" s="69">
        <v>5000</v>
      </c>
      <c r="J154" s="11">
        <v>5</v>
      </c>
      <c r="K154" s="11">
        <v>50</v>
      </c>
      <c r="O154" s="64"/>
      <c r="P154" s="64"/>
      <c r="Q154" s="67"/>
      <c r="R154" s="64">
        <v>20</v>
      </c>
      <c r="S154" s="15">
        <v>5</v>
      </c>
      <c r="T154" s="15">
        <v>50</v>
      </c>
    </row>
    <row r="155" spans="7:20" x14ac:dyDescent="0.2">
      <c r="G155" s="68"/>
      <c r="H155" s="68"/>
      <c r="I155" s="69"/>
      <c r="J155" s="11">
        <v>10</v>
      </c>
      <c r="K155" s="11">
        <v>50</v>
      </c>
      <c r="O155" s="64"/>
      <c r="P155" s="64"/>
      <c r="Q155" s="67"/>
      <c r="R155" s="64"/>
      <c r="S155" s="15">
        <v>10</v>
      </c>
      <c r="T155" s="15">
        <v>50</v>
      </c>
    </row>
    <row r="156" spans="7:20" x14ac:dyDescent="0.2">
      <c r="G156" s="68"/>
      <c r="H156" s="68"/>
      <c r="I156" s="69"/>
      <c r="J156" s="11">
        <v>20</v>
      </c>
      <c r="K156" s="11">
        <v>50</v>
      </c>
      <c r="O156" s="64"/>
      <c r="P156" s="64"/>
      <c r="Q156" s="67"/>
      <c r="R156" s="64"/>
      <c r="S156" s="15">
        <v>20</v>
      </c>
      <c r="T156" s="15">
        <v>50</v>
      </c>
    </row>
    <row r="157" spans="7:20" x14ac:dyDescent="0.2">
      <c r="G157" s="68"/>
      <c r="H157" s="68"/>
      <c r="I157" s="69"/>
      <c r="J157" s="11">
        <v>50</v>
      </c>
      <c r="K157" s="11">
        <v>50</v>
      </c>
      <c r="O157" s="64"/>
      <c r="P157" s="64"/>
      <c r="Q157" s="67"/>
      <c r="R157" s="64"/>
      <c r="S157" s="15">
        <v>50</v>
      </c>
      <c r="T157" s="15">
        <v>50</v>
      </c>
    </row>
    <row r="158" spans="7:20" x14ac:dyDescent="0.2">
      <c r="G158" s="68"/>
      <c r="H158" s="68"/>
      <c r="I158" s="69">
        <v>10000</v>
      </c>
      <c r="J158" s="11">
        <v>5</v>
      </c>
      <c r="K158" s="11">
        <v>50</v>
      </c>
      <c r="O158" s="64"/>
      <c r="P158" s="64"/>
      <c r="Q158" s="67"/>
      <c r="R158" s="64">
        <v>50</v>
      </c>
      <c r="S158" s="15">
        <v>5</v>
      </c>
      <c r="T158" s="15">
        <v>50</v>
      </c>
    </row>
    <row r="159" spans="7:20" x14ac:dyDescent="0.2">
      <c r="G159" s="68"/>
      <c r="H159" s="68"/>
      <c r="I159" s="69"/>
      <c r="J159" s="11">
        <v>10</v>
      </c>
      <c r="K159" s="11">
        <v>50</v>
      </c>
      <c r="O159" s="64"/>
      <c r="P159" s="64"/>
      <c r="Q159" s="67"/>
      <c r="R159" s="64"/>
      <c r="S159" s="15">
        <v>10</v>
      </c>
      <c r="T159" s="15">
        <v>50</v>
      </c>
    </row>
    <row r="160" spans="7:20" x14ac:dyDescent="0.2">
      <c r="G160" s="68"/>
      <c r="H160" s="68"/>
      <c r="I160" s="69"/>
      <c r="J160" s="11">
        <v>20</v>
      </c>
      <c r="K160" s="11">
        <v>50</v>
      </c>
      <c r="O160" s="64"/>
      <c r="P160" s="64"/>
      <c r="Q160" s="67"/>
      <c r="R160" s="64"/>
      <c r="S160" s="15">
        <v>20</v>
      </c>
      <c r="T160" s="15">
        <v>50</v>
      </c>
    </row>
    <row r="161" spans="7:20" x14ac:dyDescent="0.2">
      <c r="G161" s="68"/>
      <c r="H161" s="68"/>
      <c r="I161" s="69"/>
      <c r="J161" s="11">
        <v>50</v>
      </c>
      <c r="K161" s="11">
        <v>50</v>
      </c>
      <c r="O161" s="64"/>
      <c r="P161" s="64"/>
      <c r="Q161" s="67"/>
      <c r="R161" s="64"/>
      <c r="S161" s="15">
        <v>50</v>
      </c>
      <c r="T161" s="15">
        <v>50</v>
      </c>
    </row>
    <row r="162" spans="7:20" x14ac:dyDescent="0.2">
      <c r="G162" s="68" t="s">
        <v>19</v>
      </c>
      <c r="H162" s="68" t="s">
        <v>20</v>
      </c>
      <c r="I162" s="69">
        <v>100</v>
      </c>
      <c r="J162" s="11">
        <v>5</v>
      </c>
      <c r="K162" s="11">
        <v>50</v>
      </c>
      <c r="O162" s="64"/>
      <c r="P162" s="64"/>
      <c r="Q162" s="67">
        <v>5000</v>
      </c>
      <c r="R162" s="64">
        <v>5</v>
      </c>
      <c r="S162" s="15">
        <v>5</v>
      </c>
      <c r="T162" s="15">
        <v>50</v>
      </c>
    </row>
    <row r="163" spans="7:20" x14ac:dyDescent="0.2">
      <c r="G163" s="68"/>
      <c r="H163" s="68"/>
      <c r="I163" s="69"/>
      <c r="J163" s="11">
        <v>10</v>
      </c>
      <c r="K163" s="11">
        <v>50</v>
      </c>
      <c r="O163" s="64"/>
      <c r="P163" s="64"/>
      <c r="Q163" s="67"/>
      <c r="R163" s="64"/>
      <c r="S163" s="15">
        <v>10</v>
      </c>
      <c r="T163" s="15">
        <v>50</v>
      </c>
    </row>
    <row r="164" spans="7:20" x14ac:dyDescent="0.2">
      <c r="G164" s="68"/>
      <c r="H164" s="68"/>
      <c r="I164" s="69"/>
      <c r="J164" s="11">
        <v>20</v>
      </c>
      <c r="K164" s="11">
        <v>50</v>
      </c>
      <c r="O164" s="64"/>
      <c r="P164" s="64"/>
      <c r="Q164" s="67"/>
      <c r="R164" s="64"/>
      <c r="S164" s="15">
        <v>20</v>
      </c>
      <c r="T164" s="15">
        <v>50</v>
      </c>
    </row>
    <row r="165" spans="7:20" x14ac:dyDescent="0.2">
      <c r="G165" s="68"/>
      <c r="H165" s="68"/>
      <c r="I165" s="69"/>
      <c r="J165" s="11">
        <v>50</v>
      </c>
      <c r="K165" s="11">
        <v>50</v>
      </c>
      <c r="O165" s="64"/>
      <c r="P165" s="64"/>
      <c r="Q165" s="67"/>
      <c r="R165" s="64"/>
      <c r="S165" s="15">
        <v>50</v>
      </c>
      <c r="T165" s="15">
        <v>50</v>
      </c>
    </row>
    <row r="166" spans="7:20" x14ac:dyDescent="0.2">
      <c r="G166" s="68"/>
      <c r="H166" s="68"/>
      <c r="I166" s="69">
        <v>1000</v>
      </c>
      <c r="J166" s="11">
        <v>5</v>
      </c>
      <c r="K166" s="11">
        <v>50</v>
      </c>
      <c r="O166" s="64"/>
      <c r="P166" s="64"/>
      <c r="Q166" s="67"/>
      <c r="R166" s="64">
        <v>10</v>
      </c>
      <c r="S166" s="15">
        <v>5</v>
      </c>
      <c r="T166" s="15">
        <v>50</v>
      </c>
    </row>
    <row r="167" spans="7:20" x14ac:dyDescent="0.2">
      <c r="G167" s="68"/>
      <c r="H167" s="68"/>
      <c r="I167" s="69"/>
      <c r="J167" s="11">
        <v>10</v>
      </c>
      <c r="K167" s="11">
        <v>50</v>
      </c>
      <c r="O167" s="64"/>
      <c r="P167" s="64"/>
      <c r="Q167" s="67"/>
      <c r="R167" s="64"/>
      <c r="S167" s="15">
        <v>10</v>
      </c>
      <c r="T167" s="15">
        <v>50</v>
      </c>
    </row>
    <row r="168" spans="7:20" x14ac:dyDescent="0.2">
      <c r="G168" s="68"/>
      <c r="H168" s="68"/>
      <c r="I168" s="69"/>
      <c r="J168" s="11">
        <v>20</v>
      </c>
      <c r="K168" s="11">
        <v>50</v>
      </c>
      <c r="O168" s="64"/>
      <c r="P168" s="64"/>
      <c r="Q168" s="67"/>
      <c r="R168" s="64"/>
      <c r="S168" s="15">
        <v>20</v>
      </c>
      <c r="T168" s="15">
        <v>50</v>
      </c>
    </row>
    <row r="169" spans="7:20" x14ac:dyDescent="0.2">
      <c r="G169" s="68"/>
      <c r="H169" s="68"/>
      <c r="I169" s="69"/>
      <c r="J169" s="11">
        <v>50</v>
      </c>
      <c r="K169" s="11">
        <v>50</v>
      </c>
      <c r="O169" s="64"/>
      <c r="P169" s="64"/>
      <c r="Q169" s="67"/>
      <c r="R169" s="64"/>
      <c r="S169" s="15">
        <v>50</v>
      </c>
      <c r="T169" s="15">
        <v>50</v>
      </c>
    </row>
    <row r="170" spans="7:20" x14ac:dyDescent="0.2">
      <c r="G170" s="68"/>
      <c r="H170" s="68"/>
      <c r="I170" s="69">
        <v>5000</v>
      </c>
      <c r="J170" s="11">
        <v>5</v>
      </c>
      <c r="K170" s="11">
        <v>50</v>
      </c>
      <c r="O170" s="64"/>
      <c r="P170" s="64"/>
      <c r="Q170" s="67"/>
      <c r="R170" s="64">
        <v>20</v>
      </c>
      <c r="S170" s="15">
        <v>5</v>
      </c>
      <c r="T170" s="15">
        <v>50</v>
      </c>
    </row>
    <row r="171" spans="7:20" x14ac:dyDescent="0.2">
      <c r="G171" s="68"/>
      <c r="H171" s="68"/>
      <c r="I171" s="69"/>
      <c r="J171" s="11">
        <v>10</v>
      </c>
      <c r="K171" s="11">
        <v>50</v>
      </c>
      <c r="O171" s="64"/>
      <c r="P171" s="64"/>
      <c r="Q171" s="67"/>
      <c r="R171" s="64"/>
      <c r="S171" s="15">
        <v>10</v>
      </c>
      <c r="T171" s="15">
        <v>50</v>
      </c>
    </row>
    <row r="172" spans="7:20" x14ac:dyDescent="0.2">
      <c r="G172" s="68"/>
      <c r="H172" s="68"/>
      <c r="I172" s="69"/>
      <c r="J172" s="11">
        <v>20</v>
      </c>
      <c r="K172" s="11">
        <v>50</v>
      </c>
      <c r="O172" s="64"/>
      <c r="P172" s="64"/>
      <c r="Q172" s="67"/>
      <c r="R172" s="64"/>
      <c r="S172" s="15">
        <v>20</v>
      </c>
      <c r="T172" s="15">
        <v>50</v>
      </c>
    </row>
    <row r="173" spans="7:20" x14ac:dyDescent="0.2">
      <c r="G173" s="68"/>
      <c r="H173" s="68"/>
      <c r="I173" s="69"/>
      <c r="J173" s="11">
        <v>50</v>
      </c>
      <c r="K173" s="11">
        <v>50</v>
      </c>
      <c r="O173" s="64"/>
      <c r="P173" s="64"/>
      <c r="Q173" s="67"/>
      <c r="R173" s="64"/>
      <c r="S173" s="15">
        <v>50</v>
      </c>
      <c r="T173" s="15">
        <v>50</v>
      </c>
    </row>
    <row r="174" spans="7:20" x14ac:dyDescent="0.2">
      <c r="G174" s="68"/>
      <c r="H174" s="68"/>
      <c r="I174" s="69">
        <v>10000</v>
      </c>
      <c r="J174" s="11">
        <v>5</v>
      </c>
      <c r="K174" s="11">
        <v>50</v>
      </c>
      <c r="O174" s="64"/>
      <c r="P174" s="64"/>
      <c r="Q174" s="67"/>
      <c r="R174" s="64">
        <v>50</v>
      </c>
      <c r="S174" s="15">
        <v>5</v>
      </c>
      <c r="T174" s="15">
        <v>50</v>
      </c>
    </row>
    <row r="175" spans="7:20" x14ac:dyDescent="0.2">
      <c r="G175" s="68"/>
      <c r="H175" s="68"/>
      <c r="I175" s="69"/>
      <c r="J175" s="11">
        <v>10</v>
      </c>
      <c r="K175" s="11">
        <v>50</v>
      </c>
      <c r="O175" s="64"/>
      <c r="P175" s="64"/>
      <c r="Q175" s="67"/>
      <c r="R175" s="64"/>
      <c r="S175" s="15">
        <v>10</v>
      </c>
      <c r="T175" s="15">
        <v>50</v>
      </c>
    </row>
    <row r="176" spans="7:20" x14ac:dyDescent="0.2">
      <c r="G176" s="68"/>
      <c r="H176" s="68"/>
      <c r="I176" s="69"/>
      <c r="J176" s="11">
        <v>20</v>
      </c>
      <c r="K176" s="11">
        <v>50</v>
      </c>
      <c r="O176" s="64"/>
      <c r="P176" s="64"/>
      <c r="Q176" s="67"/>
      <c r="R176" s="64"/>
      <c r="S176" s="15">
        <v>20</v>
      </c>
      <c r="T176" s="15">
        <v>50</v>
      </c>
    </row>
    <row r="177" spans="7:20" x14ac:dyDescent="0.2">
      <c r="G177" s="68"/>
      <c r="H177" s="68"/>
      <c r="I177" s="69"/>
      <c r="J177" s="11">
        <v>50</v>
      </c>
      <c r="K177" s="11">
        <v>50</v>
      </c>
      <c r="O177" s="64"/>
      <c r="P177" s="64"/>
      <c r="Q177" s="67"/>
      <c r="R177" s="64"/>
      <c r="S177" s="15">
        <v>50</v>
      </c>
      <c r="T177" s="15">
        <v>50</v>
      </c>
    </row>
    <row r="178" spans="7:20" x14ac:dyDescent="0.2">
      <c r="G178" s="68"/>
      <c r="H178" s="68" t="s">
        <v>21</v>
      </c>
      <c r="I178" s="69">
        <v>100</v>
      </c>
      <c r="J178" s="11">
        <v>5</v>
      </c>
      <c r="K178" s="11">
        <v>50</v>
      </c>
      <c r="O178" s="64"/>
      <c r="P178" s="64"/>
      <c r="Q178" s="67">
        <v>10000</v>
      </c>
      <c r="R178" s="64">
        <v>5</v>
      </c>
      <c r="S178" s="15">
        <v>5</v>
      </c>
      <c r="T178" s="15">
        <v>50</v>
      </c>
    </row>
    <row r="179" spans="7:20" x14ac:dyDescent="0.2">
      <c r="G179" s="68"/>
      <c r="H179" s="68"/>
      <c r="I179" s="69"/>
      <c r="J179" s="11">
        <v>10</v>
      </c>
      <c r="K179" s="11">
        <v>50</v>
      </c>
      <c r="O179" s="64"/>
      <c r="P179" s="64"/>
      <c r="Q179" s="67"/>
      <c r="R179" s="64"/>
      <c r="S179" s="15">
        <v>10</v>
      </c>
      <c r="T179" s="15">
        <v>50</v>
      </c>
    </row>
    <row r="180" spans="7:20" x14ac:dyDescent="0.2">
      <c r="G180" s="68"/>
      <c r="H180" s="68"/>
      <c r="I180" s="69"/>
      <c r="J180" s="11">
        <v>20</v>
      </c>
      <c r="K180" s="11">
        <v>50</v>
      </c>
      <c r="O180" s="64"/>
      <c r="P180" s="64"/>
      <c r="Q180" s="67"/>
      <c r="R180" s="64"/>
      <c r="S180" s="15">
        <v>20</v>
      </c>
      <c r="T180" s="15">
        <v>50</v>
      </c>
    </row>
    <row r="181" spans="7:20" x14ac:dyDescent="0.2">
      <c r="G181" s="68"/>
      <c r="H181" s="68"/>
      <c r="I181" s="69"/>
      <c r="J181" s="11">
        <v>50</v>
      </c>
      <c r="K181" s="11">
        <v>50</v>
      </c>
      <c r="O181" s="64"/>
      <c r="P181" s="64"/>
      <c r="Q181" s="67"/>
      <c r="R181" s="64"/>
      <c r="S181" s="15">
        <v>50</v>
      </c>
      <c r="T181" s="15">
        <v>50</v>
      </c>
    </row>
    <row r="182" spans="7:20" x14ac:dyDescent="0.2">
      <c r="G182" s="68"/>
      <c r="H182" s="68"/>
      <c r="I182" s="69">
        <v>1000</v>
      </c>
      <c r="J182" s="11">
        <v>5</v>
      </c>
      <c r="K182" s="11">
        <v>50</v>
      </c>
      <c r="O182" s="64"/>
      <c r="P182" s="64"/>
      <c r="Q182" s="67"/>
      <c r="R182" s="64">
        <v>10</v>
      </c>
      <c r="S182" s="15">
        <v>5</v>
      </c>
      <c r="T182" s="15">
        <v>50</v>
      </c>
    </row>
    <row r="183" spans="7:20" x14ac:dyDescent="0.2">
      <c r="G183" s="68"/>
      <c r="H183" s="68"/>
      <c r="I183" s="69"/>
      <c r="J183" s="11">
        <v>10</v>
      </c>
      <c r="K183" s="11">
        <v>50</v>
      </c>
      <c r="O183" s="64"/>
      <c r="P183" s="64"/>
      <c r="Q183" s="67"/>
      <c r="R183" s="64"/>
      <c r="S183" s="15">
        <v>10</v>
      </c>
      <c r="T183" s="15">
        <v>50</v>
      </c>
    </row>
    <row r="184" spans="7:20" x14ac:dyDescent="0.2">
      <c r="G184" s="68"/>
      <c r="H184" s="68"/>
      <c r="I184" s="69"/>
      <c r="J184" s="11">
        <v>20</v>
      </c>
      <c r="K184" s="11">
        <v>50</v>
      </c>
      <c r="O184" s="64"/>
      <c r="P184" s="64"/>
      <c r="Q184" s="67"/>
      <c r="R184" s="64"/>
      <c r="S184" s="15">
        <v>20</v>
      </c>
      <c r="T184" s="15">
        <v>50</v>
      </c>
    </row>
    <row r="185" spans="7:20" x14ac:dyDescent="0.2">
      <c r="G185" s="68"/>
      <c r="H185" s="68"/>
      <c r="I185" s="69"/>
      <c r="J185" s="11">
        <v>50</v>
      </c>
      <c r="K185" s="11">
        <v>50</v>
      </c>
      <c r="O185" s="64"/>
      <c r="P185" s="64"/>
      <c r="Q185" s="67"/>
      <c r="R185" s="64"/>
      <c r="S185" s="15">
        <v>50</v>
      </c>
      <c r="T185" s="15">
        <v>50</v>
      </c>
    </row>
    <row r="186" spans="7:20" x14ac:dyDescent="0.2">
      <c r="G186" s="68"/>
      <c r="H186" s="68"/>
      <c r="I186" s="69">
        <v>5000</v>
      </c>
      <c r="J186" s="11">
        <v>5</v>
      </c>
      <c r="K186" s="11">
        <v>50</v>
      </c>
      <c r="O186" s="64"/>
      <c r="P186" s="64"/>
      <c r="Q186" s="67"/>
      <c r="R186" s="64">
        <v>20</v>
      </c>
      <c r="S186" s="15">
        <v>5</v>
      </c>
      <c r="T186" s="15">
        <v>50</v>
      </c>
    </row>
    <row r="187" spans="7:20" x14ac:dyDescent="0.2">
      <c r="G187" s="68"/>
      <c r="H187" s="68"/>
      <c r="I187" s="69"/>
      <c r="J187" s="11">
        <v>10</v>
      </c>
      <c r="K187" s="11">
        <v>50</v>
      </c>
      <c r="O187" s="64"/>
      <c r="P187" s="64"/>
      <c r="Q187" s="67"/>
      <c r="R187" s="64"/>
      <c r="S187" s="15">
        <v>10</v>
      </c>
      <c r="T187" s="15">
        <v>50</v>
      </c>
    </row>
    <row r="188" spans="7:20" x14ac:dyDescent="0.2">
      <c r="G188" s="68"/>
      <c r="H188" s="68"/>
      <c r="I188" s="69"/>
      <c r="J188" s="11">
        <v>20</v>
      </c>
      <c r="K188" s="11">
        <v>50</v>
      </c>
      <c r="O188" s="64"/>
      <c r="P188" s="64"/>
      <c r="Q188" s="67"/>
      <c r="R188" s="64"/>
      <c r="S188" s="15">
        <v>20</v>
      </c>
      <c r="T188" s="15">
        <v>50</v>
      </c>
    </row>
    <row r="189" spans="7:20" x14ac:dyDescent="0.2">
      <c r="G189" s="68"/>
      <c r="H189" s="68"/>
      <c r="I189" s="69"/>
      <c r="J189" s="11">
        <v>50</v>
      </c>
      <c r="K189" s="11">
        <v>50</v>
      </c>
      <c r="O189" s="64"/>
      <c r="P189" s="64"/>
      <c r="Q189" s="67"/>
      <c r="R189" s="64"/>
      <c r="S189" s="15">
        <v>50</v>
      </c>
      <c r="T189" s="15">
        <v>50</v>
      </c>
    </row>
    <row r="190" spans="7:20" x14ac:dyDescent="0.2">
      <c r="G190" s="68"/>
      <c r="H190" s="68"/>
      <c r="I190" s="69">
        <v>10000</v>
      </c>
      <c r="J190" s="11">
        <v>5</v>
      </c>
      <c r="K190" s="11">
        <v>50</v>
      </c>
      <c r="O190" s="64"/>
      <c r="P190" s="64"/>
      <c r="Q190" s="67"/>
      <c r="R190" s="64">
        <v>50</v>
      </c>
      <c r="S190" s="15">
        <v>5</v>
      </c>
      <c r="T190" s="15">
        <v>50</v>
      </c>
    </row>
    <row r="191" spans="7:20" x14ac:dyDescent="0.2">
      <c r="G191" s="68"/>
      <c r="H191" s="68"/>
      <c r="I191" s="69"/>
      <c r="J191" s="11">
        <v>10</v>
      </c>
      <c r="K191" s="11">
        <v>50</v>
      </c>
      <c r="O191" s="64"/>
      <c r="P191" s="64"/>
      <c r="Q191" s="67"/>
      <c r="R191" s="64"/>
      <c r="S191" s="15">
        <v>10</v>
      </c>
      <c r="T191" s="15">
        <v>50</v>
      </c>
    </row>
    <row r="192" spans="7:20" x14ac:dyDescent="0.2">
      <c r="G192" s="68"/>
      <c r="H192" s="68"/>
      <c r="I192" s="69"/>
      <c r="J192" s="11">
        <v>20</v>
      </c>
      <c r="K192" s="11">
        <v>50</v>
      </c>
      <c r="O192" s="64"/>
      <c r="P192" s="64"/>
      <c r="Q192" s="67"/>
      <c r="R192" s="64"/>
      <c r="S192" s="15">
        <v>20</v>
      </c>
      <c r="T192" s="15">
        <v>50</v>
      </c>
    </row>
    <row r="193" spans="7:20" x14ac:dyDescent="0.2">
      <c r="G193" s="68"/>
      <c r="H193" s="68"/>
      <c r="I193" s="69"/>
      <c r="J193" s="11">
        <v>50</v>
      </c>
      <c r="K193" s="11">
        <v>50</v>
      </c>
      <c r="O193" s="64"/>
      <c r="P193" s="64"/>
      <c r="Q193" s="67"/>
      <c r="R193" s="64"/>
      <c r="S193" s="15">
        <v>50</v>
      </c>
      <c r="T193" s="15">
        <v>50</v>
      </c>
    </row>
    <row r="194" spans="7:20" x14ac:dyDescent="0.2">
      <c r="G194" s="68"/>
      <c r="H194" s="68" t="s">
        <v>22</v>
      </c>
      <c r="I194" s="69">
        <v>100</v>
      </c>
      <c r="J194" s="11">
        <v>5</v>
      </c>
      <c r="K194" s="11">
        <v>50</v>
      </c>
      <c r="O194" s="64"/>
      <c r="P194" s="66" t="s">
        <v>14</v>
      </c>
      <c r="Q194" s="65">
        <v>100</v>
      </c>
      <c r="R194" s="66">
        <v>5</v>
      </c>
      <c r="S194" s="16">
        <v>5</v>
      </c>
      <c r="T194" s="15">
        <v>50</v>
      </c>
    </row>
    <row r="195" spans="7:20" x14ac:dyDescent="0.2">
      <c r="G195" s="68"/>
      <c r="H195" s="68"/>
      <c r="I195" s="69"/>
      <c r="J195" s="11">
        <v>10</v>
      </c>
      <c r="K195" s="11">
        <v>50</v>
      </c>
      <c r="O195" s="64"/>
      <c r="P195" s="66"/>
      <c r="Q195" s="65"/>
      <c r="R195" s="66"/>
      <c r="S195" s="16">
        <v>10</v>
      </c>
      <c r="T195" s="15">
        <v>50</v>
      </c>
    </row>
    <row r="196" spans="7:20" x14ac:dyDescent="0.2">
      <c r="G196" s="68"/>
      <c r="H196" s="68"/>
      <c r="I196" s="69"/>
      <c r="J196" s="11">
        <v>20</v>
      </c>
      <c r="K196" s="11">
        <v>50</v>
      </c>
      <c r="O196" s="64"/>
      <c r="P196" s="66"/>
      <c r="Q196" s="65"/>
      <c r="R196" s="66"/>
      <c r="S196" s="16">
        <v>20</v>
      </c>
      <c r="T196" s="15">
        <v>50</v>
      </c>
    </row>
    <row r="197" spans="7:20" x14ac:dyDescent="0.2">
      <c r="G197" s="68"/>
      <c r="H197" s="68"/>
      <c r="I197" s="69"/>
      <c r="J197" s="11">
        <v>50</v>
      </c>
      <c r="K197" s="11">
        <v>50</v>
      </c>
      <c r="O197" s="64"/>
      <c r="P197" s="66"/>
      <c r="Q197" s="65"/>
      <c r="R197" s="66"/>
      <c r="S197" s="16">
        <v>50</v>
      </c>
      <c r="T197" s="15">
        <v>50</v>
      </c>
    </row>
    <row r="198" spans="7:20" x14ac:dyDescent="0.2">
      <c r="G198" s="68"/>
      <c r="H198" s="68"/>
      <c r="I198" s="69">
        <v>1000</v>
      </c>
      <c r="J198" s="11">
        <v>5</v>
      </c>
      <c r="K198" s="11">
        <v>50</v>
      </c>
      <c r="O198" s="64"/>
      <c r="P198" s="66"/>
      <c r="Q198" s="65"/>
      <c r="R198" s="66">
        <v>10</v>
      </c>
      <c r="S198" s="16">
        <v>5</v>
      </c>
      <c r="T198" s="15">
        <v>50</v>
      </c>
    </row>
    <row r="199" spans="7:20" x14ac:dyDescent="0.2">
      <c r="G199" s="68"/>
      <c r="H199" s="68"/>
      <c r="I199" s="69"/>
      <c r="J199" s="11">
        <v>10</v>
      </c>
      <c r="K199" s="11">
        <v>50</v>
      </c>
      <c r="O199" s="64"/>
      <c r="P199" s="66"/>
      <c r="Q199" s="65"/>
      <c r="R199" s="66"/>
      <c r="S199" s="16">
        <v>10</v>
      </c>
      <c r="T199" s="15">
        <v>50</v>
      </c>
    </row>
    <row r="200" spans="7:20" x14ac:dyDescent="0.2">
      <c r="G200" s="68"/>
      <c r="H200" s="68"/>
      <c r="I200" s="69"/>
      <c r="J200" s="11">
        <v>20</v>
      </c>
      <c r="K200" s="11">
        <v>50</v>
      </c>
      <c r="O200" s="64"/>
      <c r="P200" s="66"/>
      <c r="Q200" s="65"/>
      <c r="R200" s="66"/>
      <c r="S200" s="16">
        <v>20</v>
      </c>
      <c r="T200" s="15">
        <v>50</v>
      </c>
    </row>
    <row r="201" spans="7:20" x14ac:dyDescent="0.2">
      <c r="G201" s="68"/>
      <c r="H201" s="68"/>
      <c r="I201" s="69"/>
      <c r="J201" s="11">
        <v>50</v>
      </c>
      <c r="K201" s="11">
        <v>50</v>
      </c>
      <c r="O201" s="64"/>
      <c r="P201" s="66"/>
      <c r="Q201" s="65"/>
      <c r="R201" s="66"/>
      <c r="S201" s="16">
        <v>50</v>
      </c>
      <c r="T201" s="15">
        <v>50</v>
      </c>
    </row>
    <row r="202" spans="7:20" x14ac:dyDescent="0.2">
      <c r="G202" s="68"/>
      <c r="H202" s="68"/>
      <c r="I202" s="69">
        <v>5000</v>
      </c>
      <c r="J202" s="11">
        <v>5</v>
      </c>
      <c r="K202" s="11">
        <v>50</v>
      </c>
      <c r="O202" s="64"/>
      <c r="P202" s="66"/>
      <c r="Q202" s="65"/>
      <c r="R202" s="66">
        <v>20</v>
      </c>
      <c r="S202" s="16">
        <v>5</v>
      </c>
      <c r="T202" s="15">
        <v>50</v>
      </c>
    </row>
    <row r="203" spans="7:20" x14ac:dyDescent="0.2">
      <c r="G203" s="68"/>
      <c r="H203" s="68"/>
      <c r="I203" s="69"/>
      <c r="J203" s="11">
        <v>10</v>
      </c>
      <c r="K203" s="11">
        <v>50</v>
      </c>
      <c r="O203" s="64"/>
      <c r="P203" s="66"/>
      <c r="Q203" s="65"/>
      <c r="R203" s="66"/>
      <c r="S203" s="16">
        <v>10</v>
      </c>
      <c r="T203" s="15">
        <v>50</v>
      </c>
    </row>
    <row r="204" spans="7:20" x14ac:dyDescent="0.2">
      <c r="G204" s="68"/>
      <c r="H204" s="68"/>
      <c r="I204" s="69"/>
      <c r="J204" s="11">
        <v>20</v>
      </c>
      <c r="K204" s="11">
        <v>50</v>
      </c>
      <c r="O204" s="64"/>
      <c r="P204" s="66"/>
      <c r="Q204" s="65"/>
      <c r="R204" s="66"/>
      <c r="S204" s="16">
        <v>20</v>
      </c>
      <c r="T204" s="15">
        <v>50</v>
      </c>
    </row>
    <row r="205" spans="7:20" x14ac:dyDescent="0.2">
      <c r="G205" s="68"/>
      <c r="H205" s="68"/>
      <c r="I205" s="69"/>
      <c r="J205" s="11">
        <v>50</v>
      </c>
      <c r="K205" s="11">
        <v>50</v>
      </c>
      <c r="O205" s="64"/>
      <c r="P205" s="66"/>
      <c r="Q205" s="65"/>
      <c r="R205" s="66"/>
      <c r="S205" s="16">
        <v>50</v>
      </c>
      <c r="T205" s="15">
        <v>50</v>
      </c>
    </row>
    <row r="206" spans="7:20" x14ac:dyDescent="0.2">
      <c r="G206" s="68"/>
      <c r="H206" s="68"/>
      <c r="I206" s="69">
        <v>10000</v>
      </c>
      <c r="J206" s="11">
        <v>5</v>
      </c>
      <c r="K206" s="11">
        <v>50</v>
      </c>
      <c r="O206" s="64"/>
      <c r="P206" s="66"/>
      <c r="Q206" s="65"/>
      <c r="R206" s="66">
        <v>50</v>
      </c>
      <c r="S206" s="16">
        <v>5</v>
      </c>
      <c r="T206" s="15">
        <v>50</v>
      </c>
    </row>
    <row r="207" spans="7:20" x14ac:dyDescent="0.2">
      <c r="G207" s="68"/>
      <c r="H207" s="68"/>
      <c r="I207" s="69"/>
      <c r="J207" s="11">
        <v>10</v>
      </c>
      <c r="K207" s="11">
        <v>50</v>
      </c>
      <c r="O207" s="64"/>
      <c r="P207" s="66"/>
      <c r="Q207" s="65"/>
      <c r="R207" s="66"/>
      <c r="S207" s="16">
        <v>10</v>
      </c>
      <c r="T207" s="15">
        <v>50</v>
      </c>
    </row>
    <row r="208" spans="7:20" x14ac:dyDescent="0.2">
      <c r="G208" s="68"/>
      <c r="H208" s="68"/>
      <c r="I208" s="69"/>
      <c r="J208" s="11">
        <v>20</v>
      </c>
      <c r="K208" s="11">
        <v>50</v>
      </c>
      <c r="O208" s="64"/>
      <c r="P208" s="66"/>
      <c r="Q208" s="65"/>
      <c r="R208" s="66"/>
      <c r="S208" s="16">
        <v>20</v>
      </c>
      <c r="T208" s="15">
        <v>50</v>
      </c>
    </row>
    <row r="209" spans="7:20" x14ac:dyDescent="0.2">
      <c r="G209" s="68"/>
      <c r="H209" s="68"/>
      <c r="I209" s="69"/>
      <c r="J209" s="11">
        <v>50</v>
      </c>
      <c r="K209" s="11">
        <v>50</v>
      </c>
      <c r="O209" s="64"/>
      <c r="P209" s="66"/>
      <c r="Q209" s="65"/>
      <c r="R209" s="66"/>
      <c r="S209" s="16">
        <v>50</v>
      </c>
      <c r="T209" s="15">
        <v>50</v>
      </c>
    </row>
    <row r="210" spans="7:20" x14ac:dyDescent="0.2">
      <c r="G210" s="68" t="s">
        <v>23</v>
      </c>
      <c r="H210" s="68" t="s">
        <v>24</v>
      </c>
      <c r="I210" s="69">
        <v>100</v>
      </c>
      <c r="J210" s="11">
        <v>5</v>
      </c>
      <c r="K210" s="11">
        <v>50</v>
      </c>
      <c r="O210" s="64"/>
      <c r="P210" s="66"/>
      <c r="Q210" s="65">
        <v>1000</v>
      </c>
      <c r="R210" s="66">
        <v>5</v>
      </c>
      <c r="S210" s="16">
        <v>5</v>
      </c>
      <c r="T210" s="15">
        <v>50</v>
      </c>
    </row>
    <row r="211" spans="7:20" x14ac:dyDescent="0.2">
      <c r="G211" s="68"/>
      <c r="H211" s="68"/>
      <c r="I211" s="69"/>
      <c r="J211" s="11">
        <v>10</v>
      </c>
      <c r="K211" s="11">
        <v>50</v>
      </c>
      <c r="O211" s="64"/>
      <c r="P211" s="66"/>
      <c r="Q211" s="65"/>
      <c r="R211" s="66"/>
      <c r="S211" s="16">
        <v>10</v>
      </c>
      <c r="T211" s="15">
        <v>50</v>
      </c>
    </row>
    <row r="212" spans="7:20" x14ac:dyDescent="0.2">
      <c r="G212" s="68"/>
      <c r="H212" s="68"/>
      <c r="I212" s="69"/>
      <c r="J212" s="11">
        <v>20</v>
      </c>
      <c r="K212" s="11">
        <v>50</v>
      </c>
      <c r="O212" s="64"/>
      <c r="P212" s="66"/>
      <c r="Q212" s="65"/>
      <c r="R212" s="66"/>
      <c r="S212" s="16">
        <v>20</v>
      </c>
      <c r="T212" s="15">
        <v>50</v>
      </c>
    </row>
    <row r="213" spans="7:20" x14ac:dyDescent="0.2">
      <c r="G213" s="68"/>
      <c r="H213" s="68"/>
      <c r="I213" s="69"/>
      <c r="J213" s="11">
        <v>50</v>
      </c>
      <c r="K213" s="11">
        <v>50</v>
      </c>
      <c r="O213" s="64"/>
      <c r="P213" s="66"/>
      <c r="Q213" s="65"/>
      <c r="R213" s="66"/>
      <c r="S213" s="16">
        <v>50</v>
      </c>
      <c r="T213" s="15">
        <v>50</v>
      </c>
    </row>
    <row r="214" spans="7:20" x14ac:dyDescent="0.2">
      <c r="G214" s="68"/>
      <c r="H214" s="68"/>
      <c r="I214" s="69">
        <v>1000</v>
      </c>
      <c r="J214" s="11">
        <v>5</v>
      </c>
      <c r="K214" s="11">
        <v>50</v>
      </c>
      <c r="O214" s="64"/>
      <c r="P214" s="66"/>
      <c r="Q214" s="65"/>
      <c r="R214" s="66">
        <v>10</v>
      </c>
      <c r="S214" s="16">
        <v>5</v>
      </c>
      <c r="T214" s="15">
        <v>50</v>
      </c>
    </row>
    <row r="215" spans="7:20" x14ac:dyDescent="0.2">
      <c r="G215" s="68"/>
      <c r="H215" s="68"/>
      <c r="I215" s="69"/>
      <c r="J215" s="11">
        <v>10</v>
      </c>
      <c r="K215" s="11">
        <v>50</v>
      </c>
      <c r="O215" s="64"/>
      <c r="P215" s="66"/>
      <c r="Q215" s="65"/>
      <c r="R215" s="66"/>
      <c r="S215" s="16">
        <v>10</v>
      </c>
      <c r="T215" s="15">
        <v>50</v>
      </c>
    </row>
    <row r="216" spans="7:20" x14ac:dyDescent="0.2">
      <c r="G216" s="68"/>
      <c r="H216" s="68"/>
      <c r="I216" s="69"/>
      <c r="J216" s="11">
        <v>20</v>
      </c>
      <c r="K216" s="11">
        <v>50</v>
      </c>
      <c r="O216" s="64"/>
      <c r="P216" s="66"/>
      <c r="Q216" s="65"/>
      <c r="R216" s="66"/>
      <c r="S216" s="16">
        <v>20</v>
      </c>
      <c r="T216" s="15">
        <v>50</v>
      </c>
    </row>
    <row r="217" spans="7:20" x14ac:dyDescent="0.2">
      <c r="G217" s="68"/>
      <c r="H217" s="68"/>
      <c r="I217" s="69"/>
      <c r="J217" s="11">
        <v>50</v>
      </c>
      <c r="K217" s="11">
        <v>50</v>
      </c>
      <c r="O217" s="64"/>
      <c r="P217" s="66"/>
      <c r="Q217" s="65"/>
      <c r="R217" s="66"/>
      <c r="S217" s="16">
        <v>50</v>
      </c>
      <c r="T217" s="15">
        <v>50</v>
      </c>
    </row>
    <row r="218" spans="7:20" x14ac:dyDescent="0.2">
      <c r="G218" s="68"/>
      <c r="H218" s="68"/>
      <c r="I218" s="69">
        <v>5000</v>
      </c>
      <c r="J218" s="11">
        <v>5</v>
      </c>
      <c r="K218" s="11">
        <v>50</v>
      </c>
      <c r="O218" s="64"/>
      <c r="P218" s="66"/>
      <c r="Q218" s="65"/>
      <c r="R218" s="66">
        <v>20</v>
      </c>
      <c r="S218" s="16">
        <v>5</v>
      </c>
      <c r="T218" s="15">
        <v>50</v>
      </c>
    </row>
    <row r="219" spans="7:20" x14ac:dyDescent="0.2">
      <c r="G219" s="68"/>
      <c r="H219" s="68"/>
      <c r="I219" s="69"/>
      <c r="J219" s="11">
        <v>10</v>
      </c>
      <c r="K219" s="11">
        <v>50</v>
      </c>
      <c r="O219" s="64"/>
      <c r="P219" s="66"/>
      <c r="Q219" s="65"/>
      <c r="R219" s="66"/>
      <c r="S219" s="16">
        <v>10</v>
      </c>
      <c r="T219" s="15">
        <v>50</v>
      </c>
    </row>
    <row r="220" spans="7:20" x14ac:dyDescent="0.2">
      <c r="G220" s="68"/>
      <c r="H220" s="68"/>
      <c r="I220" s="69"/>
      <c r="J220" s="11">
        <v>20</v>
      </c>
      <c r="K220" s="11">
        <v>50</v>
      </c>
      <c r="O220" s="64"/>
      <c r="P220" s="66"/>
      <c r="Q220" s="65"/>
      <c r="R220" s="66"/>
      <c r="S220" s="16">
        <v>20</v>
      </c>
      <c r="T220" s="15">
        <v>50</v>
      </c>
    </row>
    <row r="221" spans="7:20" x14ac:dyDescent="0.2">
      <c r="G221" s="68"/>
      <c r="H221" s="68"/>
      <c r="I221" s="69"/>
      <c r="J221" s="11">
        <v>50</v>
      </c>
      <c r="K221" s="11">
        <v>50</v>
      </c>
      <c r="O221" s="64"/>
      <c r="P221" s="66"/>
      <c r="Q221" s="65"/>
      <c r="R221" s="66"/>
      <c r="S221" s="16">
        <v>50</v>
      </c>
      <c r="T221" s="15">
        <v>50</v>
      </c>
    </row>
    <row r="222" spans="7:20" x14ac:dyDescent="0.2">
      <c r="G222" s="68"/>
      <c r="H222" s="68"/>
      <c r="I222" s="69">
        <v>10000</v>
      </c>
      <c r="J222" s="11">
        <v>5</v>
      </c>
      <c r="K222" s="11">
        <v>50</v>
      </c>
      <c r="O222" s="64"/>
      <c r="P222" s="66"/>
      <c r="Q222" s="65"/>
      <c r="R222" s="66">
        <v>50</v>
      </c>
      <c r="S222" s="16">
        <v>5</v>
      </c>
      <c r="T222" s="15">
        <v>50</v>
      </c>
    </row>
    <row r="223" spans="7:20" x14ac:dyDescent="0.2">
      <c r="G223" s="68"/>
      <c r="H223" s="68"/>
      <c r="I223" s="69"/>
      <c r="J223" s="11">
        <v>10</v>
      </c>
      <c r="K223" s="11">
        <v>50</v>
      </c>
      <c r="O223" s="64"/>
      <c r="P223" s="66"/>
      <c r="Q223" s="65"/>
      <c r="R223" s="66"/>
      <c r="S223" s="16">
        <v>10</v>
      </c>
      <c r="T223" s="15">
        <v>50</v>
      </c>
    </row>
    <row r="224" spans="7:20" x14ac:dyDescent="0.2">
      <c r="G224" s="68"/>
      <c r="H224" s="68"/>
      <c r="I224" s="69"/>
      <c r="J224" s="11">
        <v>20</v>
      </c>
      <c r="K224" s="11">
        <v>50</v>
      </c>
      <c r="O224" s="64"/>
      <c r="P224" s="66"/>
      <c r="Q224" s="65"/>
      <c r="R224" s="66"/>
      <c r="S224" s="16">
        <v>20</v>
      </c>
      <c r="T224" s="15">
        <v>50</v>
      </c>
    </row>
    <row r="225" spans="7:20" x14ac:dyDescent="0.2">
      <c r="G225" s="68"/>
      <c r="H225" s="68"/>
      <c r="I225" s="69"/>
      <c r="J225" s="11">
        <v>50</v>
      </c>
      <c r="K225" s="11">
        <v>50</v>
      </c>
      <c r="O225" s="64"/>
      <c r="P225" s="66"/>
      <c r="Q225" s="65"/>
      <c r="R225" s="66"/>
      <c r="S225" s="16">
        <v>50</v>
      </c>
      <c r="T225" s="15">
        <v>50</v>
      </c>
    </row>
    <row r="226" spans="7:20" x14ac:dyDescent="0.2">
      <c r="G226" s="68"/>
      <c r="H226" s="68" t="s">
        <v>25</v>
      </c>
      <c r="I226" s="69">
        <v>100</v>
      </c>
      <c r="J226" s="11">
        <v>5</v>
      </c>
      <c r="K226" s="11">
        <v>50</v>
      </c>
      <c r="O226" s="64"/>
      <c r="P226" s="66"/>
      <c r="Q226" s="65">
        <v>5000</v>
      </c>
      <c r="R226" s="66">
        <v>5</v>
      </c>
      <c r="S226" s="16">
        <v>5</v>
      </c>
      <c r="T226" s="15">
        <v>50</v>
      </c>
    </row>
    <row r="227" spans="7:20" x14ac:dyDescent="0.2">
      <c r="G227" s="68"/>
      <c r="H227" s="68"/>
      <c r="I227" s="69"/>
      <c r="J227" s="11">
        <v>10</v>
      </c>
      <c r="K227" s="11">
        <v>50</v>
      </c>
      <c r="O227" s="64"/>
      <c r="P227" s="66"/>
      <c r="Q227" s="65"/>
      <c r="R227" s="66"/>
      <c r="S227" s="16">
        <v>10</v>
      </c>
      <c r="T227" s="15">
        <v>50</v>
      </c>
    </row>
    <row r="228" spans="7:20" x14ac:dyDescent="0.2">
      <c r="G228" s="68"/>
      <c r="H228" s="68"/>
      <c r="I228" s="69"/>
      <c r="J228" s="11">
        <v>20</v>
      </c>
      <c r="K228" s="11">
        <v>50</v>
      </c>
      <c r="O228" s="64"/>
      <c r="P228" s="66"/>
      <c r="Q228" s="65"/>
      <c r="R228" s="66"/>
      <c r="S228" s="16">
        <v>20</v>
      </c>
      <c r="T228" s="15">
        <v>50</v>
      </c>
    </row>
    <row r="229" spans="7:20" x14ac:dyDescent="0.2">
      <c r="G229" s="68"/>
      <c r="H229" s="68"/>
      <c r="I229" s="69"/>
      <c r="J229" s="11">
        <v>50</v>
      </c>
      <c r="K229" s="11">
        <v>50</v>
      </c>
      <c r="O229" s="64"/>
      <c r="P229" s="66"/>
      <c r="Q229" s="65"/>
      <c r="R229" s="66"/>
      <c r="S229" s="16">
        <v>50</v>
      </c>
      <c r="T229" s="15">
        <v>50</v>
      </c>
    </row>
    <row r="230" spans="7:20" x14ac:dyDescent="0.2">
      <c r="G230" s="68"/>
      <c r="H230" s="68"/>
      <c r="I230" s="69">
        <v>1000</v>
      </c>
      <c r="J230" s="11">
        <v>5</v>
      </c>
      <c r="K230" s="11">
        <v>50</v>
      </c>
      <c r="O230" s="64"/>
      <c r="P230" s="66"/>
      <c r="Q230" s="65"/>
      <c r="R230" s="66">
        <v>10</v>
      </c>
      <c r="S230" s="16">
        <v>5</v>
      </c>
      <c r="T230" s="15">
        <v>50</v>
      </c>
    </row>
    <row r="231" spans="7:20" x14ac:dyDescent="0.2">
      <c r="G231" s="68"/>
      <c r="H231" s="68"/>
      <c r="I231" s="69"/>
      <c r="J231" s="11">
        <v>10</v>
      </c>
      <c r="K231" s="11">
        <v>50</v>
      </c>
      <c r="O231" s="64"/>
      <c r="P231" s="66"/>
      <c r="Q231" s="65"/>
      <c r="R231" s="66"/>
      <c r="S231" s="16">
        <v>10</v>
      </c>
      <c r="T231" s="15">
        <v>50</v>
      </c>
    </row>
    <row r="232" spans="7:20" x14ac:dyDescent="0.2">
      <c r="G232" s="68"/>
      <c r="H232" s="68"/>
      <c r="I232" s="69"/>
      <c r="J232" s="11">
        <v>20</v>
      </c>
      <c r="K232" s="11">
        <v>50</v>
      </c>
      <c r="O232" s="64"/>
      <c r="P232" s="66"/>
      <c r="Q232" s="65"/>
      <c r="R232" s="66"/>
      <c r="S232" s="16">
        <v>20</v>
      </c>
      <c r="T232" s="15">
        <v>50</v>
      </c>
    </row>
    <row r="233" spans="7:20" x14ac:dyDescent="0.2">
      <c r="G233" s="68"/>
      <c r="H233" s="68"/>
      <c r="I233" s="69"/>
      <c r="J233" s="11">
        <v>50</v>
      </c>
      <c r="K233" s="11">
        <v>50</v>
      </c>
      <c r="O233" s="64"/>
      <c r="P233" s="66"/>
      <c r="Q233" s="65"/>
      <c r="R233" s="66"/>
      <c r="S233" s="16">
        <v>50</v>
      </c>
      <c r="T233" s="15">
        <v>50</v>
      </c>
    </row>
    <row r="234" spans="7:20" x14ac:dyDescent="0.2">
      <c r="G234" s="68"/>
      <c r="H234" s="68"/>
      <c r="I234" s="69">
        <v>5000</v>
      </c>
      <c r="J234" s="11">
        <v>5</v>
      </c>
      <c r="K234" s="11">
        <v>50</v>
      </c>
      <c r="O234" s="64"/>
      <c r="P234" s="66"/>
      <c r="Q234" s="65"/>
      <c r="R234" s="66">
        <v>20</v>
      </c>
      <c r="S234" s="16">
        <v>5</v>
      </c>
      <c r="T234" s="15">
        <v>50</v>
      </c>
    </row>
    <row r="235" spans="7:20" x14ac:dyDescent="0.2">
      <c r="G235" s="68"/>
      <c r="H235" s="68"/>
      <c r="I235" s="69"/>
      <c r="J235" s="11">
        <v>10</v>
      </c>
      <c r="K235" s="11">
        <v>50</v>
      </c>
      <c r="O235" s="64"/>
      <c r="P235" s="66"/>
      <c r="Q235" s="65"/>
      <c r="R235" s="66"/>
      <c r="S235" s="16">
        <v>10</v>
      </c>
      <c r="T235" s="15">
        <v>50</v>
      </c>
    </row>
    <row r="236" spans="7:20" x14ac:dyDescent="0.2">
      <c r="G236" s="68"/>
      <c r="H236" s="68"/>
      <c r="I236" s="69"/>
      <c r="J236" s="11">
        <v>20</v>
      </c>
      <c r="K236" s="11">
        <v>50</v>
      </c>
      <c r="O236" s="64"/>
      <c r="P236" s="66"/>
      <c r="Q236" s="65"/>
      <c r="R236" s="66"/>
      <c r="S236" s="16">
        <v>20</v>
      </c>
      <c r="T236" s="15">
        <v>50</v>
      </c>
    </row>
    <row r="237" spans="7:20" x14ac:dyDescent="0.2">
      <c r="G237" s="68"/>
      <c r="H237" s="68"/>
      <c r="I237" s="69"/>
      <c r="J237" s="11">
        <v>50</v>
      </c>
      <c r="K237" s="11">
        <v>50</v>
      </c>
      <c r="O237" s="64"/>
      <c r="P237" s="66"/>
      <c r="Q237" s="65"/>
      <c r="R237" s="66"/>
      <c r="S237" s="16">
        <v>50</v>
      </c>
      <c r="T237" s="15">
        <v>50</v>
      </c>
    </row>
    <row r="238" spans="7:20" x14ac:dyDescent="0.2">
      <c r="G238" s="68"/>
      <c r="H238" s="68"/>
      <c r="I238" s="69">
        <v>10000</v>
      </c>
      <c r="J238" s="11">
        <v>5</v>
      </c>
      <c r="K238" s="11">
        <v>50</v>
      </c>
      <c r="O238" s="64"/>
      <c r="P238" s="66"/>
      <c r="Q238" s="65"/>
      <c r="R238" s="66">
        <v>50</v>
      </c>
      <c r="S238" s="16">
        <v>5</v>
      </c>
      <c r="T238" s="15">
        <v>50</v>
      </c>
    </row>
    <row r="239" spans="7:20" x14ac:dyDescent="0.2">
      <c r="G239" s="68"/>
      <c r="H239" s="68"/>
      <c r="I239" s="69"/>
      <c r="J239" s="11">
        <v>10</v>
      </c>
      <c r="K239" s="11">
        <v>50</v>
      </c>
      <c r="O239" s="64"/>
      <c r="P239" s="66"/>
      <c r="Q239" s="65"/>
      <c r="R239" s="66"/>
      <c r="S239" s="16">
        <v>10</v>
      </c>
      <c r="T239" s="15">
        <v>50</v>
      </c>
    </row>
    <row r="240" spans="7:20" x14ac:dyDescent="0.2">
      <c r="G240" s="68"/>
      <c r="H240" s="68"/>
      <c r="I240" s="69"/>
      <c r="J240" s="11">
        <v>20</v>
      </c>
      <c r="K240" s="11">
        <v>50</v>
      </c>
      <c r="O240" s="64"/>
      <c r="P240" s="66"/>
      <c r="Q240" s="65"/>
      <c r="R240" s="66"/>
      <c r="S240" s="16">
        <v>20</v>
      </c>
      <c r="T240" s="15">
        <v>50</v>
      </c>
    </row>
    <row r="241" spans="7:20" x14ac:dyDescent="0.2">
      <c r="G241" s="68"/>
      <c r="H241" s="68"/>
      <c r="I241" s="69"/>
      <c r="J241" s="11">
        <v>50</v>
      </c>
      <c r="K241" s="11">
        <v>50</v>
      </c>
      <c r="O241" s="64"/>
      <c r="P241" s="66"/>
      <c r="Q241" s="65"/>
      <c r="R241" s="66"/>
      <c r="S241" s="16">
        <v>50</v>
      </c>
      <c r="T241" s="15">
        <v>50</v>
      </c>
    </row>
    <row r="242" spans="7:20" x14ac:dyDescent="0.2">
      <c r="G242" s="68"/>
      <c r="H242" s="68" t="s">
        <v>26</v>
      </c>
      <c r="I242" s="69">
        <v>100</v>
      </c>
      <c r="J242" s="11">
        <v>5</v>
      </c>
      <c r="K242" s="11">
        <v>50</v>
      </c>
      <c r="O242" s="64"/>
      <c r="P242" s="66"/>
      <c r="Q242" s="65">
        <v>10000</v>
      </c>
      <c r="R242" s="66">
        <v>5</v>
      </c>
      <c r="S242" s="16">
        <v>5</v>
      </c>
      <c r="T242" s="15">
        <v>50</v>
      </c>
    </row>
    <row r="243" spans="7:20" x14ac:dyDescent="0.2">
      <c r="G243" s="68"/>
      <c r="H243" s="68"/>
      <c r="I243" s="69"/>
      <c r="J243" s="11">
        <v>10</v>
      </c>
      <c r="K243" s="11">
        <v>50</v>
      </c>
      <c r="O243" s="64"/>
      <c r="P243" s="66"/>
      <c r="Q243" s="65"/>
      <c r="R243" s="66"/>
      <c r="S243" s="16">
        <v>10</v>
      </c>
      <c r="T243" s="15">
        <v>50</v>
      </c>
    </row>
    <row r="244" spans="7:20" x14ac:dyDescent="0.2">
      <c r="G244" s="68"/>
      <c r="H244" s="68"/>
      <c r="I244" s="69"/>
      <c r="J244" s="11">
        <v>20</v>
      </c>
      <c r="K244" s="11">
        <v>50</v>
      </c>
      <c r="O244" s="64"/>
      <c r="P244" s="66"/>
      <c r="Q244" s="65"/>
      <c r="R244" s="66"/>
      <c r="S244" s="16">
        <v>20</v>
      </c>
      <c r="T244" s="15">
        <v>50</v>
      </c>
    </row>
    <row r="245" spans="7:20" x14ac:dyDescent="0.2">
      <c r="G245" s="68"/>
      <c r="H245" s="68"/>
      <c r="I245" s="69"/>
      <c r="J245" s="11">
        <v>50</v>
      </c>
      <c r="K245" s="11">
        <v>50</v>
      </c>
      <c r="O245" s="64"/>
      <c r="P245" s="66"/>
      <c r="Q245" s="65"/>
      <c r="R245" s="66"/>
      <c r="S245" s="16">
        <v>50</v>
      </c>
      <c r="T245" s="15">
        <v>50</v>
      </c>
    </row>
    <row r="246" spans="7:20" x14ac:dyDescent="0.2">
      <c r="G246" s="68"/>
      <c r="H246" s="68"/>
      <c r="I246" s="69">
        <v>1000</v>
      </c>
      <c r="J246" s="11">
        <v>5</v>
      </c>
      <c r="K246" s="11">
        <v>50</v>
      </c>
      <c r="O246" s="64"/>
      <c r="P246" s="66"/>
      <c r="Q246" s="65"/>
      <c r="R246" s="66">
        <v>10</v>
      </c>
      <c r="S246" s="16">
        <v>5</v>
      </c>
      <c r="T246" s="15">
        <v>50</v>
      </c>
    </row>
    <row r="247" spans="7:20" x14ac:dyDescent="0.2">
      <c r="G247" s="68"/>
      <c r="H247" s="68"/>
      <c r="I247" s="69"/>
      <c r="J247" s="11">
        <v>10</v>
      </c>
      <c r="K247" s="11">
        <v>50</v>
      </c>
      <c r="O247" s="64"/>
      <c r="P247" s="66"/>
      <c r="Q247" s="65"/>
      <c r="R247" s="66"/>
      <c r="S247" s="16">
        <v>10</v>
      </c>
      <c r="T247" s="15">
        <v>50</v>
      </c>
    </row>
    <row r="248" spans="7:20" x14ac:dyDescent="0.2">
      <c r="G248" s="68"/>
      <c r="H248" s="68"/>
      <c r="I248" s="69"/>
      <c r="J248" s="11">
        <v>20</v>
      </c>
      <c r="K248" s="11">
        <v>50</v>
      </c>
      <c r="O248" s="64"/>
      <c r="P248" s="66"/>
      <c r="Q248" s="65"/>
      <c r="R248" s="66"/>
      <c r="S248" s="16">
        <v>20</v>
      </c>
      <c r="T248" s="15">
        <v>50</v>
      </c>
    </row>
    <row r="249" spans="7:20" x14ac:dyDescent="0.2">
      <c r="G249" s="68"/>
      <c r="H249" s="68"/>
      <c r="I249" s="69"/>
      <c r="J249" s="11">
        <v>50</v>
      </c>
      <c r="K249" s="11">
        <v>50</v>
      </c>
      <c r="O249" s="64"/>
      <c r="P249" s="66"/>
      <c r="Q249" s="65"/>
      <c r="R249" s="66"/>
      <c r="S249" s="16">
        <v>50</v>
      </c>
      <c r="T249" s="15">
        <v>50</v>
      </c>
    </row>
    <row r="250" spans="7:20" x14ac:dyDescent="0.2">
      <c r="G250" s="68"/>
      <c r="H250" s="68"/>
      <c r="I250" s="69">
        <v>5000</v>
      </c>
      <c r="J250" s="11">
        <v>5</v>
      </c>
      <c r="K250" s="11">
        <v>50</v>
      </c>
      <c r="O250" s="64"/>
      <c r="P250" s="66"/>
      <c r="Q250" s="65"/>
      <c r="R250" s="66">
        <v>20</v>
      </c>
      <c r="S250" s="16">
        <v>5</v>
      </c>
      <c r="T250" s="15">
        <v>50</v>
      </c>
    </row>
    <row r="251" spans="7:20" x14ac:dyDescent="0.2">
      <c r="G251" s="68"/>
      <c r="H251" s="68"/>
      <c r="I251" s="69"/>
      <c r="J251" s="11">
        <v>10</v>
      </c>
      <c r="K251" s="11">
        <v>50</v>
      </c>
      <c r="O251" s="64"/>
      <c r="P251" s="66"/>
      <c r="Q251" s="65"/>
      <c r="R251" s="66"/>
      <c r="S251" s="16">
        <v>10</v>
      </c>
      <c r="T251" s="15">
        <v>50</v>
      </c>
    </row>
    <row r="252" spans="7:20" x14ac:dyDescent="0.2">
      <c r="G252" s="68"/>
      <c r="H252" s="68"/>
      <c r="I252" s="69"/>
      <c r="J252" s="11">
        <v>20</v>
      </c>
      <c r="K252" s="11">
        <v>50</v>
      </c>
      <c r="O252" s="64"/>
      <c r="P252" s="66"/>
      <c r="Q252" s="65"/>
      <c r="R252" s="66"/>
      <c r="S252" s="16">
        <v>20</v>
      </c>
      <c r="T252" s="15">
        <v>50</v>
      </c>
    </row>
    <row r="253" spans="7:20" x14ac:dyDescent="0.2">
      <c r="G253" s="68"/>
      <c r="H253" s="68"/>
      <c r="I253" s="69"/>
      <c r="J253" s="11">
        <v>50</v>
      </c>
      <c r="K253" s="11">
        <v>50</v>
      </c>
      <c r="O253" s="64"/>
      <c r="P253" s="66"/>
      <c r="Q253" s="65"/>
      <c r="R253" s="66"/>
      <c r="S253" s="16">
        <v>50</v>
      </c>
      <c r="T253" s="15">
        <v>50</v>
      </c>
    </row>
    <row r="254" spans="7:20" x14ac:dyDescent="0.2">
      <c r="G254" s="68"/>
      <c r="H254" s="68"/>
      <c r="I254" s="69">
        <v>10000</v>
      </c>
      <c r="J254" s="11">
        <v>5</v>
      </c>
      <c r="K254" s="11">
        <v>50</v>
      </c>
      <c r="O254" s="64"/>
      <c r="P254" s="66"/>
      <c r="Q254" s="65"/>
      <c r="R254" s="66">
        <v>50</v>
      </c>
      <c r="S254" s="16">
        <v>5</v>
      </c>
      <c r="T254" s="15">
        <v>50</v>
      </c>
    </row>
    <row r="255" spans="7:20" x14ac:dyDescent="0.2">
      <c r="G255" s="68"/>
      <c r="H255" s="68"/>
      <c r="I255" s="69"/>
      <c r="J255" s="11">
        <v>10</v>
      </c>
      <c r="K255" s="11">
        <v>50</v>
      </c>
      <c r="O255" s="64"/>
      <c r="P255" s="66"/>
      <c r="Q255" s="65"/>
      <c r="R255" s="66"/>
      <c r="S255" s="16">
        <v>10</v>
      </c>
      <c r="T255" s="15">
        <v>50</v>
      </c>
    </row>
    <row r="256" spans="7:20" x14ac:dyDescent="0.2">
      <c r="G256" s="68"/>
      <c r="H256" s="68"/>
      <c r="I256" s="69"/>
      <c r="J256" s="11">
        <v>20</v>
      </c>
      <c r="K256" s="11">
        <v>50</v>
      </c>
      <c r="O256" s="64"/>
      <c r="P256" s="66"/>
      <c r="Q256" s="65"/>
      <c r="R256" s="66"/>
      <c r="S256" s="16">
        <v>20</v>
      </c>
      <c r="T256" s="15">
        <v>50</v>
      </c>
    </row>
    <row r="257" spans="7:20" x14ac:dyDescent="0.2">
      <c r="G257" s="68"/>
      <c r="H257" s="68"/>
      <c r="I257" s="69"/>
      <c r="J257" s="11">
        <v>50</v>
      </c>
      <c r="K257" s="11">
        <v>50</v>
      </c>
      <c r="O257" s="64"/>
      <c r="P257" s="66"/>
      <c r="Q257" s="65"/>
      <c r="R257" s="66"/>
      <c r="S257" s="16">
        <v>50</v>
      </c>
      <c r="T257" s="15">
        <v>50</v>
      </c>
    </row>
    <row r="258" spans="7:20" x14ac:dyDescent="0.2">
      <c r="G258" s="70" t="s">
        <v>27</v>
      </c>
      <c r="H258" s="70"/>
      <c r="I258" s="70"/>
      <c r="J258" s="70"/>
      <c r="K258" s="12">
        <f>SUM(K2:K257)</f>
        <v>12800</v>
      </c>
      <c r="O258" s="64" t="s">
        <v>18</v>
      </c>
      <c r="P258" s="64" t="s">
        <v>12</v>
      </c>
      <c r="Q258" s="67">
        <v>100</v>
      </c>
      <c r="R258" s="64">
        <v>5</v>
      </c>
      <c r="S258" s="15">
        <v>5</v>
      </c>
      <c r="T258" s="15">
        <v>50</v>
      </c>
    </row>
    <row r="259" spans="7:20" x14ac:dyDescent="0.2">
      <c r="O259" s="64"/>
      <c r="P259" s="64"/>
      <c r="Q259" s="67"/>
      <c r="R259" s="64"/>
      <c r="S259" s="15">
        <v>10</v>
      </c>
      <c r="T259" s="15">
        <v>50</v>
      </c>
    </row>
    <row r="260" spans="7:20" x14ac:dyDescent="0.2">
      <c r="O260" s="64"/>
      <c r="P260" s="64"/>
      <c r="Q260" s="67"/>
      <c r="R260" s="64"/>
      <c r="S260" s="15">
        <v>20</v>
      </c>
      <c r="T260" s="15">
        <v>50</v>
      </c>
    </row>
    <row r="261" spans="7:20" x14ac:dyDescent="0.2">
      <c r="O261" s="64"/>
      <c r="P261" s="64"/>
      <c r="Q261" s="67"/>
      <c r="R261" s="64"/>
      <c r="S261" s="15">
        <v>50</v>
      </c>
      <c r="T261" s="15">
        <v>50</v>
      </c>
    </row>
    <row r="262" spans="7:20" x14ac:dyDescent="0.2">
      <c r="O262" s="64"/>
      <c r="P262" s="64"/>
      <c r="Q262" s="67"/>
      <c r="R262" s="64">
        <v>10</v>
      </c>
      <c r="S262" s="15">
        <v>5</v>
      </c>
      <c r="T262" s="15">
        <v>50</v>
      </c>
    </row>
    <row r="263" spans="7:20" x14ac:dyDescent="0.2">
      <c r="O263" s="64"/>
      <c r="P263" s="64"/>
      <c r="Q263" s="67"/>
      <c r="R263" s="64"/>
      <c r="S263" s="15">
        <v>10</v>
      </c>
      <c r="T263" s="15">
        <v>50</v>
      </c>
    </row>
    <row r="264" spans="7:20" x14ac:dyDescent="0.2">
      <c r="O264" s="64"/>
      <c r="P264" s="64"/>
      <c r="Q264" s="67"/>
      <c r="R264" s="64"/>
      <c r="S264" s="15">
        <v>20</v>
      </c>
      <c r="T264" s="15">
        <v>50</v>
      </c>
    </row>
    <row r="265" spans="7:20" x14ac:dyDescent="0.2">
      <c r="O265" s="64"/>
      <c r="P265" s="64"/>
      <c r="Q265" s="67"/>
      <c r="R265" s="64"/>
      <c r="S265" s="15">
        <v>50</v>
      </c>
      <c r="T265" s="15">
        <v>50</v>
      </c>
    </row>
    <row r="266" spans="7:20" x14ac:dyDescent="0.2">
      <c r="O266" s="64"/>
      <c r="P266" s="64"/>
      <c r="Q266" s="67"/>
      <c r="R266" s="64">
        <v>20</v>
      </c>
      <c r="S266" s="15">
        <v>5</v>
      </c>
      <c r="T266" s="15">
        <v>50</v>
      </c>
    </row>
    <row r="267" spans="7:20" x14ac:dyDescent="0.2">
      <c r="O267" s="64"/>
      <c r="P267" s="64"/>
      <c r="Q267" s="67"/>
      <c r="R267" s="64"/>
      <c r="S267" s="15">
        <v>10</v>
      </c>
      <c r="T267" s="15">
        <v>50</v>
      </c>
    </row>
    <row r="268" spans="7:20" x14ac:dyDescent="0.2">
      <c r="O268" s="64"/>
      <c r="P268" s="64"/>
      <c r="Q268" s="67"/>
      <c r="R268" s="64"/>
      <c r="S268" s="15">
        <v>20</v>
      </c>
      <c r="T268" s="15">
        <v>50</v>
      </c>
    </row>
    <row r="269" spans="7:20" x14ac:dyDescent="0.2">
      <c r="O269" s="64"/>
      <c r="P269" s="64"/>
      <c r="Q269" s="67"/>
      <c r="R269" s="64"/>
      <c r="S269" s="15">
        <v>50</v>
      </c>
      <c r="T269" s="15">
        <v>50</v>
      </c>
    </row>
    <row r="270" spans="7:20" x14ac:dyDescent="0.2">
      <c r="O270" s="64"/>
      <c r="P270" s="64"/>
      <c r="Q270" s="67"/>
      <c r="R270" s="64">
        <v>50</v>
      </c>
      <c r="S270" s="15">
        <v>5</v>
      </c>
      <c r="T270" s="15">
        <v>50</v>
      </c>
    </row>
    <row r="271" spans="7:20" x14ac:dyDescent="0.2">
      <c r="O271" s="64"/>
      <c r="P271" s="64"/>
      <c r="Q271" s="67"/>
      <c r="R271" s="64"/>
      <c r="S271" s="15">
        <v>10</v>
      </c>
      <c r="T271" s="15">
        <v>50</v>
      </c>
    </row>
    <row r="272" spans="7:20" x14ac:dyDescent="0.2">
      <c r="O272" s="64"/>
      <c r="P272" s="64"/>
      <c r="Q272" s="67"/>
      <c r="R272" s="64"/>
      <c r="S272" s="15">
        <v>20</v>
      </c>
      <c r="T272" s="15">
        <v>50</v>
      </c>
    </row>
    <row r="273" spans="15:20" x14ac:dyDescent="0.2">
      <c r="O273" s="64"/>
      <c r="P273" s="64"/>
      <c r="Q273" s="67"/>
      <c r="R273" s="64"/>
      <c r="S273" s="15">
        <v>50</v>
      </c>
      <c r="T273" s="15">
        <v>50</v>
      </c>
    </row>
    <row r="274" spans="15:20" x14ac:dyDescent="0.2">
      <c r="O274" s="64"/>
      <c r="P274" s="64"/>
      <c r="Q274" s="67">
        <v>1000</v>
      </c>
      <c r="R274" s="64">
        <v>5</v>
      </c>
      <c r="S274" s="15">
        <v>5</v>
      </c>
      <c r="T274" s="15">
        <v>50</v>
      </c>
    </row>
    <row r="275" spans="15:20" x14ac:dyDescent="0.2">
      <c r="O275" s="64"/>
      <c r="P275" s="64"/>
      <c r="Q275" s="67"/>
      <c r="R275" s="64"/>
      <c r="S275" s="15">
        <v>10</v>
      </c>
      <c r="T275" s="15">
        <v>50</v>
      </c>
    </row>
    <row r="276" spans="15:20" x14ac:dyDescent="0.2">
      <c r="O276" s="64"/>
      <c r="P276" s="64"/>
      <c r="Q276" s="67"/>
      <c r="R276" s="64"/>
      <c r="S276" s="15">
        <v>20</v>
      </c>
      <c r="T276" s="15">
        <v>50</v>
      </c>
    </row>
    <row r="277" spans="15:20" x14ac:dyDescent="0.2">
      <c r="O277" s="64"/>
      <c r="P277" s="64"/>
      <c r="Q277" s="67"/>
      <c r="R277" s="64"/>
      <c r="S277" s="15">
        <v>50</v>
      </c>
      <c r="T277" s="15">
        <v>50</v>
      </c>
    </row>
    <row r="278" spans="15:20" x14ac:dyDescent="0.2">
      <c r="O278" s="64"/>
      <c r="P278" s="64"/>
      <c r="Q278" s="67"/>
      <c r="R278" s="64">
        <v>10</v>
      </c>
      <c r="S278" s="15">
        <v>5</v>
      </c>
      <c r="T278" s="15">
        <v>50</v>
      </c>
    </row>
    <row r="279" spans="15:20" x14ac:dyDescent="0.2">
      <c r="O279" s="64"/>
      <c r="P279" s="64"/>
      <c r="Q279" s="67"/>
      <c r="R279" s="64"/>
      <c r="S279" s="15">
        <v>10</v>
      </c>
      <c r="T279" s="15">
        <v>50</v>
      </c>
    </row>
    <row r="280" spans="15:20" x14ac:dyDescent="0.2">
      <c r="O280" s="64"/>
      <c r="P280" s="64"/>
      <c r="Q280" s="67"/>
      <c r="R280" s="64"/>
      <c r="S280" s="15">
        <v>20</v>
      </c>
      <c r="T280" s="15">
        <v>50</v>
      </c>
    </row>
    <row r="281" spans="15:20" x14ac:dyDescent="0.2">
      <c r="O281" s="64"/>
      <c r="P281" s="64"/>
      <c r="Q281" s="67"/>
      <c r="R281" s="64"/>
      <c r="S281" s="15">
        <v>50</v>
      </c>
      <c r="T281" s="15">
        <v>50</v>
      </c>
    </row>
    <row r="282" spans="15:20" x14ac:dyDescent="0.2">
      <c r="O282" s="64"/>
      <c r="P282" s="64"/>
      <c r="Q282" s="67"/>
      <c r="R282" s="64">
        <v>20</v>
      </c>
      <c r="S282" s="15">
        <v>5</v>
      </c>
      <c r="T282" s="15">
        <v>50</v>
      </c>
    </row>
    <row r="283" spans="15:20" x14ac:dyDescent="0.2">
      <c r="O283" s="64"/>
      <c r="P283" s="64"/>
      <c r="Q283" s="67"/>
      <c r="R283" s="64"/>
      <c r="S283" s="15">
        <v>10</v>
      </c>
      <c r="T283" s="15">
        <v>50</v>
      </c>
    </row>
    <row r="284" spans="15:20" x14ac:dyDescent="0.2">
      <c r="O284" s="64"/>
      <c r="P284" s="64"/>
      <c r="Q284" s="67"/>
      <c r="R284" s="64"/>
      <c r="S284" s="15">
        <v>20</v>
      </c>
      <c r="T284" s="15">
        <v>50</v>
      </c>
    </row>
    <row r="285" spans="15:20" x14ac:dyDescent="0.2">
      <c r="O285" s="64"/>
      <c r="P285" s="64"/>
      <c r="Q285" s="67"/>
      <c r="R285" s="64"/>
      <c r="S285" s="15">
        <v>50</v>
      </c>
      <c r="T285" s="15">
        <v>50</v>
      </c>
    </row>
    <row r="286" spans="15:20" x14ac:dyDescent="0.2">
      <c r="O286" s="64"/>
      <c r="P286" s="64"/>
      <c r="Q286" s="67"/>
      <c r="R286" s="64">
        <v>50</v>
      </c>
      <c r="S286" s="15">
        <v>5</v>
      </c>
      <c r="T286" s="15">
        <v>50</v>
      </c>
    </row>
    <row r="287" spans="15:20" x14ac:dyDescent="0.2">
      <c r="O287" s="64"/>
      <c r="P287" s="64"/>
      <c r="Q287" s="67"/>
      <c r="R287" s="64"/>
      <c r="S287" s="15">
        <v>10</v>
      </c>
      <c r="T287" s="15">
        <v>50</v>
      </c>
    </row>
    <row r="288" spans="15:20" x14ac:dyDescent="0.2">
      <c r="O288" s="64"/>
      <c r="P288" s="64"/>
      <c r="Q288" s="67"/>
      <c r="R288" s="64"/>
      <c r="S288" s="15">
        <v>20</v>
      </c>
      <c r="T288" s="15">
        <v>50</v>
      </c>
    </row>
    <row r="289" spans="15:20" x14ac:dyDescent="0.2">
      <c r="O289" s="64"/>
      <c r="P289" s="64"/>
      <c r="Q289" s="67"/>
      <c r="R289" s="64"/>
      <c r="S289" s="15">
        <v>50</v>
      </c>
      <c r="T289" s="15">
        <v>50</v>
      </c>
    </row>
    <row r="290" spans="15:20" x14ac:dyDescent="0.2">
      <c r="O290" s="64"/>
      <c r="P290" s="64"/>
      <c r="Q290" s="67">
        <v>5000</v>
      </c>
      <c r="R290" s="64">
        <v>5</v>
      </c>
      <c r="S290" s="15">
        <v>5</v>
      </c>
      <c r="T290" s="15">
        <v>50</v>
      </c>
    </row>
    <row r="291" spans="15:20" x14ac:dyDescent="0.2">
      <c r="O291" s="64"/>
      <c r="P291" s="64"/>
      <c r="Q291" s="67"/>
      <c r="R291" s="64"/>
      <c r="S291" s="15">
        <v>10</v>
      </c>
      <c r="T291" s="15">
        <v>50</v>
      </c>
    </row>
    <row r="292" spans="15:20" x14ac:dyDescent="0.2">
      <c r="O292" s="64"/>
      <c r="P292" s="64"/>
      <c r="Q292" s="67"/>
      <c r="R292" s="64"/>
      <c r="S292" s="15">
        <v>20</v>
      </c>
      <c r="T292" s="15">
        <v>50</v>
      </c>
    </row>
    <row r="293" spans="15:20" x14ac:dyDescent="0.2">
      <c r="O293" s="64"/>
      <c r="P293" s="64"/>
      <c r="Q293" s="67"/>
      <c r="R293" s="64"/>
      <c r="S293" s="15">
        <v>50</v>
      </c>
      <c r="T293" s="15">
        <v>50</v>
      </c>
    </row>
    <row r="294" spans="15:20" x14ac:dyDescent="0.2">
      <c r="O294" s="64"/>
      <c r="P294" s="64"/>
      <c r="Q294" s="67"/>
      <c r="R294" s="64">
        <v>10</v>
      </c>
      <c r="S294" s="15">
        <v>5</v>
      </c>
      <c r="T294" s="15">
        <v>50</v>
      </c>
    </row>
    <row r="295" spans="15:20" x14ac:dyDescent="0.2">
      <c r="O295" s="64"/>
      <c r="P295" s="64"/>
      <c r="Q295" s="67"/>
      <c r="R295" s="64"/>
      <c r="S295" s="15">
        <v>10</v>
      </c>
      <c r="T295" s="15">
        <v>50</v>
      </c>
    </row>
    <row r="296" spans="15:20" x14ac:dyDescent="0.2">
      <c r="O296" s="64"/>
      <c r="P296" s="64"/>
      <c r="Q296" s="67"/>
      <c r="R296" s="64"/>
      <c r="S296" s="15">
        <v>20</v>
      </c>
      <c r="T296" s="15">
        <v>50</v>
      </c>
    </row>
    <row r="297" spans="15:20" x14ac:dyDescent="0.2">
      <c r="O297" s="64"/>
      <c r="P297" s="64"/>
      <c r="Q297" s="67"/>
      <c r="R297" s="64"/>
      <c r="S297" s="15">
        <v>50</v>
      </c>
      <c r="T297" s="15">
        <v>50</v>
      </c>
    </row>
    <row r="298" spans="15:20" x14ac:dyDescent="0.2">
      <c r="O298" s="64"/>
      <c r="P298" s="64"/>
      <c r="Q298" s="67"/>
      <c r="R298" s="64">
        <v>20</v>
      </c>
      <c r="S298" s="15">
        <v>5</v>
      </c>
      <c r="T298" s="15">
        <v>50</v>
      </c>
    </row>
    <row r="299" spans="15:20" x14ac:dyDescent="0.2">
      <c r="O299" s="64"/>
      <c r="P299" s="64"/>
      <c r="Q299" s="67"/>
      <c r="R299" s="64"/>
      <c r="S299" s="15">
        <v>10</v>
      </c>
      <c r="T299" s="15">
        <v>50</v>
      </c>
    </row>
    <row r="300" spans="15:20" x14ac:dyDescent="0.2">
      <c r="O300" s="64"/>
      <c r="P300" s="64"/>
      <c r="Q300" s="67"/>
      <c r="R300" s="64"/>
      <c r="S300" s="15">
        <v>20</v>
      </c>
      <c r="T300" s="15">
        <v>50</v>
      </c>
    </row>
    <row r="301" spans="15:20" x14ac:dyDescent="0.2">
      <c r="O301" s="64"/>
      <c r="P301" s="64"/>
      <c r="Q301" s="67"/>
      <c r="R301" s="64"/>
      <c r="S301" s="15">
        <v>50</v>
      </c>
      <c r="T301" s="15">
        <v>50</v>
      </c>
    </row>
    <row r="302" spans="15:20" x14ac:dyDescent="0.2">
      <c r="O302" s="64"/>
      <c r="P302" s="64"/>
      <c r="Q302" s="67"/>
      <c r="R302" s="64">
        <v>50</v>
      </c>
      <c r="S302" s="15">
        <v>5</v>
      </c>
      <c r="T302" s="15">
        <v>50</v>
      </c>
    </row>
    <row r="303" spans="15:20" x14ac:dyDescent="0.2">
      <c r="O303" s="64"/>
      <c r="P303" s="64"/>
      <c r="Q303" s="67"/>
      <c r="R303" s="64"/>
      <c r="S303" s="15">
        <v>10</v>
      </c>
      <c r="T303" s="15">
        <v>50</v>
      </c>
    </row>
    <row r="304" spans="15:20" x14ac:dyDescent="0.2">
      <c r="O304" s="64"/>
      <c r="P304" s="64"/>
      <c r="Q304" s="67"/>
      <c r="R304" s="64"/>
      <c r="S304" s="15">
        <v>20</v>
      </c>
      <c r="T304" s="15">
        <v>50</v>
      </c>
    </row>
    <row r="305" spans="15:20" x14ac:dyDescent="0.2">
      <c r="O305" s="64"/>
      <c r="P305" s="64"/>
      <c r="Q305" s="67"/>
      <c r="R305" s="64"/>
      <c r="S305" s="15">
        <v>50</v>
      </c>
      <c r="T305" s="15">
        <v>50</v>
      </c>
    </row>
    <row r="306" spans="15:20" x14ac:dyDescent="0.2">
      <c r="O306" s="64"/>
      <c r="P306" s="64"/>
      <c r="Q306" s="67">
        <v>10000</v>
      </c>
      <c r="R306" s="64">
        <v>5</v>
      </c>
      <c r="S306" s="15">
        <v>5</v>
      </c>
      <c r="T306" s="15">
        <v>50</v>
      </c>
    </row>
    <row r="307" spans="15:20" x14ac:dyDescent="0.2">
      <c r="O307" s="64"/>
      <c r="P307" s="64"/>
      <c r="Q307" s="67"/>
      <c r="R307" s="64"/>
      <c r="S307" s="15">
        <v>10</v>
      </c>
      <c r="T307" s="15">
        <v>50</v>
      </c>
    </row>
    <row r="308" spans="15:20" x14ac:dyDescent="0.2">
      <c r="O308" s="64"/>
      <c r="P308" s="64"/>
      <c r="Q308" s="67"/>
      <c r="R308" s="64"/>
      <c r="S308" s="15">
        <v>20</v>
      </c>
      <c r="T308" s="15">
        <v>50</v>
      </c>
    </row>
    <row r="309" spans="15:20" x14ac:dyDescent="0.2">
      <c r="O309" s="64"/>
      <c r="P309" s="64"/>
      <c r="Q309" s="67"/>
      <c r="R309" s="64"/>
      <c r="S309" s="15">
        <v>50</v>
      </c>
      <c r="T309" s="15">
        <v>50</v>
      </c>
    </row>
    <row r="310" spans="15:20" x14ac:dyDescent="0.2">
      <c r="O310" s="64"/>
      <c r="P310" s="64"/>
      <c r="Q310" s="67"/>
      <c r="R310" s="64">
        <v>10</v>
      </c>
      <c r="S310" s="15">
        <v>5</v>
      </c>
      <c r="T310" s="15">
        <v>50</v>
      </c>
    </row>
    <row r="311" spans="15:20" x14ac:dyDescent="0.2">
      <c r="O311" s="64"/>
      <c r="P311" s="64"/>
      <c r="Q311" s="67"/>
      <c r="R311" s="64"/>
      <c r="S311" s="15">
        <v>10</v>
      </c>
      <c r="T311" s="15">
        <v>50</v>
      </c>
    </row>
    <row r="312" spans="15:20" x14ac:dyDescent="0.2">
      <c r="O312" s="64"/>
      <c r="P312" s="64"/>
      <c r="Q312" s="67"/>
      <c r="R312" s="64"/>
      <c r="S312" s="15">
        <v>20</v>
      </c>
      <c r="T312" s="15">
        <v>50</v>
      </c>
    </row>
    <row r="313" spans="15:20" x14ac:dyDescent="0.2">
      <c r="O313" s="64"/>
      <c r="P313" s="64"/>
      <c r="Q313" s="67"/>
      <c r="R313" s="64"/>
      <c r="S313" s="15">
        <v>50</v>
      </c>
      <c r="T313" s="15">
        <v>50</v>
      </c>
    </row>
    <row r="314" spans="15:20" x14ac:dyDescent="0.2">
      <c r="O314" s="64"/>
      <c r="P314" s="64"/>
      <c r="Q314" s="67"/>
      <c r="R314" s="64">
        <v>20</v>
      </c>
      <c r="S314" s="15">
        <v>5</v>
      </c>
      <c r="T314" s="15">
        <v>50</v>
      </c>
    </row>
    <row r="315" spans="15:20" x14ac:dyDescent="0.2">
      <c r="O315" s="64"/>
      <c r="P315" s="64"/>
      <c r="Q315" s="67"/>
      <c r="R315" s="64"/>
      <c r="S315" s="15">
        <v>10</v>
      </c>
      <c r="T315" s="15">
        <v>50</v>
      </c>
    </row>
    <row r="316" spans="15:20" x14ac:dyDescent="0.2">
      <c r="O316" s="64"/>
      <c r="P316" s="64"/>
      <c r="Q316" s="67"/>
      <c r="R316" s="64"/>
      <c r="S316" s="15">
        <v>20</v>
      </c>
      <c r="T316" s="15">
        <v>50</v>
      </c>
    </row>
    <row r="317" spans="15:20" x14ac:dyDescent="0.2">
      <c r="O317" s="64"/>
      <c r="P317" s="64"/>
      <c r="Q317" s="67"/>
      <c r="R317" s="64"/>
      <c r="S317" s="15">
        <v>50</v>
      </c>
      <c r="T317" s="15">
        <v>50</v>
      </c>
    </row>
    <row r="318" spans="15:20" x14ac:dyDescent="0.2">
      <c r="O318" s="64"/>
      <c r="P318" s="64"/>
      <c r="Q318" s="67"/>
      <c r="R318" s="64">
        <v>50</v>
      </c>
      <c r="S318" s="15">
        <v>5</v>
      </c>
      <c r="T318" s="15">
        <v>50</v>
      </c>
    </row>
    <row r="319" spans="15:20" x14ac:dyDescent="0.2">
      <c r="O319" s="64"/>
      <c r="P319" s="64"/>
      <c r="Q319" s="67"/>
      <c r="R319" s="64"/>
      <c r="S319" s="15">
        <v>10</v>
      </c>
      <c r="T319" s="15">
        <v>50</v>
      </c>
    </row>
    <row r="320" spans="15:20" x14ac:dyDescent="0.2">
      <c r="O320" s="64"/>
      <c r="P320" s="64"/>
      <c r="Q320" s="67"/>
      <c r="R320" s="64"/>
      <c r="S320" s="15">
        <v>20</v>
      </c>
      <c r="T320" s="15">
        <v>50</v>
      </c>
    </row>
    <row r="321" spans="15:20" x14ac:dyDescent="0.2">
      <c r="O321" s="64"/>
      <c r="P321" s="64"/>
      <c r="Q321" s="67"/>
      <c r="R321" s="64"/>
      <c r="S321" s="15">
        <v>50</v>
      </c>
      <c r="T321" s="15">
        <v>50</v>
      </c>
    </row>
    <row r="322" spans="15:20" x14ac:dyDescent="0.2">
      <c r="O322" s="64"/>
      <c r="P322" s="64" t="s">
        <v>13</v>
      </c>
      <c r="Q322" s="67">
        <v>100</v>
      </c>
      <c r="R322" s="64">
        <v>5</v>
      </c>
      <c r="S322" s="15">
        <v>5</v>
      </c>
      <c r="T322" s="15">
        <v>50</v>
      </c>
    </row>
    <row r="323" spans="15:20" x14ac:dyDescent="0.2">
      <c r="O323" s="64"/>
      <c r="P323" s="64"/>
      <c r="Q323" s="67"/>
      <c r="R323" s="64"/>
      <c r="S323" s="15">
        <v>10</v>
      </c>
      <c r="T323" s="15">
        <v>50</v>
      </c>
    </row>
    <row r="324" spans="15:20" x14ac:dyDescent="0.2">
      <c r="O324" s="64"/>
      <c r="P324" s="64"/>
      <c r="Q324" s="67"/>
      <c r="R324" s="64"/>
      <c r="S324" s="15">
        <v>20</v>
      </c>
      <c r="T324" s="15">
        <v>50</v>
      </c>
    </row>
    <row r="325" spans="15:20" x14ac:dyDescent="0.2">
      <c r="O325" s="64"/>
      <c r="P325" s="64"/>
      <c r="Q325" s="67"/>
      <c r="R325" s="64"/>
      <c r="S325" s="15">
        <v>50</v>
      </c>
      <c r="T325" s="15">
        <v>50</v>
      </c>
    </row>
    <row r="326" spans="15:20" x14ac:dyDescent="0.2">
      <c r="O326" s="64"/>
      <c r="P326" s="64"/>
      <c r="Q326" s="67"/>
      <c r="R326" s="64">
        <v>10</v>
      </c>
      <c r="S326" s="15">
        <v>5</v>
      </c>
      <c r="T326" s="15">
        <v>50</v>
      </c>
    </row>
    <row r="327" spans="15:20" x14ac:dyDescent="0.2">
      <c r="O327" s="64"/>
      <c r="P327" s="64"/>
      <c r="Q327" s="67"/>
      <c r="R327" s="64"/>
      <c r="S327" s="15">
        <v>10</v>
      </c>
      <c r="T327" s="15">
        <v>50</v>
      </c>
    </row>
    <row r="328" spans="15:20" x14ac:dyDescent="0.2">
      <c r="O328" s="64"/>
      <c r="P328" s="64"/>
      <c r="Q328" s="67"/>
      <c r="R328" s="64"/>
      <c r="S328" s="15">
        <v>20</v>
      </c>
      <c r="T328" s="15">
        <v>50</v>
      </c>
    </row>
    <row r="329" spans="15:20" x14ac:dyDescent="0.2">
      <c r="O329" s="64"/>
      <c r="P329" s="64"/>
      <c r="Q329" s="67"/>
      <c r="R329" s="64"/>
      <c r="S329" s="15">
        <v>50</v>
      </c>
      <c r="T329" s="15">
        <v>50</v>
      </c>
    </row>
    <row r="330" spans="15:20" x14ac:dyDescent="0.2">
      <c r="O330" s="64"/>
      <c r="P330" s="64"/>
      <c r="Q330" s="67"/>
      <c r="R330" s="64">
        <v>20</v>
      </c>
      <c r="S330" s="15">
        <v>5</v>
      </c>
      <c r="T330" s="15">
        <v>50</v>
      </c>
    </row>
    <row r="331" spans="15:20" x14ac:dyDescent="0.2">
      <c r="O331" s="64"/>
      <c r="P331" s="64"/>
      <c r="Q331" s="67"/>
      <c r="R331" s="64"/>
      <c r="S331" s="15">
        <v>10</v>
      </c>
      <c r="T331" s="15">
        <v>50</v>
      </c>
    </row>
    <row r="332" spans="15:20" x14ac:dyDescent="0.2">
      <c r="O332" s="64"/>
      <c r="P332" s="64"/>
      <c r="Q332" s="67"/>
      <c r="R332" s="64"/>
      <c r="S332" s="15">
        <v>20</v>
      </c>
      <c r="T332" s="15">
        <v>50</v>
      </c>
    </row>
    <row r="333" spans="15:20" x14ac:dyDescent="0.2">
      <c r="O333" s="64"/>
      <c r="P333" s="64"/>
      <c r="Q333" s="67"/>
      <c r="R333" s="64"/>
      <c r="S333" s="15">
        <v>50</v>
      </c>
      <c r="T333" s="15">
        <v>50</v>
      </c>
    </row>
    <row r="334" spans="15:20" x14ac:dyDescent="0.2">
      <c r="O334" s="64"/>
      <c r="P334" s="64"/>
      <c r="Q334" s="67"/>
      <c r="R334" s="64">
        <v>50</v>
      </c>
      <c r="S334" s="15">
        <v>5</v>
      </c>
      <c r="T334" s="15">
        <v>50</v>
      </c>
    </row>
    <row r="335" spans="15:20" x14ac:dyDescent="0.2">
      <c r="O335" s="64"/>
      <c r="P335" s="64"/>
      <c r="Q335" s="67"/>
      <c r="R335" s="64"/>
      <c r="S335" s="15">
        <v>10</v>
      </c>
      <c r="T335" s="15">
        <v>50</v>
      </c>
    </row>
    <row r="336" spans="15:20" x14ac:dyDescent="0.2">
      <c r="O336" s="64"/>
      <c r="P336" s="64"/>
      <c r="Q336" s="67"/>
      <c r="R336" s="64"/>
      <c r="S336" s="15">
        <v>20</v>
      </c>
      <c r="T336" s="15">
        <v>50</v>
      </c>
    </row>
    <row r="337" spans="15:20" x14ac:dyDescent="0.2">
      <c r="O337" s="64"/>
      <c r="P337" s="64"/>
      <c r="Q337" s="67"/>
      <c r="R337" s="64"/>
      <c r="S337" s="15">
        <v>50</v>
      </c>
      <c r="T337" s="15">
        <v>50</v>
      </c>
    </row>
    <row r="338" spans="15:20" x14ac:dyDescent="0.2">
      <c r="O338" s="64"/>
      <c r="P338" s="64"/>
      <c r="Q338" s="67">
        <v>1000</v>
      </c>
      <c r="R338" s="64">
        <v>5</v>
      </c>
      <c r="S338" s="15">
        <v>5</v>
      </c>
      <c r="T338" s="15">
        <v>50</v>
      </c>
    </row>
    <row r="339" spans="15:20" x14ac:dyDescent="0.2">
      <c r="O339" s="64"/>
      <c r="P339" s="64"/>
      <c r="Q339" s="67"/>
      <c r="R339" s="64"/>
      <c r="S339" s="15">
        <v>10</v>
      </c>
      <c r="T339" s="15">
        <v>50</v>
      </c>
    </row>
    <row r="340" spans="15:20" x14ac:dyDescent="0.2">
      <c r="O340" s="64"/>
      <c r="P340" s="64"/>
      <c r="Q340" s="67"/>
      <c r="R340" s="64"/>
      <c r="S340" s="15">
        <v>20</v>
      </c>
      <c r="T340" s="15">
        <v>50</v>
      </c>
    </row>
    <row r="341" spans="15:20" x14ac:dyDescent="0.2">
      <c r="O341" s="64"/>
      <c r="P341" s="64"/>
      <c r="Q341" s="67"/>
      <c r="R341" s="64"/>
      <c r="S341" s="15">
        <v>50</v>
      </c>
      <c r="T341" s="15">
        <v>50</v>
      </c>
    </row>
    <row r="342" spans="15:20" x14ac:dyDescent="0.2">
      <c r="O342" s="64"/>
      <c r="P342" s="64"/>
      <c r="Q342" s="67"/>
      <c r="R342" s="64">
        <v>10</v>
      </c>
      <c r="S342" s="15">
        <v>5</v>
      </c>
      <c r="T342" s="15">
        <v>50</v>
      </c>
    </row>
    <row r="343" spans="15:20" x14ac:dyDescent="0.2">
      <c r="O343" s="64"/>
      <c r="P343" s="64"/>
      <c r="Q343" s="67"/>
      <c r="R343" s="64"/>
      <c r="S343" s="15">
        <v>10</v>
      </c>
      <c r="T343" s="15">
        <v>50</v>
      </c>
    </row>
    <row r="344" spans="15:20" x14ac:dyDescent="0.2">
      <c r="O344" s="64"/>
      <c r="P344" s="64"/>
      <c r="Q344" s="67"/>
      <c r="R344" s="64"/>
      <c r="S344" s="15">
        <v>20</v>
      </c>
      <c r="T344" s="15">
        <v>50</v>
      </c>
    </row>
    <row r="345" spans="15:20" x14ac:dyDescent="0.2">
      <c r="O345" s="64"/>
      <c r="P345" s="64"/>
      <c r="Q345" s="67"/>
      <c r="R345" s="64"/>
      <c r="S345" s="15">
        <v>50</v>
      </c>
      <c r="T345" s="15">
        <v>50</v>
      </c>
    </row>
    <row r="346" spans="15:20" x14ac:dyDescent="0.2">
      <c r="O346" s="64"/>
      <c r="P346" s="64"/>
      <c r="Q346" s="67"/>
      <c r="R346" s="64">
        <v>20</v>
      </c>
      <c r="S346" s="15">
        <v>5</v>
      </c>
      <c r="T346" s="15">
        <v>50</v>
      </c>
    </row>
    <row r="347" spans="15:20" x14ac:dyDescent="0.2">
      <c r="O347" s="64"/>
      <c r="P347" s="64"/>
      <c r="Q347" s="67"/>
      <c r="R347" s="64"/>
      <c r="S347" s="15">
        <v>10</v>
      </c>
      <c r="T347" s="15">
        <v>50</v>
      </c>
    </row>
    <row r="348" spans="15:20" x14ac:dyDescent="0.2">
      <c r="O348" s="64"/>
      <c r="P348" s="64"/>
      <c r="Q348" s="67"/>
      <c r="R348" s="64"/>
      <c r="S348" s="15">
        <v>20</v>
      </c>
      <c r="T348" s="15">
        <v>50</v>
      </c>
    </row>
    <row r="349" spans="15:20" x14ac:dyDescent="0.2">
      <c r="O349" s="64"/>
      <c r="P349" s="64"/>
      <c r="Q349" s="67"/>
      <c r="R349" s="64"/>
      <c r="S349" s="15">
        <v>50</v>
      </c>
      <c r="T349" s="15">
        <v>50</v>
      </c>
    </row>
    <row r="350" spans="15:20" x14ac:dyDescent="0.2">
      <c r="O350" s="64"/>
      <c r="P350" s="64"/>
      <c r="Q350" s="67"/>
      <c r="R350" s="64">
        <v>50</v>
      </c>
      <c r="S350" s="15">
        <v>5</v>
      </c>
      <c r="T350" s="15">
        <v>50</v>
      </c>
    </row>
    <row r="351" spans="15:20" x14ac:dyDescent="0.2">
      <c r="O351" s="64"/>
      <c r="P351" s="64"/>
      <c r="Q351" s="67"/>
      <c r="R351" s="64"/>
      <c r="S351" s="15">
        <v>10</v>
      </c>
      <c r="T351" s="15">
        <v>50</v>
      </c>
    </row>
    <row r="352" spans="15:20" x14ac:dyDescent="0.2">
      <c r="O352" s="64"/>
      <c r="P352" s="64"/>
      <c r="Q352" s="67"/>
      <c r="R352" s="64"/>
      <c r="S352" s="15">
        <v>20</v>
      </c>
      <c r="T352" s="15">
        <v>50</v>
      </c>
    </row>
    <row r="353" spans="15:20" x14ac:dyDescent="0.2">
      <c r="O353" s="64"/>
      <c r="P353" s="64"/>
      <c r="Q353" s="67"/>
      <c r="R353" s="64"/>
      <c r="S353" s="15">
        <v>50</v>
      </c>
      <c r="T353" s="15">
        <v>50</v>
      </c>
    </row>
    <row r="354" spans="15:20" x14ac:dyDescent="0.2">
      <c r="O354" s="64"/>
      <c r="P354" s="64"/>
      <c r="Q354" s="67">
        <v>5000</v>
      </c>
      <c r="R354" s="64">
        <v>5</v>
      </c>
      <c r="S354" s="15">
        <v>5</v>
      </c>
      <c r="T354" s="15">
        <v>50</v>
      </c>
    </row>
    <row r="355" spans="15:20" x14ac:dyDescent="0.2">
      <c r="O355" s="64"/>
      <c r="P355" s="64"/>
      <c r="Q355" s="67"/>
      <c r="R355" s="64"/>
      <c r="S355" s="15">
        <v>10</v>
      </c>
      <c r="T355" s="15">
        <v>50</v>
      </c>
    </row>
    <row r="356" spans="15:20" x14ac:dyDescent="0.2">
      <c r="O356" s="64"/>
      <c r="P356" s="64"/>
      <c r="Q356" s="67"/>
      <c r="R356" s="64"/>
      <c r="S356" s="15">
        <v>20</v>
      </c>
      <c r="T356" s="15">
        <v>50</v>
      </c>
    </row>
    <row r="357" spans="15:20" x14ac:dyDescent="0.2">
      <c r="O357" s="64"/>
      <c r="P357" s="64"/>
      <c r="Q357" s="67"/>
      <c r="R357" s="64"/>
      <c r="S357" s="15">
        <v>50</v>
      </c>
      <c r="T357" s="15">
        <v>50</v>
      </c>
    </row>
    <row r="358" spans="15:20" x14ac:dyDescent="0.2">
      <c r="O358" s="64"/>
      <c r="P358" s="64"/>
      <c r="Q358" s="67"/>
      <c r="R358" s="64">
        <v>10</v>
      </c>
      <c r="S358" s="15">
        <v>5</v>
      </c>
      <c r="T358" s="15">
        <v>50</v>
      </c>
    </row>
    <row r="359" spans="15:20" x14ac:dyDescent="0.2">
      <c r="O359" s="64"/>
      <c r="P359" s="64"/>
      <c r="Q359" s="67"/>
      <c r="R359" s="64"/>
      <c r="S359" s="15">
        <v>10</v>
      </c>
      <c r="T359" s="15">
        <v>50</v>
      </c>
    </row>
    <row r="360" spans="15:20" x14ac:dyDescent="0.2">
      <c r="O360" s="64"/>
      <c r="P360" s="64"/>
      <c r="Q360" s="67"/>
      <c r="R360" s="64"/>
      <c r="S360" s="15">
        <v>20</v>
      </c>
      <c r="T360" s="15">
        <v>50</v>
      </c>
    </row>
    <row r="361" spans="15:20" x14ac:dyDescent="0.2">
      <c r="O361" s="64"/>
      <c r="P361" s="64"/>
      <c r="Q361" s="67"/>
      <c r="R361" s="64"/>
      <c r="S361" s="15">
        <v>50</v>
      </c>
      <c r="T361" s="15">
        <v>50</v>
      </c>
    </row>
    <row r="362" spans="15:20" x14ac:dyDescent="0.2">
      <c r="O362" s="64"/>
      <c r="P362" s="64"/>
      <c r="Q362" s="67"/>
      <c r="R362" s="64">
        <v>20</v>
      </c>
      <c r="S362" s="15">
        <v>5</v>
      </c>
      <c r="T362" s="15">
        <v>50</v>
      </c>
    </row>
    <row r="363" spans="15:20" x14ac:dyDescent="0.2">
      <c r="O363" s="64"/>
      <c r="P363" s="64"/>
      <c r="Q363" s="67"/>
      <c r="R363" s="64"/>
      <c r="S363" s="15">
        <v>10</v>
      </c>
      <c r="T363" s="15">
        <v>50</v>
      </c>
    </row>
    <row r="364" spans="15:20" x14ac:dyDescent="0.2">
      <c r="O364" s="64"/>
      <c r="P364" s="64"/>
      <c r="Q364" s="67"/>
      <c r="R364" s="64"/>
      <c r="S364" s="15">
        <v>20</v>
      </c>
      <c r="T364" s="15">
        <v>50</v>
      </c>
    </row>
    <row r="365" spans="15:20" x14ac:dyDescent="0.2">
      <c r="O365" s="64"/>
      <c r="P365" s="64"/>
      <c r="Q365" s="67"/>
      <c r="R365" s="64"/>
      <c r="S365" s="15">
        <v>50</v>
      </c>
      <c r="T365" s="15">
        <v>50</v>
      </c>
    </row>
    <row r="366" spans="15:20" x14ac:dyDescent="0.2">
      <c r="O366" s="64"/>
      <c r="P366" s="64"/>
      <c r="Q366" s="67"/>
      <c r="R366" s="64">
        <v>50</v>
      </c>
      <c r="S366" s="15">
        <v>5</v>
      </c>
      <c r="T366" s="15">
        <v>50</v>
      </c>
    </row>
    <row r="367" spans="15:20" x14ac:dyDescent="0.2">
      <c r="O367" s="64"/>
      <c r="P367" s="64"/>
      <c r="Q367" s="67"/>
      <c r="R367" s="64"/>
      <c r="S367" s="15">
        <v>10</v>
      </c>
      <c r="T367" s="15">
        <v>50</v>
      </c>
    </row>
    <row r="368" spans="15:20" x14ac:dyDescent="0.2">
      <c r="O368" s="64"/>
      <c r="P368" s="64"/>
      <c r="Q368" s="67"/>
      <c r="R368" s="64"/>
      <c r="S368" s="15">
        <v>20</v>
      </c>
      <c r="T368" s="15">
        <v>50</v>
      </c>
    </row>
    <row r="369" spans="15:20" x14ac:dyDescent="0.2">
      <c r="O369" s="64"/>
      <c r="P369" s="64"/>
      <c r="Q369" s="67"/>
      <c r="R369" s="64"/>
      <c r="S369" s="15">
        <v>50</v>
      </c>
      <c r="T369" s="15">
        <v>50</v>
      </c>
    </row>
    <row r="370" spans="15:20" x14ac:dyDescent="0.2">
      <c r="O370" s="64"/>
      <c r="P370" s="64"/>
      <c r="Q370" s="67">
        <v>10000</v>
      </c>
      <c r="R370" s="64">
        <v>5</v>
      </c>
      <c r="S370" s="15">
        <v>5</v>
      </c>
      <c r="T370" s="15">
        <v>50</v>
      </c>
    </row>
    <row r="371" spans="15:20" x14ac:dyDescent="0.2">
      <c r="O371" s="64"/>
      <c r="P371" s="64"/>
      <c r="Q371" s="67"/>
      <c r="R371" s="64"/>
      <c r="S371" s="15">
        <v>10</v>
      </c>
      <c r="T371" s="15">
        <v>50</v>
      </c>
    </row>
    <row r="372" spans="15:20" x14ac:dyDescent="0.2">
      <c r="O372" s="64"/>
      <c r="P372" s="64"/>
      <c r="Q372" s="67"/>
      <c r="R372" s="64"/>
      <c r="S372" s="15">
        <v>20</v>
      </c>
      <c r="T372" s="15">
        <v>50</v>
      </c>
    </row>
    <row r="373" spans="15:20" x14ac:dyDescent="0.2">
      <c r="O373" s="64"/>
      <c r="P373" s="64"/>
      <c r="Q373" s="67"/>
      <c r="R373" s="64"/>
      <c r="S373" s="15">
        <v>50</v>
      </c>
      <c r="T373" s="15">
        <v>50</v>
      </c>
    </row>
    <row r="374" spans="15:20" x14ac:dyDescent="0.2">
      <c r="O374" s="64"/>
      <c r="P374" s="64"/>
      <c r="Q374" s="67"/>
      <c r="R374" s="64">
        <v>10</v>
      </c>
      <c r="S374" s="15">
        <v>5</v>
      </c>
      <c r="T374" s="15">
        <v>50</v>
      </c>
    </row>
    <row r="375" spans="15:20" x14ac:dyDescent="0.2">
      <c r="O375" s="64"/>
      <c r="P375" s="64"/>
      <c r="Q375" s="67"/>
      <c r="R375" s="64"/>
      <c r="S375" s="15">
        <v>10</v>
      </c>
      <c r="T375" s="15">
        <v>50</v>
      </c>
    </row>
    <row r="376" spans="15:20" x14ac:dyDescent="0.2">
      <c r="O376" s="64"/>
      <c r="P376" s="64"/>
      <c r="Q376" s="67"/>
      <c r="R376" s="64"/>
      <c r="S376" s="15">
        <v>20</v>
      </c>
      <c r="T376" s="15">
        <v>50</v>
      </c>
    </row>
    <row r="377" spans="15:20" x14ac:dyDescent="0.2">
      <c r="O377" s="64"/>
      <c r="P377" s="64"/>
      <c r="Q377" s="67"/>
      <c r="R377" s="64"/>
      <c r="S377" s="15">
        <v>50</v>
      </c>
      <c r="T377" s="15">
        <v>50</v>
      </c>
    </row>
    <row r="378" spans="15:20" x14ac:dyDescent="0.2">
      <c r="O378" s="64"/>
      <c r="P378" s="64"/>
      <c r="Q378" s="67"/>
      <c r="R378" s="64">
        <v>20</v>
      </c>
      <c r="S378" s="15">
        <v>5</v>
      </c>
      <c r="T378" s="15">
        <v>50</v>
      </c>
    </row>
    <row r="379" spans="15:20" x14ac:dyDescent="0.2">
      <c r="O379" s="64"/>
      <c r="P379" s="64"/>
      <c r="Q379" s="67"/>
      <c r="R379" s="64"/>
      <c r="S379" s="15">
        <v>10</v>
      </c>
      <c r="T379" s="15">
        <v>50</v>
      </c>
    </row>
    <row r="380" spans="15:20" x14ac:dyDescent="0.2">
      <c r="O380" s="64"/>
      <c r="P380" s="64"/>
      <c r="Q380" s="67"/>
      <c r="R380" s="64"/>
      <c r="S380" s="15">
        <v>20</v>
      </c>
      <c r="T380" s="15">
        <v>50</v>
      </c>
    </row>
    <row r="381" spans="15:20" x14ac:dyDescent="0.2">
      <c r="O381" s="64"/>
      <c r="P381" s="64"/>
      <c r="Q381" s="67"/>
      <c r="R381" s="64"/>
      <c r="S381" s="15">
        <v>50</v>
      </c>
      <c r="T381" s="15">
        <v>50</v>
      </c>
    </row>
    <row r="382" spans="15:20" x14ac:dyDescent="0.2">
      <c r="O382" s="64"/>
      <c r="P382" s="64"/>
      <c r="Q382" s="67"/>
      <c r="R382" s="64">
        <v>50</v>
      </c>
      <c r="S382" s="15">
        <v>5</v>
      </c>
      <c r="T382" s="15">
        <v>50</v>
      </c>
    </row>
    <row r="383" spans="15:20" x14ac:dyDescent="0.2">
      <c r="O383" s="64"/>
      <c r="P383" s="64"/>
      <c r="Q383" s="67"/>
      <c r="R383" s="64"/>
      <c r="S383" s="15">
        <v>10</v>
      </c>
      <c r="T383" s="15">
        <v>50</v>
      </c>
    </row>
    <row r="384" spans="15:20" x14ac:dyDescent="0.2">
      <c r="O384" s="64"/>
      <c r="P384" s="64"/>
      <c r="Q384" s="67"/>
      <c r="R384" s="64"/>
      <c r="S384" s="15">
        <v>20</v>
      </c>
      <c r="T384" s="15">
        <v>50</v>
      </c>
    </row>
    <row r="385" spans="15:20" x14ac:dyDescent="0.2">
      <c r="O385" s="64"/>
      <c r="P385" s="64"/>
      <c r="Q385" s="67"/>
      <c r="R385" s="64"/>
      <c r="S385" s="15">
        <v>50</v>
      </c>
      <c r="T385" s="15">
        <v>50</v>
      </c>
    </row>
    <row r="386" spans="15:20" x14ac:dyDescent="0.2">
      <c r="O386" s="64"/>
      <c r="P386" s="66" t="s">
        <v>14</v>
      </c>
      <c r="Q386" s="65">
        <v>100</v>
      </c>
      <c r="R386" s="66">
        <v>5</v>
      </c>
      <c r="S386" s="16">
        <v>5</v>
      </c>
      <c r="T386" s="15">
        <v>50</v>
      </c>
    </row>
    <row r="387" spans="15:20" x14ac:dyDescent="0.2">
      <c r="O387" s="64"/>
      <c r="P387" s="66"/>
      <c r="Q387" s="65"/>
      <c r="R387" s="66"/>
      <c r="S387" s="16">
        <v>10</v>
      </c>
      <c r="T387" s="15">
        <v>50</v>
      </c>
    </row>
    <row r="388" spans="15:20" x14ac:dyDescent="0.2">
      <c r="O388" s="64"/>
      <c r="P388" s="66"/>
      <c r="Q388" s="65"/>
      <c r="R388" s="66"/>
      <c r="S388" s="16">
        <v>20</v>
      </c>
      <c r="T388" s="15">
        <v>50</v>
      </c>
    </row>
    <row r="389" spans="15:20" x14ac:dyDescent="0.2">
      <c r="O389" s="64"/>
      <c r="P389" s="66"/>
      <c r="Q389" s="65"/>
      <c r="R389" s="66"/>
      <c r="S389" s="16">
        <v>50</v>
      </c>
      <c r="T389" s="15">
        <v>50</v>
      </c>
    </row>
    <row r="390" spans="15:20" x14ac:dyDescent="0.2">
      <c r="O390" s="64"/>
      <c r="P390" s="66"/>
      <c r="Q390" s="65"/>
      <c r="R390" s="66">
        <v>10</v>
      </c>
      <c r="S390" s="16">
        <v>5</v>
      </c>
      <c r="T390" s="15">
        <v>50</v>
      </c>
    </row>
    <row r="391" spans="15:20" x14ac:dyDescent="0.2">
      <c r="O391" s="64"/>
      <c r="P391" s="66"/>
      <c r="Q391" s="65"/>
      <c r="R391" s="66"/>
      <c r="S391" s="16">
        <v>10</v>
      </c>
      <c r="T391" s="15">
        <v>50</v>
      </c>
    </row>
    <row r="392" spans="15:20" x14ac:dyDescent="0.2">
      <c r="O392" s="64"/>
      <c r="P392" s="66"/>
      <c r="Q392" s="65"/>
      <c r="R392" s="66"/>
      <c r="S392" s="16">
        <v>20</v>
      </c>
      <c r="T392" s="15">
        <v>50</v>
      </c>
    </row>
    <row r="393" spans="15:20" x14ac:dyDescent="0.2">
      <c r="O393" s="64"/>
      <c r="P393" s="66"/>
      <c r="Q393" s="65"/>
      <c r="R393" s="66"/>
      <c r="S393" s="16">
        <v>50</v>
      </c>
      <c r="T393" s="15">
        <v>50</v>
      </c>
    </row>
    <row r="394" spans="15:20" x14ac:dyDescent="0.2">
      <c r="O394" s="64"/>
      <c r="P394" s="66"/>
      <c r="Q394" s="65"/>
      <c r="R394" s="66">
        <v>20</v>
      </c>
      <c r="S394" s="16">
        <v>5</v>
      </c>
      <c r="T394" s="15">
        <v>50</v>
      </c>
    </row>
    <row r="395" spans="15:20" x14ac:dyDescent="0.2">
      <c r="O395" s="64"/>
      <c r="P395" s="66"/>
      <c r="Q395" s="65"/>
      <c r="R395" s="66"/>
      <c r="S395" s="16">
        <v>10</v>
      </c>
      <c r="T395" s="15">
        <v>50</v>
      </c>
    </row>
    <row r="396" spans="15:20" x14ac:dyDescent="0.2">
      <c r="O396" s="64"/>
      <c r="P396" s="66"/>
      <c r="Q396" s="65"/>
      <c r="R396" s="66"/>
      <c r="S396" s="16">
        <v>20</v>
      </c>
      <c r="T396" s="15">
        <v>50</v>
      </c>
    </row>
    <row r="397" spans="15:20" x14ac:dyDescent="0.2">
      <c r="O397" s="64"/>
      <c r="P397" s="66"/>
      <c r="Q397" s="65"/>
      <c r="R397" s="66"/>
      <c r="S397" s="16">
        <v>50</v>
      </c>
      <c r="T397" s="15">
        <v>50</v>
      </c>
    </row>
    <row r="398" spans="15:20" x14ac:dyDescent="0.2">
      <c r="O398" s="64"/>
      <c r="P398" s="66"/>
      <c r="Q398" s="65"/>
      <c r="R398" s="66">
        <v>50</v>
      </c>
      <c r="S398" s="16">
        <v>5</v>
      </c>
      <c r="T398" s="15">
        <v>50</v>
      </c>
    </row>
    <row r="399" spans="15:20" x14ac:dyDescent="0.2">
      <c r="O399" s="64"/>
      <c r="P399" s="66"/>
      <c r="Q399" s="65"/>
      <c r="R399" s="66"/>
      <c r="S399" s="16">
        <v>10</v>
      </c>
      <c r="T399" s="15">
        <v>50</v>
      </c>
    </row>
    <row r="400" spans="15:20" x14ac:dyDescent="0.2">
      <c r="O400" s="64"/>
      <c r="P400" s="66"/>
      <c r="Q400" s="65"/>
      <c r="R400" s="66"/>
      <c r="S400" s="16">
        <v>20</v>
      </c>
      <c r="T400" s="15">
        <v>50</v>
      </c>
    </row>
    <row r="401" spans="15:20" x14ac:dyDescent="0.2">
      <c r="O401" s="64"/>
      <c r="P401" s="66"/>
      <c r="Q401" s="65"/>
      <c r="R401" s="66"/>
      <c r="S401" s="16">
        <v>50</v>
      </c>
      <c r="T401" s="15">
        <v>50</v>
      </c>
    </row>
    <row r="402" spans="15:20" x14ac:dyDescent="0.2">
      <c r="O402" s="64"/>
      <c r="P402" s="66"/>
      <c r="Q402" s="65">
        <v>1000</v>
      </c>
      <c r="R402" s="66">
        <v>5</v>
      </c>
      <c r="S402" s="16">
        <v>5</v>
      </c>
      <c r="T402" s="15">
        <v>50</v>
      </c>
    </row>
    <row r="403" spans="15:20" x14ac:dyDescent="0.2">
      <c r="O403" s="64"/>
      <c r="P403" s="66"/>
      <c r="Q403" s="65"/>
      <c r="R403" s="66"/>
      <c r="S403" s="16">
        <v>10</v>
      </c>
      <c r="T403" s="15">
        <v>50</v>
      </c>
    </row>
    <row r="404" spans="15:20" x14ac:dyDescent="0.2">
      <c r="O404" s="64"/>
      <c r="P404" s="66"/>
      <c r="Q404" s="65"/>
      <c r="R404" s="66"/>
      <c r="S404" s="16">
        <v>20</v>
      </c>
      <c r="T404" s="15">
        <v>50</v>
      </c>
    </row>
    <row r="405" spans="15:20" x14ac:dyDescent="0.2">
      <c r="O405" s="64"/>
      <c r="P405" s="66"/>
      <c r="Q405" s="65"/>
      <c r="R405" s="66"/>
      <c r="S405" s="16">
        <v>50</v>
      </c>
      <c r="T405" s="15">
        <v>50</v>
      </c>
    </row>
    <row r="406" spans="15:20" x14ac:dyDescent="0.2">
      <c r="O406" s="64"/>
      <c r="P406" s="66"/>
      <c r="Q406" s="65"/>
      <c r="R406" s="66">
        <v>10</v>
      </c>
      <c r="S406" s="16">
        <v>5</v>
      </c>
      <c r="T406" s="15">
        <v>50</v>
      </c>
    </row>
    <row r="407" spans="15:20" x14ac:dyDescent="0.2">
      <c r="O407" s="64"/>
      <c r="P407" s="66"/>
      <c r="Q407" s="65"/>
      <c r="R407" s="66"/>
      <c r="S407" s="16">
        <v>10</v>
      </c>
      <c r="T407" s="15">
        <v>50</v>
      </c>
    </row>
    <row r="408" spans="15:20" x14ac:dyDescent="0.2">
      <c r="O408" s="64"/>
      <c r="P408" s="66"/>
      <c r="Q408" s="65"/>
      <c r="R408" s="66"/>
      <c r="S408" s="16">
        <v>20</v>
      </c>
      <c r="T408" s="15">
        <v>50</v>
      </c>
    </row>
    <row r="409" spans="15:20" x14ac:dyDescent="0.2">
      <c r="O409" s="64"/>
      <c r="P409" s="66"/>
      <c r="Q409" s="65"/>
      <c r="R409" s="66"/>
      <c r="S409" s="16">
        <v>50</v>
      </c>
      <c r="T409" s="15">
        <v>50</v>
      </c>
    </row>
    <row r="410" spans="15:20" x14ac:dyDescent="0.2">
      <c r="O410" s="64"/>
      <c r="P410" s="66"/>
      <c r="Q410" s="65"/>
      <c r="R410" s="66">
        <v>20</v>
      </c>
      <c r="S410" s="16">
        <v>5</v>
      </c>
      <c r="T410" s="15">
        <v>50</v>
      </c>
    </row>
    <row r="411" spans="15:20" x14ac:dyDescent="0.2">
      <c r="O411" s="64"/>
      <c r="P411" s="66"/>
      <c r="Q411" s="65"/>
      <c r="R411" s="66"/>
      <c r="S411" s="16">
        <v>10</v>
      </c>
      <c r="T411" s="15">
        <v>50</v>
      </c>
    </row>
    <row r="412" spans="15:20" x14ac:dyDescent="0.2">
      <c r="O412" s="64"/>
      <c r="P412" s="66"/>
      <c r="Q412" s="65"/>
      <c r="R412" s="66"/>
      <c r="S412" s="16">
        <v>20</v>
      </c>
      <c r="T412" s="15">
        <v>50</v>
      </c>
    </row>
    <row r="413" spans="15:20" x14ac:dyDescent="0.2">
      <c r="O413" s="64"/>
      <c r="P413" s="66"/>
      <c r="Q413" s="65"/>
      <c r="R413" s="66"/>
      <c r="S413" s="16">
        <v>50</v>
      </c>
      <c r="T413" s="15">
        <v>50</v>
      </c>
    </row>
    <row r="414" spans="15:20" x14ac:dyDescent="0.2">
      <c r="O414" s="64"/>
      <c r="P414" s="66"/>
      <c r="Q414" s="65"/>
      <c r="R414" s="66">
        <v>50</v>
      </c>
      <c r="S414" s="16">
        <v>5</v>
      </c>
      <c r="T414" s="15">
        <v>50</v>
      </c>
    </row>
    <row r="415" spans="15:20" x14ac:dyDescent="0.2">
      <c r="O415" s="64"/>
      <c r="P415" s="66"/>
      <c r="Q415" s="65"/>
      <c r="R415" s="66"/>
      <c r="S415" s="16">
        <v>10</v>
      </c>
      <c r="T415" s="15">
        <v>50</v>
      </c>
    </row>
    <row r="416" spans="15:20" x14ac:dyDescent="0.2">
      <c r="O416" s="64"/>
      <c r="P416" s="66"/>
      <c r="Q416" s="65"/>
      <c r="R416" s="66"/>
      <c r="S416" s="16">
        <v>20</v>
      </c>
      <c r="T416" s="15">
        <v>50</v>
      </c>
    </row>
    <row r="417" spans="15:20" x14ac:dyDescent="0.2">
      <c r="O417" s="64"/>
      <c r="P417" s="66"/>
      <c r="Q417" s="65"/>
      <c r="R417" s="66"/>
      <c r="S417" s="16">
        <v>50</v>
      </c>
      <c r="T417" s="15">
        <v>50</v>
      </c>
    </row>
    <row r="418" spans="15:20" x14ac:dyDescent="0.2">
      <c r="O418" s="64"/>
      <c r="P418" s="66"/>
      <c r="Q418" s="65">
        <v>5000</v>
      </c>
      <c r="R418" s="66">
        <v>5</v>
      </c>
      <c r="S418" s="16">
        <v>5</v>
      </c>
      <c r="T418" s="15">
        <v>50</v>
      </c>
    </row>
    <row r="419" spans="15:20" x14ac:dyDescent="0.2">
      <c r="O419" s="64"/>
      <c r="P419" s="66"/>
      <c r="Q419" s="65"/>
      <c r="R419" s="66"/>
      <c r="S419" s="16">
        <v>10</v>
      </c>
      <c r="T419" s="15">
        <v>50</v>
      </c>
    </row>
    <row r="420" spans="15:20" x14ac:dyDescent="0.2">
      <c r="O420" s="64"/>
      <c r="P420" s="66"/>
      <c r="Q420" s="65"/>
      <c r="R420" s="66"/>
      <c r="S420" s="16">
        <v>20</v>
      </c>
      <c r="T420" s="15">
        <v>50</v>
      </c>
    </row>
    <row r="421" spans="15:20" x14ac:dyDescent="0.2">
      <c r="O421" s="64"/>
      <c r="P421" s="66"/>
      <c r="Q421" s="65"/>
      <c r="R421" s="66"/>
      <c r="S421" s="16">
        <v>50</v>
      </c>
      <c r="T421" s="15">
        <v>50</v>
      </c>
    </row>
    <row r="422" spans="15:20" x14ac:dyDescent="0.2">
      <c r="O422" s="64"/>
      <c r="P422" s="66"/>
      <c r="Q422" s="65"/>
      <c r="R422" s="66">
        <v>10</v>
      </c>
      <c r="S422" s="16">
        <v>5</v>
      </c>
      <c r="T422" s="15">
        <v>50</v>
      </c>
    </row>
    <row r="423" spans="15:20" x14ac:dyDescent="0.2">
      <c r="O423" s="64"/>
      <c r="P423" s="66"/>
      <c r="Q423" s="65"/>
      <c r="R423" s="66"/>
      <c r="S423" s="16">
        <v>10</v>
      </c>
      <c r="T423" s="15">
        <v>50</v>
      </c>
    </row>
    <row r="424" spans="15:20" x14ac:dyDescent="0.2">
      <c r="O424" s="64"/>
      <c r="P424" s="66"/>
      <c r="Q424" s="65"/>
      <c r="R424" s="66"/>
      <c r="S424" s="16">
        <v>20</v>
      </c>
      <c r="T424" s="15">
        <v>50</v>
      </c>
    </row>
    <row r="425" spans="15:20" x14ac:dyDescent="0.2">
      <c r="O425" s="64"/>
      <c r="P425" s="66"/>
      <c r="Q425" s="65"/>
      <c r="R425" s="66"/>
      <c r="S425" s="16">
        <v>50</v>
      </c>
      <c r="T425" s="15">
        <v>50</v>
      </c>
    </row>
    <row r="426" spans="15:20" x14ac:dyDescent="0.2">
      <c r="O426" s="64"/>
      <c r="P426" s="66"/>
      <c r="Q426" s="65"/>
      <c r="R426" s="66">
        <v>20</v>
      </c>
      <c r="S426" s="16">
        <v>5</v>
      </c>
      <c r="T426" s="15">
        <v>50</v>
      </c>
    </row>
    <row r="427" spans="15:20" x14ac:dyDescent="0.2">
      <c r="O427" s="64"/>
      <c r="P427" s="66"/>
      <c r="Q427" s="65"/>
      <c r="R427" s="66"/>
      <c r="S427" s="16">
        <v>10</v>
      </c>
      <c r="T427" s="15">
        <v>50</v>
      </c>
    </row>
    <row r="428" spans="15:20" x14ac:dyDescent="0.2">
      <c r="O428" s="64"/>
      <c r="P428" s="66"/>
      <c r="Q428" s="65"/>
      <c r="R428" s="66"/>
      <c r="S428" s="16">
        <v>20</v>
      </c>
      <c r="T428" s="15">
        <v>50</v>
      </c>
    </row>
    <row r="429" spans="15:20" x14ac:dyDescent="0.2">
      <c r="O429" s="64"/>
      <c r="P429" s="66"/>
      <c r="Q429" s="65"/>
      <c r="R429" s="66"/>
      <c r="S429" s="16">
        <v>50</v>
      </c>
      <c r="T429" s="15">
        <v>50</v>
      </c>
    </row>
    <row r="430" spans="15:20" x14ac:dyDescent="0.2">
      <c r="O430" s="64"/>
      <c r="P430" s="66"/>
      <c r="Q430" s="65"/>
      <c r="R430" s="66">
        <v>50</v>
      </c>
      <c r="S430" s="16">
        <v>5</v>
      </c>
      <c r="T430" s="15">
        <v>50</v>
      </c>
    </row>
    <row r="431" spans="15:20" x14ac:dyDescent="0.2">
      <c r="O431" s="64"/>
      <c r="P431" s="66"/>
      <c r="Q431" s="65"/>
      <c r="R431" s="66"/>
      <c r="S431" s="16">
        <v>10</v>
      </c>
      <c r="T431" s="15">
        <v>50</v>
      </c>
    </row>
    <row r="432" spans="15:20" x14ac:dyDescent="0.2">
      <c r="O432" s="64"/>
      <c r="P432" s="66"/>
      <c r="Q432" s="65"/>
      <c r="R432" s="66"/>
      <c r="S432" s="16">
        <v>20</v>
      </c>
      <c r="T432" s="15">
        <v>50</v>
      </c>
    </row>
    <row r="433" spans="15:20" x14ac:dyDescent="0.2">
      <c r="O433" s="64"/>
      <c r="P433" s="66"/>
      <c r="Q433" s="65"/>
      <c r="R433" s="66"/>
      <c r="S433" s="16">
        <v>50</v>
      </c>
      <c r="T433" s="15">
        <v>50</v>
      </c>
    </row>
    <row r="434" spans="15:20" x14ac:dyDescent="0.2">
      <c r="O434" s="64"/>
      <c r="P434" s="66"/>
      <c r="Q434" s="65">
        <v>10000</v>
      </c>
      <c r="R434" s="66">
        <v>5</v>
      </c>
      <c r="S434" s="16">
        <v>5</v>
      </c>
      <c r="T434" s="15">
        <v>50</v>
      </c>
    </row>
    <row r="435" spans="15:20" x14ac:dyDescent="0.2">
      <c r="O435" s="64"/>
      <c r="P435" s="66"/>
      <c r="Q435" s="65"/>
      <c r="R435" s="66"/>
      <c r="S435" s="16">
        <v>10</v>
      </c>
      <c r="T435" s="15">
        <v>50</v>
      </c>
    </row>
    <row r="436" spans="15:20" x14ac:dyDescent="0.2">
      <c r="O436" s="64"/>
      <c r="P436" s="66"/>
      <c r="Q436" s="65"/>
      <c r="R436" s="66"/>
      <c r="S436" s="16">
        <v>20</v>
      </c>
      <c r="T436" s="15">
        <v>50</v>
      </c>
    </row>
    <row r="437" spans="15:20" x14ac:dyDescent="0.2">
      <c r="O437" s="64"/>
      <c r="P437" s="66"/>
      <c r="Q437" s="65"/>
      <c r="R437" s="66"/>
      <c r="S437" s="16">
        <v>50</v>
      </c>
      <c r="T437" s="15">
        <v>50</v>
      </c>
    </row>
    <row r="438" spans="15:20" x14ac:dyDescent="0.2">
      <c r="O438" s="64"/>
      <c r="P438" s="66"/>
      <c r="Q438" s="65"/>
      <c r="R438" s="66">
        <v>10</v>
      </c>
      <c r="S438" s="16">
        <v>5</v>
      </c>
      <c r="T438" s="15">
        <v>50</v>
      </c>
    </row>
    <row r="439" spans="15:20" x14ac:dyDescent="0.2">
      <c r="O439" s="64"/>
      <c r="P439" s="66"/>
      <c r="Q439" s="65"/>
      <c r="R439" s="66"/>
      <c r="S439" s="16">
        <v>10</v>
      </c>
      <c r="T439" s="15">
        <v>50</v>
      </c>
    </row>
    <row r="440" spans="15:20" x14ac:dyDescent="0.2">
      <c r="O440" s="64"/>
      <c r="P440" s="66"/>
      <c r="Q440" s="65"/>
      <c r="R440" s="66"/>
      <c r="S440" s="16">
        <v>20</v>
      </c>
      <c r="T440" s="15">
        <v>50</v>
      </c>
    </row>
    <row r="441" spans="15:20" x14ac:dyDescent="0.2">
      <c r="O441" s="64"/>
      <c r="P441" s="66"/>
      <c r="Q441" s="65"/>
      <c r="R441" s="66"/>
      <c r="S441" s="16">
        <v>50</v>
      </c>
      <c r="T441" s="15">
        <v>50</v>
      </c>
    </row>
    <row r="442" spans="15:20" x14ac:dyDescent="0.2">
      <c r="O442" s="64"/>
      <c r="P442" s="66"/>
      <c r="Q442" s="65"/>
      <c r="R442" s="66">
        <v>20</v>
      </c>
      <c r="S442" s="16">
        <v>5</v>
      </c>
      <c r="T442" s="15">
        <v>50</v>
      </c>
    </row>
    <row r="443" spans="15:20" x14ac:dyDescent="0.2">
      <c r="O443" s="64"/>
      <c r="P443" s="66"/>
      <c r="Q443" s="65"/>
      <c r="R443" s="66"/>
      <c r="S443" s="16">
        <v>10</v>
      </c>
      <c r="T443" s="15">
        <v>50</v>
      </c>
    </row>
    <row r="444" spans="15:20" x14ac:dyDescent="0.2">
      <c r="O444" s="64"/>
      <c r="P444" s="66"/>
      <c r="Q444" s="65"/>
      <c r="R444" s="66"/>
      <c r="S444" s="16">
        <v>20</v>
      </c>
      <c r="T444" s="15">
        <v>50</v>
      </c>
    </row>
    <row r="445" spans="15:20" x14ac:dyDescent="0.2">
      <c r="O445" s="64"/>
      <c r="P445" s="66"/>
      <c r="Q445" s="65"/>
      <c r="R445" s="66"/>
      <c r="S445" s="16">
        <v>50</v>
      </c>
      <c r="T445" s="15">
        <v>50</v>
      </c>
    </row>
    <row r="446" spans="15:20" x14ac:dyDescent="0.2">
      <c r="O446" s="64"/>
      <c r="P446" s="66"/>
      <c r="Q446" s="65"/>
      <c r="R446" s="66">
        <v>50</v>
      </c>
      <c r="S446" s="16">
        <v>5</v>
      </c>
      <c r="T446" s="15">
        <v>50</v>
      </c>
    </row>
    <row r="447" spans="15:20" x14ac:dyDescent="0.2">
      <c r="O447" s="64"/>
      <c r="P447" s="66"/>
      <c r="Q447" s="65"/>
      <c r="R447" s="66"/>
      <c r="S447" s="16">
        <v>10</v>
      </c>
      <c r="T447" s="15">
        <v>50</v>
      </c>
    </row>
    <row r="448" spans="15:20" x14ac:dyDescent="0.2">
      <c r="O448" s="64"/>
      <c r="P448" s="66"/>
      <c r="Q448" s="65"/>
      <c r="R448" s="66"/>
      <c r="S448" s="16">
        <v>20</v>
      </c>
      <c r="T448" s="15">
        <v>50</v>
      </c>
    </row>
    <row r="449" spans="15:20" x14ac:dyDescent="0.2">
      <c r="O449" s="64"/>
      <c r="P449" s="66"/>
      <c r="Q449" s="65"/>
      <c r="R449" s="66"/>
      <c r="S449" s="16">
        <v>50</v>
      </c>
      <c r="T449" s="15">
        <v>50</v>
      </c>
    </row>
    <row r="450" spans="15:20" x14ac:dyDescent="0.2">
      <c r="O450" s="66" t="s">
        <v>17</v>
      </c>
      <c r="P450" s="66" t="s">
        <v>12</v>
      </c>
      <c r="Q450" s="65">
        <v>100</v>
      </c>
      <c r="R450" s="66">
        <v>5</v>
      </c>
      <c r="S450" s="16">
        <v>5</v>
      </c>
      <c r="T450" s="15">
        <v>50</v>
      </c>
    </row>
    <row r="451" spans="15:20" x14ac:dyDescent="0.2">
      <c r="O451" s="66"/>
      <c r="P451" s="66"/>
      <c r="Q451" s="65"/>
      <c r="R451" s="66"/>
      <c r="S451" s="16">
        <v>10</v>
      </c>
      <c r="T451" s="15">
        <v>50</v>
      </c>
    </row>
    <row r="452" spans="15:20" x14ac:dyDescent="0.2">
      <c r="O452" s="66"/>
      <c r="P452" s="66"/>
      <c r="Q452" s="65"/>
      <c r="R452" s="66"/>
      <c r="S452" s="16">
        <v>20</v>
      </c>
      <c r="T452" s="15">
        <v>50</v>
      </c>
    </row>
    <row r="453" spans="15:20" x14ac:dyDescent="0.2">
      <c r="O453" s="66"/>
      <c r="P453" s="66"/>
      <c r="Q453" s="65"/>
      <c r="R453" s="66"/>
      <c r="S453" s="16">
        <v>50</v>
      </c>
      <c r="T453" s="15">
        <v>50</v>
      </c>
    </row>
    <row r="454" spans="15:20" x14ac:dyDescent="0.2">
      <c r="O454" s="66"/>
      <c r="P454" s="66"/>
      <c r="Q454" s="65"/>
      <c r="R454" s="66">
        <v>10</v>
      </c>
      <c r="S454" s="16">
        <v>5</v>
      </c>
      <c r="T454" s="15">
        <v>50</v>
      </c>
    </row>
    <row r="455" spans="15:20" x14ac:dyDescent="0.2">
      <c r="O455" s="66"/>
      <c r="P455" s="66"/>
      <c r="Q455" s="65"/>
      <c r="R455" s="66"/>
      <c r="S455" s="16">
        <v>10</v>
      </c>
      <c r="T455" s="15">
        <v>50</v>
      </c>
    </row>
    <row r="456" spans="15:20" x14ac:dyDescent="0.2">
      <c r="O456" s="66"/>
      <c r="P456" s="66"/>
      <c r="Q456" s="65"/>
      <c r="R456" s="66"/>
      <c r="S456" s="16">
        <v>20</v>
      </c>
      <c r="T456" s="15">
        <v>50</v>
      </c>
    </row>
    <row r="457" spans="15:20" x14ac:dyDescent="0.2">
      <c r="O457" s="66"/>
      <c r="P457" s="66"/>
      <c r="Q457" s="65"/>
      <c r="R457" s="66"/>
      <c r="S457" s="16">
        <v>50</v>
      </c>
      <c r="T457" s="15">
        <v>50</v>
      </c>
    </row>
    <row r="458" spans="15:20" x14ac:dyDescent="0.2">
      <c r="O458" s="66"/>
      <c r="P458" s="66"/>
      <c r="Q458" s="65"/>
      <c r="R458" s="66">
        <v>20</v>
      </c>
      <c r="S458" s="16">
        <v>5</v>
      </c>
      <c r="T458" s="15">
        <v>50</v>
      </c>
    </row>
    <row r="459" spans="15:20" x14ac:dyDescent="0.2">
      <c r="O459" s="66"/>
      <c r="P459" s="66"/>
      <c r="Q459" s="65"/>
      <c r="R459" s="66"/>
      <c r="S459" s="16">
        <v>10</v>
      </c>
      <c r="T459" s="15">
        <v>50</v>
      </c>
    </row>
    <row r="460" spans="15:20" x14ac:dyDescent="0.2">
      <c r="O460" s="66"/>
      <c r="P460" s="66"/>
      <c r="Q460" s="65"/>
      <c r="R460" s="66"/>
      <c r="S460" s="16">
        <v>20</v>
      </c>
      <c r="T460" s="15">
        <v>50</v>
      </c>
    </row>
    <row r="461" spans="15:20" x14ac:dyDescent="0.2">
      <c r="O461" s="66"/>
      <c r="P461" s="66"/>
      <c r="Q461" s="65"/>
      <c r="R461" s="66"/>
      <c r="S461" s="16">
        <v>50</v>
      </c>
      <c r="T461" s="15">
        <v>50</v>
      </c>
    </row>
    <row r="462" spans="15:20" x14ac:dyDescent="0.2">
      <c r="O462" s="66"/>
      <c r="P462" s="66"/>
      <c r="Q462" s="65"/>
      <c r="R462" s="66">
        <v>50</v>
      </c>
      <c r="S462" s="16">
        <v>5</v>
      </c>
      <c r="T462" s="15">
        <v>50</v>
      </c>
    </row>
    <row r="463" spans="15:20" x14ac:dyDescent="0.2">
      <c r="O463" s="66"/>
      <c r="P463" s="66"/>
      <c r="Q463" s="65"/>
      <c r="R463" s="66"/>
      <c r="S463" s="16">
        <v>10</v>
      </c>
      <c r="T463" s="15">
        <v>50</v>
      </c>
    </row>
    <row r="464" spans="15:20" x14ac:dyDescent="0.2">
      <c r="O464" s="66"/>
      <c r="P464" s="66"/>
      <c r="Q464" s="65"/>
      <c r="R464" s="66"/>
      <c r="S464" s="16">
        <v>20</v>
      </c>
      <c r="T464" s="15">
        <v>50</v>
      </c>
    </row>
    <row r="465" spans="15:20" x14ac:dyDescent="0.2">
      <c r="O465" s="66"/>
      <c r="P465" s="66"/>
      <c r="Q465" s="65"/>
      <c r="R465" s="66"/>
      <c r="S465" s="16">
        <v>50</v>
      </c>
      <c r="T465" s="15">
        <v>50</v>
      </c>
    </row>
    <row r="466" spans="15:20" x14ac:dyDescent="0.2">
      <c r="O466" s="66"/>
      <c r="P466" s="66"/>
      <c r="Q466" s="65">
        <v>1000</v>
      </c>
      <c r="R466" s="66">
        <v>5</v>
      </c>
      <c r="S466" s="16">
        <v>5</v>
      </c>
      <c r="T466" s="15">
        <v>50</v>
      </c>
    </row>
    <row r="467" spans="15:20" x14ac:dyDescent="0.2">
      <c r="O467" s="66"/>
      <c r="P467" s="66"/>
      <c r="Q467" s="65"/>
      <c r="R467" s="66"/>
      <c r="S467" s="16">
        <v>10</v>
      </c>
      <c r="T467" s="15">
        <v>50</v>
      </c>
    </row>
    <row r="468" spans="15:20" x14ac:dyDescent="0.2">
      <c r="O468" s="66"/>
      <c r="P468" s="66"/>
      <c r="Q468" s="65"/>
      <c r="R468" s="66"/>
      <c r="S468" s="16">
        <v>20</v>
      </c>
      <c r="T468" s="15">
        <v>50</v>
      </c>
    </row>
    <row r="469" spans="15:20" x14ac:dyDescent="0.2">
      <c r="O469" s="66"/>
      <c r="P469" s="66"/>
      <c r="Q469" s="65"/>
      <c r="R469" s="66"/>
      <c r="S469" s="16">
        <v>50</v>
      </c>
      <c r="T469" s="15">
        <v>50</v>
      </c>
    </row>
    <row r="470" spans="15:20" x14ac:dyDescent="0.2">
      <c r="O470" s="66"/>
      <c r="P470" s="66"/>
      <c r="Q470" s="65"/>
      <c r="R470" s="66">
        <v>10</v>
      </c>
      <c r="S470" s="16">
        <v>5</v>
      </c>
      <c r="T470" s="15">
        <v>50</v>
      </c>
    </row>
    <row r="471" spans="15:20" x14ac:dyDescent="0.2">
      <c r="O471" s="66"/>
      <c r="P471" s="66"/>
      <c r="Q471" s="65"/>
      <c r="R471" s="66"/>
      <c r="S471" s="16">
        <v>10</v>
      </c>
      <c r="T471" s="15">
        <v>50</v>
      </c>
    </row>
    <row r="472" spans="15:20" x14ac:dyDescent="0.2">
      <c r="O472" s="66"/>
      <c r="P472" s="66"/>
      <c r="Q472" s="65"/>
      <c r="R472" s="66"/>
      <c r="S472" s="16">
        <v>20</v>
      </c>
      <c r="T472" s="15">
        <v>50</v>
      </c>
    </row>
    <row r="473" spans="15:20" x14ac:dyDescent="0.2">
      <c r="O473" s="66"/>
      <c r="P473" s="66"/>
      <c r="Q473" s="65"/>
      <c r="R473" s="66"/>
      <c r="S473" s="16">
        <v>50</v>
      </c>
      <c r="T473" s="15">
        <v>50</v>
      </c>
    </row>
    <row r="474" spans="15:20" x14ac:dyDescent="0.2">
      <c r="O474" s="66"/>
      <c r="P474" s="66"/>
      <c r="Q474" s="65"/>
      <c r="R474" s="66">
        <v>20</v>
      </c>
      <c r="S474" s="16">
        <v>5</v>
      </c>
      <c r="T474" s="15">
        <v>50</v>
      </c>
    </row>
    <row r="475" spans="15:20" x14ac:dyDescent="0.2">
      <c r="O475" s="66"/>
      <c r="P475" s="66"/>
      <c r="Q475" s="65"/>
      <c r="R475" s="66"/>
      <c r="S475" s="16">
        <v>10</v>
      </c>
      <c r="T475" s="15">
        <v>50</v>
      </c>
    </row>
    <row r="476" spans="15:20" x14ac:dyDescent="0.2">
      <c r="O476" s="66"/>
      <c r="P476" s="66"/>
      <c r="Q476" s="65"/>
      <c r="R476" s="66"/>
      <c r="S476" s="16">
        <v>20</v>
      </c>
      <c r="T476" s="15">
        <v>50</v>
      </c>
    </row>
    <row r="477" spans="15:20" x14ac:dyDescent="0.2">
      <c r="O477" s="66"/>
      <c r="P477" s="66"/>
      <c r="Q477" s="65"/>
      <c r="R477" s="66"/>
      <c r="S477" s="16">
        <v>50</v>
      </c>
      <c r="T477" s="15">
        <v>50</v>
      </c>
    </row>
    <row r="478" spans="15:20" x14ac:dyDescent="0.2">
      <c r="O478" s="66"/>
      <c r="P478" s="66"/>
      <c r="Q478" s="65"/>
      <c r="R478" s="66">
        <v>50</v>
      </c>
      <c r="S478" s="16">
        <v>5</v>
      </c>
      <c r="T478" s="15">
        <v>50</v>
      </c>
    </row>
    <row r="479" spans="15:20" x14ac:dyDescent="0.2">
      <c r="O479" s="66"/>
      <c r="P479" s="66"/>
      <c r="Q479" s="65"/>
      <c r="R479" s="66"/>
      <c r="S479" s="16">
        <v>10</v>
      </c>
      <c r="T479" s="15">
        <v>50</v>
      </c>
    </row>
    <row r="480" spans="15:20" x14ac:dyDescent="0.2">
      <c r="O480" s="66"/>
      <c r="P480" s="66"/>
      <c r="Q480" s="65"/>
      <c r="R480" s="66"/>
      <c r="S480" s="16">
        <v>20</v>
      </c>
      <c r="T480" s="15">
        <v>50</v>
      </c>
    </row>
    <row r="481" spans="15:20" x14ac:dyDescent="0.2">
      <c r="O481" s="66"/>
      <c r="P481" s="66"/>
      <c r="Q481" s="65"/>
      <c r="R481" s="66"/>
      <c r="S481" s="16">
        <v>50</v>
      </c>
      <c r="T481" s="15">
        <v>50</v>
      </c>
    </row>
    <row r="482" spans="15:20" x14ac:dyDescent="0.2">
      <c r="O482" s="66"/>
      <c r="P482" s="66"/>
      <c r="Q482" s="65">
        <v>5000</v>
      </c>
      <c r="R482" s="66">
        <v>5</v>
      </c>
      <c r="S482" s="16">
        <v>5</v>
      </c>
      <c r="T482" s="15">
        <v>50</v>
      </c>
    </row>
    <row r="483" spans="15:20" x14ac:dyDescent="0.2">
      <c r="O483" s="66"/>
      <c r="P483" s="66"/>
      <c r="Q483" s="65"/>
      <c r="R483" s="66"/>
      <c r="S483" s="16">
        <v>10</v>
      </c>
      <c r="T483" s="15">
        <v>50</v>
      </c>
    </row>
    <row r="484" spans="15:20" x14ac:dyDescent="0.2">
      <c r="O484" s="66"/>
      <c r="P484" s="66"/>
      <c r="Q484" s="65"/>
      <c r="R484" s="66"/>
      <c r="S484" s="16">
        <v>20</v>
      </c>
      <c r="T484" s="15">
        <v>50</v>
      </c>
    </row>
    <row r="485" spans="15:20" x14ac:dyDescent="0.2">
      <c r="O485" s="66"/>
      <c r="P485" s="66"/>
      <c r="Q485" s="65"/>
      <c r="R485" s="66"/>
      <c r="S485" s="16">
        <v>50</v>
      </c>
      <c r="T485" s="15">
        <v>50</v>
      </c>
    </row>
    <row r="486" spans="15:20" x14ac:dyDescent="0.2">
      <c r="O486" s="66"/>
      <c r="P486" s="66"/>
      <c r="Q486" s="65"/>
      <c r="R486" s="66">
        <v>10</v>
      </c>
      <c r="S486" s="16">
        <v>5</v>
      </c>
      <c r="T486" s="15">
        <v>50</v>
      </c>
    </row>
    <row r="487" spans="15:20" x14ac:dyDescent="0.2">
      <c r="O487" s="66"/>
      <c r="P487" s="66"/>
      <c r="Q487" s="65"/>
      <c r="R487" s="66"/>
      <c r="S487" s="16">
        <v>10</v>
      </c>
      <c r="T487" s="15">
        <v>50</v>
      </c>
    </row>
    <row r="488" spans="15:20" x14ac:dyDescent="0.2">
      <c r="O488" s="66"/>
      <c r="P488" s="66"/>
      <c r="Q488" s="65"/>
      <c r="R488" s="66"/>
      <c r="S488" s="16">
        <v>20</v>
      </c>
      <c r="T488" s="15">
        <v>50</v>
      </c>
    </row>
    <row r="489" spans="15:20" x14ac:dyDescent="0.2">
      <c r="O489" s="66"/>
      <c r="P489" s="66"/>
      <c r="Q489" s="65"/>
      <c r="R489" s="66"/>
      <c r="S489" s="16">
        <v>50</v>
      </c>
      <c r="T489" s="15">
        <v>50</v>
      </c>
    </row>
    <row r="490" spans="15:20" x14ac:dyDescent="0.2">
      <c r="O490" s="66"/>
      <c r="P490" s="66"/>
      <c r="Q490" s="65"/>
      <c r="R490" s="66">
        <v>20</v>
      </c>
      <c r="S490" s="16">
        <v>5</v>
      </c>
      <c r="T490" s="15">
        <v>50</v>
      </c>
    </row>
    <row r="491" spans="15:20" x14ac:dyDescent="0.2">
      <c r="O491" s="66"/>
      <c r="P491" s="66"/>
      <c r="Q491" s="65"/>
      <c r="R491" s="66"/>
      <c r="S491" s="16">
        <v>10</v>
      </c>
      <c r="T491" s="15">
        <v>50</v>
      </c>
    </row>
    <row r="492" spans="15:20" x14ac:dyDescent="0.2">
      <c r="O492" s="66"/>
      <c r="P492" s="66"/>
      <c r="Q492" s="65"/>
      <c r="R492" s="66"/>
      <c r="S492" s="16">
        <v>20</v>
      </c>
      <c r="T492" s="15">
        <v>50</v>
      </c>
    </row>
    <row r="493" spans="15:20" x14ac:dyDescent="0.2">
      <c r="O493" s="66"/>
      <c r="P493" s="66"/>
      <c r="Q493" s="65"/>
      <c r="R493" s="66"/>
      <c r="S493" s="16">
        <v>50</v>
      </c>
      <c r="T493" s="15">
        <v>50</v>
      </c>
    </row>
    <row r="494" spans="15:20" x14ac:dyDescent="0.2">
      <c r="O494" s="66"/>
      <c r="P494" s="66"/>
      <c r="Q494" s="65"/>
      <c r="R494" s="66">
        <v>50</v>
      </c>
      <c r="S494" s="16">
        <v>5</v>
      </c>
      <c r="T494" s="15">
        <v>50</v>
      </c>
    </row>
    <row r="495" spans="15:20" x14ac:dyDescent="0.2">
      <c r="O495" s="66"/>
      <c r="P495" s="66"/>
      <c r="Q495" s="65"/>
      <c r="R495" s="66"/>
      <c r="S495" s="16">
        <v>10</v>
      </c>
      <c r="T495" s="15">
        <v>50</v>
      </c>
    </row>
    <row r="496" spans="15:20" x14ac:dyDescent="0.2">
      <c r="O496" s="66"/>
      <c r="P496" s="66"/>
      <c r="Q496" s="65"/>
      <c r="R496" s="66"/>
      <c r="S496" s="16">
        <v>20</v>
      </c>
      <c r="T496" s="15">
        <v>50</v>
      </c>
    </row>
    <row r="497" spans="15:20" x14ac:dyDescent="0.2">
      <c r="O497" s="66"/>
      <c r="P497" s="66"/>
      <c r="Q497" s="65"/>
      <c r="R497" s="66"/>
      <c r="S497" s="16">
        <v>50</v>
      </c>
      <c r="T497" s="15">
        <v>50</v>
      </c>
    </row>
    <row r="498" spans="15:20" x14ac:dyDescent="0.2">
      <c r="O498" s="66"/>
      <c r="P498" s="66"/>
      <c r="Q498" s="65">
        <v>10000</v>
      </c>
      <c r="R498" s="66">
        <v>5</v>
      </c>
      <c r="S498" s="16">
        <v>5</v>
      </c>
      <c r="T498" s="15">
        <v>50</v>
      </c>
    </row>
    <row r="499" spans="15:20" x14ac:dyDescent="0.2">
      <c r="O499" s="66"/>
      <c r="P499" s="66"/>
      <c r="Q499" s="65"/>
      <c r="R499" s="66"/>
      <c r="S499" s="16">
        <v>10</v>
      </c>
      <c r="T499" s="15">
        <v>50</v>
      </c>
    </row>
    <row r="500" spans="15:20" x14ac:dyDescent="0.2">
      <c r="O500" s="66"/>
      <c r="P500" s="66"/>
      <c r="Q500" s="65"/>
      <c r="R500" s="66"/>
      <c r="S500" s="16">
        <v>20</v>
      </c>
      <c r="T500" s="15">
        <v>50</v>
      </c>
    </row>
    <row r="501" spans="15:20" x14ac:dyDescent="0.2">
      <c r="O501" s="66"/>
      <c r="P501" s="66"/>
      <c r="Q501" s="65"/>
      <c r="R501" s="66"/>
      <c r="S501" s="16">
        <v>50</v>
      </c>
      <c r="T501" s="15">
        <v>50</v>
      </c>
    </row>
    <row r="502" spans="15:20" x14ac:dyDescent="0.2">
      <c r="O502" s="66"/>
      <c r="P502" s="66"/>
      <c r="Q502" s="65"/>
      <c r="R502" s="66">
        <v>10</v>
      </c>
      <c r="S502" s="16">
        <v>5</v>
      </c>
      <c r="T502" s="15">
        <v>50</v>
      </c>
    </row>
    <row r="503" spans="15:20" x14ac:dyDescent="0.2">
      <c r="O503" s="66"/>
      <c r="P503" s="66"/>
      <c r="Q503" s="65"/>
      <c r="R503" s="66"/>
      <c r="S503" s="16">
        <v>10</v>
      </c>
      <c r="T503" s="15">
        <v>50</v>
      </c>
    </row>
    <row r="504" spans="15:20" x14ac:dyDescent="0.2">
      <c r="O504" s="66"/>
      <c r="P504" s="66"/>
      <c r="Q504" s="65"/>
      <c r="R504" s="66"/>
      <c r="S504" s="16">
        <v>20</v>
      </c>
      <c r="T504" s="15">
        <v>50</v>
      </c>
    </row>
    <row r="505" spans="15:20" x14ac:dyDescent="0.2">
      <c r="O505" s="66"/>
      <c r="P505" s="66"/>
      <c r="Q505" s="65"/>
      <c r="R505" s="66"/>
      <c r="S505" s="16">
        <v>50</v>
      </c>
      <c r="T505" s="15">
        <v>50</v>
      </c>
    </row>
    <row r="506" spans="15:20" x14ac:dyDescent="0.2">
      <c r="O506" s="66"/>
      <c r="P506" s="66"/>
      <c r="Q506" s="65"/>
      <c r="R506" s="66">
        <v>20</v>
      </c>
      <c r="S506" s="16">
        <v>5</v>
      </c>
      <c r="T506" s="15">
        <v>50</v>
      </c>
    </row>
    <row r="507" spans="15:20" x14ac:dyDescent="0.2">
      <c r="O507" s="66"/>
      <c r="P507" s="66"/>
      <c r="Q507" s="65"/>
      <c r="R507" s="66"/>
      <c r="S507" s="16">
        <v>10</v>
      </c>
      <c r="T507" s="15">
        <v>50</v>
      </c>
    </row>
    <row r="508" spans="15:20" x14ac:dyDescent="0.2">
      <c r="O508" s="66"/>
      <c r="P508" s="66"/>
      <c r="Q508" s="65"/>
      <c r="R508" s="66"/>
      <c r="S508" s="16">
        <v>20</v>
      </c>
      <c r="T508" s="15">
        <v>50</v>
      </c>
    </row>
    <row r="509" spans="15:20" x14ac:dyDescent="0.2">
      <c r="O509" s="66"/>
      <c r="P509" s="66"/>
      <c r="Q509" s="65"/>
      <c r="R509" s="66"/>
      <c r="S509" s="16">
        <v>50</v>
      </c>
      <c r="T509" s="15">
        <v>50</v>
      </c>
    </row>
    <row r="510" spans="15:20" x14ac:dyDescent="0.2">
      <c r="O510" s="66"/>
      <c r="P510" s="66"/>
      <c r="Q510" s="65"/>
      <c r="R510" s="66">
        <v>50</v>
      </c>
      <c r="S510" s="16">
        <v>5</v>
      </c>
      <c r="T510" s="15">
        <v>50</v>
      </c>
    </row>
    <row r="511" spans="15:20" x14ac:dyDescent="0.2">
      <c r="O511" s="66"/>
      <c r="P511" s="66"/>
      <c r="Q511" s="65"/>
      <c r="R511" s="66"/>
      <c r="S511" s="16">
        <v>10</v>
      </c>
      <c r="T511" s="15">
        <v>50</v>
      </c>
    </row>
    <row r="512" spans="15:20" x14ac:dyDescent="0.2">
      <c r="O512" s="66"/>
      <c r="P512" s="66"/>
      <c r="Q512" s="65"/>
      <c r="R512" s="66"/>
      <c r="S512" s="16">
        <v>20</v>
      </c>
      <c r="T512" s="15">
        <v>50</v>
      </c>
    </row>
    <row r="513" spans="15:20" x14ac:dyDescent="0.2">
      <c r="O513" s="66"/>
      <c r="P513" s="66"/>
      <c r="Q513" s="65"/>
      <c r="R513" s="66"/>
      <c r="S513" s="16">
        <v>50</v>
      </c>
      <c r="T513" s="15">
        <v>50</v>
      </c>
    </row>
    <row r="514" spans="15:20" x14ac:dyDescent="0.2">
      <c r="O514" s="66"/>
      <c r="P514" s="66" t="s">
        <v>13</v>
      </c>
      <c r="Q514" s="65">
        <v>100</v>
      </c>
      <c r="R514" s="66">
        <v>5</v>
      </c>
      <c r="S514" s="16">
        <v>5</v>
      </c>
      <c r="T514" s="15">
        <v>50</v>
      </c>
    </row>
    <row r="515" spans="15:20" x14ac:dyDescent="0.2">
      <c r="O515" s="66"/>
      <c r="P515" s="66"/>
      <c r="Q515" s="65"/>
      <c r="R515" s="66"/>
      <c r="S515" s="16">
        <v>10</v>
      </c>
      <c r="T515" s="15">
        <v>50</v>
      </c>
    </row>
    <row r="516" spans="15:20" x14ac:dyDescent="0.2">
      <c r="O516" s="66"/>
      <c r="P516" s="66"/>
      <c r="Q516" s="65"/>
      <c r="R516" s="66"/>
      <c r="S516" s="16">
        <v>20</v>
      </c>
      <c r="T516" s="15">
        <v>50</v>
      </c>
    </row>
    <row r="517" spans="15:20" x14ac:dyDescent="0.2">
      <c r="O517" s="66"/>
      <c r="P517" s="66"/>
      <c r="Q517" s="65"/>
      <c r="R517" s="66"/>
      <c r="S517" s="16">
        <v>50</v>
      </c>
      <c r="T517" s="15">
        <v>50</v>
      </c>
    </row>
    <row r="518" spans="15:20" x14ac:dyDescent="0.2">
      <c r="O518" s="66"/>
      <c r="P518" s="66"/>
      <c r="Q518" s="65"/>
      <c r="R518" s="66">
        <v>10</v>
      </c>
      <c r="S518" s="16">
        <v>5</v>
      </c>
      <c r="T518" s="15">
        <v>50</v>
      </c>
    </row>
    <row r="519" spans="15:20" x14ac:dyDescent="0.2">
      <c r="O519" s="66"/>
      <c r="P519" s="66"/>
      <c r="Q519" s="65"/>
      <c r="R519" s="66"/>
      <c r="S519" s="16">
        <v>10</v>
      </c>
      <c r="T519" s="15">
        <v>50</v>
      </c>
    </row>
    <row r="520" spans="15:20" x14ac:dyDescent="0.2">
      <c r="O520" s="66"/>
      <c r="P520" s="66"/>
      <c r="Q520" s="65"/>
      <c r="R520" s="66"/>
      <c r="S520" s="16">
        <v>20</v>
      </c>
      <c r="T520" s="15">
        <v>50</v>
      </c>
    </row>
    <row r="521" spans="15:20" x14ac:dyDescent="0.2">
      <c r="O521" s="66"/>
      <c r="P521" s="66"/>
      <c r="Q521" s="65"/>
      <c r="R521" s="66"/>
      <c r="S521" s="16">
        <v>50</v>
      </c>
      <c r="T521" s="15">
        <v>50</v>
      </c>
    </row>
    <row r="522" spans="15:20" x14ac:dyDescent="0.2">
      <c r="O522" s="66"/>
      <c r="P522" s="66"/>
      <c r="Q522" s="65"/>
      <c r="R522" s="66">
        <v>20</v>
      </c>
      <c r="S522" s="16">
        <v>5</v>
      </c>
      <c r="T522" s="15">
        <v>50</v>
      </c>
    </row>
    <row r="523" spans="15:20" x14ac:dyDescent="0.2">
      <c r="O523" s="66"/>
      <c r="P523" s="66"/>
      <c r="Q523" s="65"/>
      <c r="R523" s="66"/>
      <c r="S523" s="16">
        <v>10</v>
      </c>
      <c r="T523" s="15">
        <v>50</v>
      </c>
    </row>
    <row r="524" spans="15:20" x14ac:dyDescent="0.2">
      <c r="O524" s="66"/>
      <c r="P524" s="66"/>
      <c r="Q524" s="65"/>
      <c r="R524" s="66"/>
      <c r="S524" s="16">
        <v>20</v>
      </c>
      <c r="T524" s="15">
        <v>50</v>
      </c>
    </row>
    <row r="525" spans="15:20" x14ac:dyDescent="0.2">
      <c r="O525" s="66"/>
      <c r="P525" s="66"/>
      <c r="Q525" s="65"/>
      <c r="R525" s="66"/>
      <c r="S525" s="16">
        <v>50</v>
      </c>
      <c r="T525" s="15">
        <v>50</v>
      </c>
    </row>
    <row r="526" spans="15:20" x14ac:dyDescent="0.2">
      <c r="O526" s="66"/>
      <c r="P526" s="66"/>
      <c r="Q526" s="65"/>
      <c r="R526" s="66">
        <v>50</v>
      </c>
      <c r="S526" s="16">
        <v>5</v>
      </c>
      <c r="T526" s="15">
        <v>50</v>
      </c>
    </row>
    <row r="527" spans="15:20" x14ac:dyDescent="0.2">
      <c r="O527" s="66"/>
      <c r="P527" s="66"/>
      <c r="Q527" s="65"/>
      <c r="R527" s="66"/>
      <c r="S527" s="16">
        <v>10</v>
      </c>
      <c r="T527" s="15">
        <v>50</v>
      </c>
    </row>
    <row r="528" spans="15:20" x14ac:dyDescent="0.2">
      <c r="O528" s="66"/>
      <c r="P528" s="66"/>
      <c r="Q528" s="65"/>
      <c r="R528" s="66"/>
      <c r="S528" s="16">
        <v>20</v>
      </c>
      <c r="T528" s="15">
        <v>50</v>
      </c>
    </row>
    <row r="529" spans="15:20" x14ac:dyDescent="0.2">
      <c r="O529" s="66"/>
      <c r="P529" s="66"/>
      <c r="Q529" s="65"/>
      <c r="R529" s="66"/>
      <c r="S529" s="16">
        <v>50</v>
      </c>
      <c r="T529" s="15">
        <v>50</v>
      </c>
    </row>
    <row r="530" spans="15:20" x14ac:dyDescent="0.2">
      <c r="O530" s="66"/>
      <c r="P530" s="66"/>
      <c r="Q530" s="65">
        <v>1000</v>
      </c>
      <c r="R530" s="66">
        <v>5</v>
      </c>
      <c r="S530" s="16">
        <v>5</v>
      </c>
      <c r="T530" s="15">
        <v>50</v>
      </c>
    </row>
    <row r="531" spans="15:20" x14ac:dyDescent="0.2">
      <c r="O531" s="66"/>
      <c r="P531" s="66"/>
      <c r="Q531" s="65"/>
      <c r="R531" s="66"/>
      <c r="S531" s="16">
        <v>10</v>
      </c>
      <c r="T531" s="15">
        <v>50</v>
      </c>
    </row>
    <row r="532" spans="15:20" x14ac:dyDescent="0.2">
      <c r="O532" s="66"/>
      <c r="P532" s="66"/>
      <c r="Q532" s="65"/>
      <c r="R532" s="66"/>
      <c r="S532" s="16">
        <v>20</v>
      </c>
      <c r="T532" s="15">
        <v>50</v>
      </c>
    </row>
    <row r="533" spans="15:20" x14ac:dyDescent="0.2">
      <c r="O533" s="66"/>
      <c r="P533" s="66"/>
      <c r="Q533" s="65"/>
      <c r="R533" s="66"/>
      <c r="S533" s="16">
        <v>50</v>
      </c>
      <c r="T533" s="15">
        <v>50</v>
      </c>
    </row>
    <row r="534" spans="15:20" x14ac:dyDescent="0.2">
      <c r="O534" s="66"/>
      <c r="P534" s="66"/>
      <c r="Q534" s="65"/>
      <c r="R534" s="66">
        <v>10</v>
      </c>
      <c r="S534" s="16">
        <v>5</v>
      </c>
      <c r="T534" s="15">
        <v>50</v>
      </c>
    </row>
    <row r="535" spans="15:20" x14ac:dyDescent="0.2">
      <c r="O535" s="66"/>
      <c r="P535" s="66"/>
      <c r="Q535" s="65"/>
      <c r="R535" s="66"/>
      <c r="S535" s="16">
        <v>10</v>
      </c>
      <c r="T535" s="15">
        <v>50</v>
      </c>
    </row>
    <row r="536" spans="15:20" x14ac:dyDescent="0.2">
      <c r="O536" s="66"/>
      <c r="P536" s="66"/>
      <c r="Q536" s="65"/>
      <c r="R536" s="66"/>
      <c r="S536" s="16">
        <v>20</v>
      </c>
      <c r="T536" s="15">
        <v>50</v>
      </c>
    </row>
    <row r="537" spans="15:20" x14ac:dyDescent="0.2">
      <c r="O537" s="66"/>
      <c r="P537" s="66"/>
      <c r="Q537" s="65"/>
      <c r="R537" s="66"/>
      <c r="S537" s="16">
        <v>50</v>
      </c>
      <c r="T537" s="15">
        <v>50</v>
      </c>
    </row>
    <row r="538" spans="15:20" x14ac:dyDescent="0.2">
      <c r="O538" s="66"/>
      <c r="P538" s="66"/>
      <c r="Q538" s="65"/>
      <c r="R538" s="66">
        <v>20</v>
      </c>
      <c r="S538" s="16">
        <v>5</v>
      </c>
      <c r="T538" s="15">
        <v>50</v>
      </c>
    </row>
    <row r="539" spans="15:20" x14ac:dyDescent="0.2">
      <c r="O539" s="66"/>
      <c r="P539" s="66"/>
      <c r="Q539" s="65"/>
      <c r="R539" s="66"/>
      <c r="S539" s="16">
        <v>10</v>
      </c>
      <c r="T539" s="15">
        <v>50</v>
      </c>
    </row>
    <row r="540" spans="15:20" x14ac:dyDescent="0.2">
      <c r="O540" s="66"/>
      <c r="P540" s="66"/>
      <c r="Q540" s="65"/>
      <c r="R540" s="66"/>
      <c r="S540" s="16">
        <v>20</v>
      </c>
      <c r="T540" s="15">
        <v>50</v>
      </c>
    </row>
    <row r="541" spans="15:20" x14ac:dyDescent="0.2">
      <c r="O541" s="66"/>
      <c r="P541" s="66"/>
      <c r="Q541" s="65"/>
      <c r="R541" s="66"/>
      <c r="S541" s="16">
        <v>50</v>
      </c>
      <c r="T541" s="15">
        <v>50</v>
      </c>
    </row>
    <row r="542" spans="15:20" x14ac:dyDescent="0.2">
      <c r="O542" s="66"/>
      <c r="P542" s="66"/>
      <c r="Q542" s="65"/>
      <c r="R542" s="66">
        <v>50</v>
      </c>
      <c r="S542" s="16">
        <v>5</v>
      </c>
      <c r="T542" s="15">
        <v>50</v>
      </c>
    </row>
    <row r="543" spans="15:20" x14ac:dyDescent="0.2">
      <c r="O543" s="66"/>
      <c r="P543" s="66"/>
      <c r="Q543" s="65"/>
      <c r="R543" s="66"/>
      <c r="S543" s="16">
        <v>10</v>
      </c>
      <c r="T543" s="15">
        <v>50</v>
      </c>
    </row>
    <row r="544" spans="15:20" x14ac:dyDescent="0.2">
      <c r="O544" s="66"/>
      <c r="P544" s="66"/>
      <c r="Q544" s="65"/>
      <c r="R544" s="66"/>
      <c r="S544" s="16">
        <v>20</v>
      </c>
      <c r="T544" s="15">
        <v>50</v>
      </c>
    </row>
    <row r="545" spans="15:20" x14ac:dyDescent="0.2">
      <c r="O545" s="66"/>
      <c r="P545" s="66"/>
      <c r="Q545" s="65"/>
      <c r="R545" s="66"/>
      <c r="S545" s="16">
        <v>50</v>
      </c>
      <c r="T545" s="15">
        <v>50</v>
      </c>
    </row>
    <row r="546" spans="15:20" x14ac:dyDescent="0.2">
      <c r="O546" s="66"/>
      <c r="P546" s="66"/>
      <c r="Q546" s="65">
        <v>5000</v>
      </c>
      <c r="R546" s="66">
        <v>5</v>
      </c>
      <c r="S546" s="16">
        <v>5</v>
      </c>
      <c r="T546" s="15">
        <v>50</v>
      </c>
    </row>
    <row r="547" spans="15:20" x14ac:dyDescent="0.2">
      <c r="O547" s="66"/>
      <c r="P547" s="66"/>
      <c r="Q547" s="65"/>
      <c r="R547" s="66"/>
      <c r="S547" s="16">
        <v>10</v>
      </c>
      <c r="T547" s="15">
        <v>50</v>
      </c>
    </row>
    <row r="548" spans="15:20" x14ac:dyDescent="0.2">
      <c r="O548" s="66"/>
      <c r="P548" s="66"/>
      <c r="Q548" s="65"/>
      <c r="R548" s="66"/>
      <c r="S548" s="16">
        <v>20</v>
      </c>
      <c r="T548" s="15">
        <v>50</v>
      </c>
    </row>
    <row r="549" spans="15:20" x14ac:dyDescent="0.2">
      <c r="O549" s="66"/>
      <c r="P549" s="66"/>
      <c r="Q549" s="65"/>
      <c r="R549" s="66"/>
      <c r="S549" s="16">
        <v>50</v>
      </c>
      <c r="T549" s="15">
        <v>50</v>
      </c>
    </row>
    <row r="550" spans="15:20" x14ac:dyDescent="0.2">
      <c r="O550" s="66"/>
      <c r="P550" s="66"/>
      <c r="Q550" s="65"/>
      <c r="R550" s="66">
        <v>10</v>
      </c>
      <c r="S550" s="16">
        <v>5</v>
      </c>
      <c r="T550" s="15">
        <v>50</v>
      </c>
    </row>
    <row r="551" spans="15:20" x14ac:dyDescent="0.2">
      <c r="O551" s="66"/>
      <c r="P551" s="66"/>
      <c r="Q551" s="65"/>
      <c r="R551" s="66"/>
      <c r="S551" s="16">
        <v>10</v>
      </c>
      <c r="T551" s="15">
        <v>50</v>
      </c>
    </row>
    <row r="552" spans="15:20" x14ac:dyDescent="0.2">
      <c r="O552" s="66"/>
      <c r="P552" s="66"/>
      <c r="Q552" s="65"/>
      <c r="R552" s="66"/>
      <c r="S552" s="16">
        <v>20</v>
      </c>
      <c r="T552" s="15">
        <v>50</v>
      </c>
    </row>
    <row r="553" spans="15:20" x14ac:dyDescent="0.2">
      <c r="O553" s="66"/>
      <c r="P553" s="66"/>
      <c r="Q553" s="65"/>
      <c r="R553" s="66"/>
      <c r="S553" s="16">
        <v>50</v>
      </c>
      <c r="T553" s="15">
        <v>50</v>
      </c>
    </row>
    <row r="554" spans="15:20" x14ac:dyDescent="0.2">
      <c r="O554" s="66"/>
      <c r="P554" s="66"/>
      <c r="Q554" s="65"/>
      <c r="R554" s="66">
        <v>20</v>
      </c>
      <c r="S554" s="16">
        <v>5</v>
      </c>
      <c r="T554" s="15">
        <v>50</v>
      </c>
    </row>
    <row r="555" spans="15:20" x14ac:dyDescent="0.2">
      <c r="O555" s="66"/>
      <c r="P555" s="66"/>
      <c r="Q555" s="65"/>
      <c r="R555" s="66"/>
      <c r="S555" s="16">
        <v>10</v>
      </c>
      <c r="T555" s="15">
        <v>50</v>
      </c>
    </row>
    <row r="556" spans="15:20" x14ac:dyDescent="0.2">
      <c r="O556" s="66"/>
      <c r="P556" s="66"/>
      <c r="Q556" s="65"/>
      <c r="R556" s="66"/>
      <c r="S556" s="16">
        <v>20</v>
      </c>
      <c r="T556" s="15">
        <v>50</v>
      </c>
    </row>
    <row r="557" spans="15:20" x14ac:dyDescent="0.2">
      <c r="O557" s="66"/>
      <c r="P557" s="66"/>
      <c r="Q557" s="65"/>
      <c r="R557" s="66"/>
      <c r="S557" s="16">
        <v>50</v>
      </c>
      <c r="T557" s="15">
        <v>50</v>
      </c>
    </row>
    <row r="558" spans="15:20" x14ac:dyDescent="0.2">
      <c r="O558" s="66"/>
      <c r="P558" s="66"/>
      <c r="Q558" s="65"/>
      <c r="R558" s="66">
        <v>50</v>
      </c>
      <c r="S558" s="16">
        <v>5</v>
      </c>
      <c r="T558" s="15">
        <v>50</v>
      </c>
    </row>
    <row r="559" spans="15:20" x14ac:dyDescent="0.2">
      <c r="O559" s="66"/>
      <c r="P559" s="66"/>
      <c r="Q559" s="65"/>
      <c r="R559" s="66"/>
      <c r="S559" s="16">
        <v>10</v>
      </c>
      <c r="T559" s="15">
        <v>50</v>
      </c>
    </row>
    <row r="560" spans="15:20" x14ac:dyDescent="0.2">
      <c r="O560" s="66"/>
      <c r="P560" s="66"/>
      <c r="Q560" s="65"/>
      <c r="R560" s="66"/>
      <c r="S560" s="16">
        <v>20</v>
      </c>
      <c r="T560" s="15">
        <v>50</v>
      </c>
    </row>
    <row r="561" spans="15:20" x14ac:dyDescent="0.2">
      <c r="O561" s="66"/>
      <c r="P561" s="66"/>
      <c r="Q561" s="65"/>
      <c r="R561" s="66"/>
      <c r="S561" s="16">
        <v>50</v>
      </c>
      <c r="T561" s="15">
        <v>50</v>
      </c>
    </row>
    <row r="562" spans="15:20" x14ac:dyDescent="0.2">
      <c r="O562" s="66"/>
      <c r="P562" s="66"/>
      <c r="Q562" s="65">
        <v>10000</v>
      </c>
      <c r="R562" s="66">
        <v>5</v>
      </c>
      <c r="S562" s="16">
        <v>5</v>
      </c>
      <c r="T562" s="15">
        <v>50</v>
      </c>
    </row>
    <row r="563" spans="15:20" x14ac:dyDescent="0.2">
      <c r="O563" s="66"/>
      <c r="P563" s="66"/>
      <c r="Q563" s="65"/>
      <c r="R563" s="66"/>
      <c r="S563" s="16">
        <v>10</v>
      </c>
      <c r="T563" s="15">
        <v>50</v>
      </c>
    </row>
    <row r="564" spans="15:20" x14ac:dyDescent="0.2">
      <c r="O564" s="66"/>
      <c r="P564" s="66"/>
      <c r="Q564" s="65"/>
      <c r="R564" s="66"/>
      <c r="S564" s="16">
        <v>20</v>
      </c>
      <c r="T564" s="15">
        <v>50</v>
      </c>
    </row>
    <row r="565" spans="15:20" x14ac:dyDescent="0.2">
      <c r="O565" s="66"/>
      <c r="P565" s="66"/>
      <c r="Q565" s="65"/>
      <c r="R565" s="66"/>
      <c r="S565" s="16">
        <v>50</v>
      </c>
      <c r="T565" s="15">
        <v>50</v>
      </c>
    </row>
    <row r="566" spans="15:20" x14ac:dyDescent="0.2">
      <c r="O566" s="66"/>
      <c r="P566" s="66"/>
      <c r="Q566" s="65"/>
      <c r="R566" s="66">
        <v>10</v>
      </c>
      <c r="S566" s="16">
        <v>5</v>
      </c>
      <c r="T566" s="15">
        <v>50</v>
      </c>
    </row>
    <row r="567" spans="15:20" x14ac:dyDescent="0.2">
      <c r="O567" s="66"/>
      <c r="P567" s="66"/>
      <c r="Q567" s="65"/>
      <c r="R567" s="66"/>
      <c r="S567" s="16">
        <v>10</v>
      </c>
      <c r="T567" s="15">
        <v>50</v>
      </c>
    </row>
    <row r="568" spans="15:20" x14ac:dyDescent="0.2">
      <c r="O568" s="66"/>
      <c r="P568" s="66"/>
      <c r="Q568" s="65"/>
      <c r="R568" s="66"/>
      <c r="S568" s="16">
        <v>20</v>
      </c>
      <c r="T568" s="15">
        <v>50</v>
      </c>
    </row>
    <row r="569" spans="15:20" x14ac:dyDescent="0.2">
      <c r="O569" s="66"/>
      <c r="P569" s="66"/>
      <c r="Q569" s="65"/>
      <c r="R569" s="66"/>
      <c r="S569" s="16">
        <v>50</v>
      </c>
      <c r="T569" s="15">
        <v>50</v>
      </c>
    </row>
    <row r="570" spans="15:20" x14ac:dyDescent="0.2">
      <c r="O570" s="66"/>
      <c r="P570" s="66"/>
      <c r="Q570" s="65"/>
      <c r="R570" s="66">
        <v>20</v>
      </c>
      <c r="S570" s="16">
        <v>5</v>
      </c>
      <c r="T570" s="15">
        <v>50</v>
      </c>
    </row>
    <row r="571" spans="15:20" x14ac:dyDescent="0.2">
      <c r="O571" s="66"/>
      <c r="P571" s="66"/>
      <c r="Q571" s="65"/>
      <c r="R571" s="66"/>
      <c r="S571" s="16">
        <v>10</v>
      </c>
      <c r="T571" s="15">
        <v>50</v>
      </c>
    </row>
    <row r="572" spans="15:20" x14ac:dyDescent="0.2">
      <c r="O572" s="66"/>
      <c r="P572" s="66"/>
      <c r="Q572" s="65"/>
      <c r="R572" s="66"/>
      <c r="S572" s="16">
        <v>20</v>
      </c>
      <c r="T572" s="15">
        <v>50</v>
      </c>
    </row>
    <row r="573" spans="15:20" x14ac:dyDescent="0.2">
      <c r="O573" s="66"/>
      <c r="P573" s="66"/>
      <c r="Q573" s="65"/>
      <c r="R573" s="66"/>
      <c r="S573" s="16">
        <v>50</v>
      </c>
      <c r="T573" s="15">
        <v>50</v>
      </c>
    </row>
    <row r="574" spans="15:20" x14ac:dyDescent="0.2">
      <c r="O574" s="66"/>
      <c r="P574" s="66"/>
      <c r="Q574" s="65"/>
      <c r="R574" s="66">
        <v>50</v>
      </c>
      <c r="S574" s="16">
        <v>5</v>
      </c>
      <c r="T574" s="15">
        <v>50</v>
      </c>
    </row>
    <row r="575" spans="15:20" x14ac:dyDescent="0.2">
      <c r="O575" s="66"/>
      <c r="P575" s="66"/>
      <c r="Q575" s="65"/>
      <c r="R575" s="66"/>
      <c r="S575" s="16">
        <v>10</v>
      </c>
      <c r="T575" s="15">
        <v>50</v>
      </c>
    </row>
    <row r="576" spans="15:20" x14ac:dyDescent="0.2">
      <c r="O576" s="66"/>
      <c r="P576" s="66"/>
      <c r="Q576" s="65"/>
      <c r="R576" s="66"/>
      <c r="S576" s="16">
        <v>20</v>
      </c>
      <c r="T576" s="15">
        <v>50</v>
      </c>
    </row>
    <row r="577" spans="15:20" x14ac:dyDescent="0.2">
      <c r="O577" s="66"/>
      <c r="P577" s="66"/>
      <c r="Q577" s="65"/>
      <c r="R577" s="66"/>
      <c r="S577" s="16">
        <v>50</v>
      </c>
      <c r="T577" s="15">
        <v>50</v>
      </c>
    </row>
    <row r="578" spans="15:20" x14ac:dyDescent="0.2">
      <c r="O578" s="66"/>
      <c r="P578" s="66" t="s">
        <v>14</v>
      </c>
      <c r="Q578" s="65">
        <v>100</v>
      </c>
      <c r="R578" s="66">
        <v>5</v>
      </c>
      <c r="S578" s="16">
        <v>5</v>
      </c>
      <c r="T578" s="15">
        <v>50</v>
      </c>
    </row>
    <row r="579" spans="15:20" x14ac:dyDescent="0.2">
      <c r="O579" s="66"/>
      <c r="P579" s="66"/>
      <c r="Q579" s="65"/>
      <c r="R579" s="66"/>
      <c r="S579" s="16">
        <v>10</v>
      </c>
      <c r="T579" s="15">
        <v>50</v>
      </c>
    </row>
    <row r="580" spans="15:20" x14ac:dyDescent="0.2">
      <c r="O580" s="66"/>
      <c r="P580" s="66"/>
      <c r="Q580" s="65"/>
      <c r="R580" s="66"/>
      <c r="S580" s="16">
        <v>20</v>
      </c>
      <c r="T580" s="15">
        <v>50</v>
      </c>
    </row>
    <row r="581" spans="15:20" x14ac:dyDescent="0.2">
      <c r="O581" s="66"/>
      <c r="P581" s="66"/>
      <c r="Q581" s="65"/>
      <c r="R581" s="66"/>
      <c r="S581" s="16">
        <v>50</v>
      </c>
      <c r="T581" s="15">
        <v>50</v>
      </c>
    </row>
    <row r="582" spans="15:20" x14ac:dyDescent="0.2">
      <c r="O582" s="66"/>
      <c r="P582" s="66"/>
      <c r="Q582" s="65"/>
      <c r="R582" s="66">
        <v>10</v>
      </c>
      <c r="S582" s="16">
        <v>5</v>
      </c>
      <c r="T582" s="15">
        <v>50</v>
      </c>
    </row>
    <row r="583" spans="15:20" x14ac:dyDescent="0.2">
      <c r="O583" s="66"/>
      <c r="P583" s="66"/>
      <c r="Q583" s="65"/>
      <c r="R583" s="66"/>
      <c r="S583" s="16">
        <v>10</v>
      </c>
      <c r="T583" s="15">
        <v>50</v>
      </c>
    </row>
    <row r="584" spans="15:20" x14ac:dyDescent="0.2">
      <c r="O584" s="66"/>
      <c r="P584" s="66"/>
      <c r="Q584" s="65"/>
      <c r="R584" s="66"/>
      <c r="S584" s="16">
        <v>20</v>
      </c>
      <c r="T584" s="15">
        <v>50</v>
      </c>
    </row>
    <row r="585" spans="15:20" x14ac:dyDescent="0.2">
      <c r="O585" s="66"/>
      <c r="P585" s="66"/>
      <c r="Q585" s="65"/>
      <c r="R585" s="66"/>
      <c r="S585" s="16">
        <v>50</v>
      </c>
      <c r="T585" s="15">
        <v>50</v>
      </c>
    </row>
    <row r="586" spans="15:20" x14ac:dyDescent="0.2">
      <c r="O586" s="66"/>
      <c r="P586" s="66"/>
      <c r="Q586" s="65"/>
      <c r="R586" s="66">
        <v>20</v>
      </c>
      <c r="S586" s="16">
        <v>5</v>
      </c>
      <c r="T586" s="15">
        <v>50</v>
      </c>
    </row>
    <row r="587" spans="15:20" x14ac:dyDescent="0.2">
      <c r="O587" s="66"/>
      <c r="P587" s="66"/>
      <c r="Q587" s="65"/>
      <c r="R587" s="66"/>
      <c r="S587" s="16">
        <v>10</v>
      </c>
      <c r="T587" s="15">
        <v>50</v>
      </c>
    </row>
    <row r="588" spans="15:20" x14ac:dyDescent="0.2">
      <c r="O588" s="66"/>
      <c r="P588" s="66"/>
      <c r="Q588" s="65"/>
      <c r="R588" s="66"/>
      <c r="S588" s="16">
        <v>20</v>
      </c>
      <c r="T588" s="15">
        <v>50</v>
      </c>
    </row>
    <row r="589" spans="15:20" x14ac:dyDescent="0.2">
      <c r="O589" s="66"/>
      <c r="P589" s="66"/>
      <c r="Q589" s="65"/>
      <c r="R589" s="66"/>
      <c r="S589" s="16">
        <v>50</v>
      </c>
      <c r="T589" s="15">
        <v>50</v>
      </c>
    </row>
    <row r="590" spans="15:20" x14ac:dyDescent="0.2">
      <c r="O590" s="66"/>
      <c r="P590" s="66"/>
      <c r="Q590" s="65"/>
      <c r="R590" s="66">
        <v>50</v>
      </c>
      <c r="S590" s="16">
        <v>5</v>
      </c>
      <c r="T590" s="15">
        <v>50</v>
      </c>
    </row>
    <row r="591" spans="15:20" x14ac:dyDescent="0.2">
      <c r="O591" s="66"/>
      <c r="P591" s="66"/>
      <c r="Q591" s="65"/>
      <c r="R591" s="66"/>
      <c r="S591" s="16">
        <v>10</v>
      </c>
      <c r="T591" s="15">
        <v>50</v>
      </c>
    </row>
    <row r="592" spans="15:20" x14ac:dyDescent="0.2">
      <c r="O592" s="66"/>
      <c r="P592" s="66"/>
      <c r="Q592" s="65"/>
      <c r="R592" s="66"/>
      <c r="S592" s="16">
        <v>20</v>
      </c>
      <c r="T592" s="15">
        <v>50</v>
      </c>
    </row>
    <row r="593" spans="15:20" x14ac:dyDescent="0.2">
      <c r="O593" s="66"/>
      <c r="P593" s="66"/>
      <c r="Q593" s="65"/>
      <c r="R593" s="66"/>
      <c r="S593" s="16">
        <v>50</v>
      </c>
      <c r="T593" s="15">
        <v>50</v>
      </c>
    </row>
    <row r="594" spans="15:20" x14ac:dyDescent="0.2">
      <c r="O594" s="66"/>
      <c r="P594" s="66"/>
      <c r="Q594" s="65">
        <v>1000</v>
      </c>
      <c r="R594" s="66">
        <v>5</v>
      </c>
      <c r="S594" s="16">
        <v>5</v>
      </c>
      <c r="T594" s="15">
        <v>50</v>
      </c>
    </row>
    <row r="595" spans="15:20" x14ac:dyDescent="0.2">
      <c r="O595" s="66"/>
      <c r="P595" s="66"/>
      <c r="Q595" s="65"/>
      <c r="R595" s="66"/>
      <c r="S595" s="16">
        <v>10</v>
      </c>
      <c r="T595" s="15">
        <v>50</v>
      </c>
    </row>
    <row r="596" spans="15:20" x14ac:dyDescent="0.2">
      <c r="O596" s="66"/>
      <c r="P596" s="66"/>
      <c r="Q596" s="65"/>
      <c r="R596" s="66"/>
      <c r="S596" s="16">
        <v>20</v>
      </c>
      <c r="T596" s="15">
        <v>50</v>
      </c>
    </row>
    <row r="597" spans="15:20" x14ac:dyDescent="0.2">
      <c r="O597" s="66"/>
      <c r="P597" s="66"/>
      <c r="Q597" s="65"/>
      <c r="R597" s="66"/>
      <c r="S597" s="16">
        <v>50</v>
      </c>
      <c r="T597" s="15">
        <v>50</v>
      </c>
    </row>
    <row r="598" spans="15:20" x14ac:dyDescent="0.2">
      <c r="O598" s="66"/>
      <c r="P598" s="66"/>
      <c r="Q598" s="65"/>
      <c r="R598" s="66">
        <v>10</v>
      </c>
      <c r="S598" s="16">
        <v>5</v>
      </c>
      <c r="T598" s="15">
        <v>50</v>
      </c>
    </row>
    <row r="599" spans="15:20" x14ac:dyDescent="0.2">
      <c r="O599" s="66"/>
      <c r="P599" s="66"/>
      <c r="Q599" s="65"/>
      <c r="R599" s="66"/>
      <c r="S599" s="16">
        <v>10</v>
      </c>
      <c r="T599" s="15">
        <v>50</v>
      </c>
    </row>
    <row r="600" spans="15:20" x14ac:dyDescent="0.2">
      <c r="O600" s="66"/>
      <c r="P600" s="66"/>
      <c r="Q600" s="65"/>
      <c r="R600" s="66"/>
      <c r="S600" s="16">
        <v>20</v>
      </c>
      <c r="T600" s="15">
        <v>50</v>
      </c>
    </row>
    <row r="601" spans="15:20" x14ac:dyDescent="0.2">
      <c r="O601" s="66"/>
      <c r="P601" s="66"/>
      <c r="Q601" s="65"/>
      <c r="R601" s="66"/>
      <c r="S601" s="16">
        <v>50</v>
      </c>
      <c r="T601" s="15">
        <v>50</v>
      </c>
    </row>
    <row r="602" spans="15:20" x14ac:dyDescent="0.2">
      <c r="O602" s="66"/>
      <c r="P602" s="66"/>
      <c r="Q602" s="65"/>
      <c r="R602" s="66">
        <v>20</v>
      </c>
      <c r="S602" s="16">
        <v>5</v>
      </c>
      <c r="T602" s="15">
        <v>50</v>
      </c>
    </row>
    <row r="603" spans="15:20" x14ac:dyDescent="0.2">
      <c r="O603" s="66"/>
      <c r="P603" s="66"/>
      <c r="Q603" s="65"/>
      <c r="R603" s="66"/>
      <c r="S603" s="16">
        <v>10</v>
      </c>
      <c r="T603" s="15">
        <v>50</v>
      </c>
    </row>
    <row r="604" spans="15:20" x14ac:dyDescent="0.2">
      <c r="O604" s="66"/>
      <c r="P604" s="66"/>
      <c r="Q604" s="65"/>
      <c r="R604" s="66"/>
      <c r="S604" s="16">
        <v>20</v>
      </c>
      <c r="T604" s="15">
        <v>50</v>
      </c>
    </row>
    <row r="605" spans="15:20" x14ac:dyDescent="0.2">
      <c r="O605" s="66"/>
      <c r="P605" s="66"/>
      <c r="Q605" s="65"/>
      <c r="R605" s="66"/>
      <c r="S605" s="16">
        <v>50</v>
      </c>
      <c r="T605" s="15">
        <v>50</v>
      </c>
    </row>
    <row r="606" spans="15:20" x14ac:dyDescent="0.2">
      <c r="O606" s="66"/>
      <c r="P606" s="66"/>
      <c r="Q606" s="65"/>
      <c r="R606" s="66">
        <v>50</v>
      </c>
      <c r="S606" s="16">
        <v>5</v>
      </c>
      <c r="T606" s="15">
        <v>50</v>
      </c>
    </row>
    <row r="607" spans="15:20" x14ac:dyDescent="0.2">
      <c r="O607" s="66"/>
      <c r="P607" s="66"/>
      <c r="Q607" s="65"/>
      <c r="R607" s="66"/>
      <c r="S607" s="16">
        <v>10</v>
      </c>
      <c r="T607" s="15">
        <v>50</v>
      </c>
    </row>
    <row r="608" spans="15:20" x14ac:dyDescent="0.2">
      <c r="O608" s="66"/>
      <c r="P608" s="66"/>
      <c r="Q608" s="65"/>
      <c r="R608" s="66"/>
      <c r="S608" s="16">
        <v>20</v>
      </c>
      <c r="T608" s="15">
        <v>50</v>
      </c>
    </row>
    <row r="609" spans="15:20" x14ac:dyDescent="0.2">
      <c r="O609" s="66"/>
      <c r="P609" s="66"/>
      <c r="Q609" s="65"/>
      <c r="R609" s="66"/>
      <c r="S609" s="16">
        <v>50</v>
      </c>
      <c r="T609" s="15">
        <v>50</v>
      </c>
    </row>
    <row r="610" spans="15:20" x14ac:dyDescent="0.2">
      <c r="O610" s="66"/>
      <c r="P610" s="66"/>
      <c r="Q610" s="65">
        <v>5000</v>
      </c>
      <c r="R610" s="66">
        <v>5</v>
      </c>
      <c r="S610" s="16">
        <v>5</v>
      </c>
      <c r="T610" s="15">
        <v>50</v>
      </c>
    </row>
    <row r="611" spans="15:20" x14ac:dyDescent="0.2">
      <c r="O611" s="66"/>
      <c r="P611" s="66"/>
      <c r="Q611" s="65"/>
      <c r="R611" s="66"/>
      <c r="S611" s="16">
        <v>10</v>
      </c>
      <c r="T611" s="15">
        <v>50</v>
      </c>
    </row>
    <row r="612" spans="15:20" x14ac:dyDescent="0.2">
      <c r="O612" s="66"/>
      <c r="P612" s="66"/>
      <c r="Q612" s="65"/>
      <c r="R612" s="66"/>
      <c r="S612" s="16">
        <v>20</v>
      </c>
      <c r="T612" s="15">
        <v>50</v>
      </c>
    </row>
    <row r="613" spans="15:20" x14ac:dyDescent="0.2">
      <c r="O613" s="66"/>
      <c r="P613" s="66"/>
      <c r="Q613" s="65"/>
      <c r="R613" s="66"/>
      <c r="S613" s="16">
        <v>50</v>
      </c>
      <c r="T613" s="15">
        <v>50</v>
      </c>
    </row>
    <row r="614" spans="15:20" x14ac:dyDescent="0.2">
      <c r="O614" s="66"/>
      <c r="P614" s="66"/>
      <c r="Q614" s="65"/>
      <c r="R614" s="66">
        <v>10</v>
      </c>
      <c r="S614" s="16">
        <v>5</v>
      </c>
      <c r="T614" s="15">
        <v>50</v>
      </c>
    </row>
    <row r="615" spans="15:20" x14ac:dyDescent="0.2">
      <c r="O615" s="66"/>
      <c r="P615" s="66"/>
      <c r="Q615" s="65"/>
      <c r="R615" s="66"/>
      <c r="S615" s="16">
        <v>10</v>
      </c>
      <c r="T615" s="15">
        <v>50</v>
      </c>
    </row>
    <row r="616" spans="15:20" x14ac:dyDescent="0.2">
      <c r="O616" s="66"/>
      <c r="P616" s="66"/>
      <c r="Q616" s="65"/>
      <c r="R616" s="66"/>
      <c r="S616" s="16">
        <v>20</v>
      </c>
      <c r="T616" s="15">
        <v>50</v>
      </c>
    </row>
    <row r="617" spans="15:20" x14ac:dyDescent="0.2">
      <c r="O617" s="66"/>
      <c r="P617" s="66"/>
      <c r="Q617" s="65"/>
      <c r="R617" s="66"/>
      <c r="S617" s="16">
        <v>50</v>
      </c>
      <c r="T617" s="15">
        <v>50</v>
      </c>
    </row>
    <row r="618" spans="15:20" x14ac:dyDescent="0.2">
      <c r="O618" s="66"/>
      <c r="P618" s="66"/>
      <c r="Q618" s="65"/>
      <c r="R618" s="66">
        <v>20</v>
      </c>
      <c r="S618" s="16">
        <v>5</v>
      </c>
      <c r="T618" s="15">
        <v>50</v>
      </c>
    </row>
    <row r="619" spans="15:20" x14ac:dyDescent="0.2">
      <c r="O619" s="66"/>
      <c r="P619" s="66"/>
      <c r="Q619" s="65"/>
      <c r="R619" s="66"/>
      <c r="S619" s="16">
        <v>10</v>
      </c>
      <c r="T619" s="15">
        <v>50</v>
      </c>
    </row>
    <row r="620" spans="15:20" x14ac:dyDescent="0.2">
      <c r="O620" s="66"/>
      <c r="P620" s="66"/>
      <c r="Q620" s="65"/>
      <c r="R620" s="66"/>
      <c r="S620" s="16">
        <v>20</v>
      </c>
      <c r="T620" s="15">
        <v>50</v>
      </c>
    </row>
    <row r="621" spans="15:20" x14ac:dyDescent="0.2">
      <c r="O621" s="66"/>
      <c r="P621" s="66"/>
      <c r="Q621" s="65"/>
      <c r="R621" s="66"/>
      <c r="S621" s="16">
        <v>50</v>
      </c>
      <c r="T621" s="15">
        <v>50</v>
      </c>
    </row>
    <row r="622" spans="15:20" x14ac:dyDescent="0.2">
      <c r="O622" s="66"/>
      <c r="P622" s="66"/>
      <c r="Q622" s="65"/>
      <c r="R622" s="66">
        <v>50</v>
      </c>
      <c r="S622" s="16">
        <v>5</v>
      </c>
      <c r="T622" s="15">
        <v>50</v>
      </c>
    </row>
    <row r="623" spans="15:20" x14ac:dyDescent="0.2">
      <c r="O623" s="66"/>
      <c r="P623" s="66"/>
      <c r="Q623" s="65"/>
      <c r="R623" s="66"/>
      <c r="S623" s="16">
        <v>10</v>
      </c>
      <c r="T623" s="15">
        <v>50</v>
      </c>
    </row>
    <row r="624" spans="15:20" x14ac:dyDescent="0.2">
      <c r="O624" s="66"/>
      <c r="P624" s="66"/>
      <c r="Q624" s="65"/>
      <c r="R624" s="66"/>
      <c r="S624" s="16">
        <v>20</v>
      </c>
      <c r="T624" s="15">
        <v>50</v>
      </c>
    </row>
    <row r="625" spans="15:20" x14ac:dyDescent="0.2">
      <c r="O625" s="66"/>
      <c r="P625" s="66"/>
      <c r="Q625" s="65"/>
      <c r="R625" s="66"/>
      <c r="S625" s="16">
        <v>50</v>
      </c>
      <c r="T625" s="15">
        <v>50</v>
      </c>
    </row>
    <row r="626" spans="15:20" x14ac:dyDescent="0.2">
      <c r="O626" s="66"/>
      <c r="P626" s="66"/>
      <c r="Q626" s="65">
        <v>10000</v>
      </c>
      <c r="R626" s="66">
        <v>5</v>
      </c>
      <c r="S626" s="16">
        <v>5</v>
      </c>
      <c r="T626" s="15">
        <v>50</v>
      </c>
    </row>
    <row r="627" spans="15:20" x14ac:dyDescent="0.2">
      <c r="O627" s="66"/>
      <c r="P627" s="66"/>
      <c r="Q627" s="65"/>
      <c r="R627" s="66"/>
      <c r="S627" s="16">
        <v>10</v>
      </c>
      <c r="T627" s="15">
        <v>50</v>
      </c>
    </row>
    <row r="628" spans="15:20" x14ac:dyDescent="0.2">
      <c r="O628" s="66"/>
      <c r="P628" s="66"/>
      <c r="Q628" s="65"/>
      <c r="R628" s="66"/>
      <c r="S628" s="16">
        <v>20</v>
      </c>
      <c r="T628" s="15">
        <v>50</v>
      </c>
    </row>
    <row r="629" spans="15:20" x14ac:dyDescent="0.2">
      <c r="O629" s="66"/>
      <c r="P629" s="66"/>
      <c r="Q629" s="65"/>
      <c r="R629" s="66"/>
      <c r="S629" s="16">
        <v>50</v>
      </c>
      <c r="T629" s="15">
        <v>50</v>
      </c>
    </row>
    <row r="630" spans="15:20" x14ac:dyDescent="0.2">
      <c r="O630" s="66"/>
      <c r="P630" s="66"/>
      <c r="Q630" s="65"/>
      <c r="R630" s="66">
        <v>10</v>
      </c>
      <c r="S630" s="16">
        <v>5</v>
      </c>
      <c r="T630" s="15">
        <v>50</v>
      </c>
    </row>
    <row r="631" spans="15:20" x14ac:dyDescent="0.2">
      <c r="O631" s="66"/>
      <c r="P631" s="66"/>
      <c r="Q631" s="65"/>
      <c r="R631" s="66"/>
      <c r="S631" s="16">
        <v>10</v>
      </c>
      <c r="T631" s="15">
        <v>50</v>
      </c>
    </row>
    <row r="632" spans="15:20" x14ac:dyDescent="0.2">
      <c r="O632" s="66"/>
      <c r="P632" s="66"/>
      <c r="Q632" s="65"/>
      <c r="R632" s="66"/>
      <c r="S632" s="16">
        <v>20</v>
      </c>
      <c r="T632" s="15">
        <v>50</v>
      </c>
    </row>
    <row r="633" spans="15:20" x14ac:dyDescent="0.2">
      <c r="O633" s="66"/>
      <c r="P633" s="66"/>
      <c r="Q633" s="65"/>
      <c r="R633" s="66"/>
      <c r="S633" s="16">
        <v>50</v>
      </c>
      <c r="T633" s="15">
        <v>50</v>
      </c>
    </row>
    <row r="634" spans="15:20" x14ac:dyDescent="0.2">
      <c r="O634" s="66"/>
      <c r="P634" s="66"/>
      <c r="Q634" s="65"/>
      <c r="R634" s="66">
        <v>20</v>
      </c>
      <c r="S634" s="16">
        <v>5</v>
      </c>
      <c r="T634" s="15">
        <v>50</v>
      </c>
    </row>
    <row r="635" spans="15:20" x14ac:dyDescent="0.2">
      <c r="O635" s="66"/>
      <c r="P635" s="66"/>
      <c r="Q635" s="65"/>
      <c r="R635" s="66"/>
      <c r="S635" s="16">
        <v>10</v>
      </c>
      <c r="T635" s="15">
        <v>50</v>
      </c>
    </row>
    <row r="636" spans="15:20" x14ac:dyDescent="0.2">
      <c r="O636" s="66"/>
      <c r="P636" s="66"/>
      <c r="Q636" s="65"/>
      <c r="R636" s="66"/>
      <c r="S636" s="16">
        <v>20</v>
      </c>
      <c r="T636" s="15">
        <v>50</v>
      </c>
    </row>
    <row r="637" spans="15:20" x14ac:dyDescent="0.2">
      <c r="O637" s="66"/>
      <c r="P637" s="66"/>
      <c r="Q637" s="65"/>
      <c r="R637" s="66"/>
      <c r="S637" s="16">
        <v>50</v>
      </c>
      <c r="T637" s="15">
        <v>50</v>
      </c>
    </row>
    <row r="638" spans="15:20" x14ac:dyDescent="0.2">
      <c r="O638" s="66"/>
      <c r="P638" s="66"/>
      <c r="Q638" s="65"/>
      <c r="R638" s="66">
        <v>50</v>
      </c>
      <c r="S638" s="16">
        <v>5</v>
      </c>
      <c r="T638" s="15">
        <v>50</v>
      </c>
    </row>
    <row r="639" spans="15:20" x14ac:dyDescent="0.2">
      <c r="O639" s="66"/>
      <c r="P639" s="66"/>
      <c r="Q639" s="65"/>
      <c r="R639" s="66"/>
      <c r="S639" s="16">
        <v>10</v>
      </c>
      <c r="T639" s="15">
        <v>50</v>
      </c>
    </row>
    <row r="640" spans="15:20" x14ac:dyDescent="0.2">
      <c r="O640" s="66"/>
      <c r="P640" s="66"/>
      <c r="Q640" s="65"/>
      <c r="R640" s="66"/>
      <c r="S640" s="16">
        <v>20</v>
      </c>
      <c r="T640" s="15">
        <v>50</v>
      </c>
    </row>
    <row r="641" spans="15:20" x14ac:dyDescent="0.2">
      <c r="O641" s="66"/>
      <c r="P641" s="66"/>
      <c r="Q641" s="65"/>
      <c r="R641" s="66"/>
      <c r="S641" s="16">
        <v>50</v>
      </c>
      <c r="T641" s="15">
        <v>50</v>
      </c>
    </row>
    <row r="642" spans="15:20" x14ac:dyDescent="0.2">
      <c r="O642" s="66" t="s">
        <v>19</v>
      </c>
      <c r="P642" s="66" t="s">
        <v>20</v>
      </c>
      <c r="Q642" s="65">
        <v>100</v>
      </c>
      <c r="R642" s="66">
        <v>5</v>
      </c>
      <c r="S642" s="16">
        <v>5</v>
      </c>
      <c r="T642" s="15">
        <v>50</v>
      </c>
    </row>
    <row r="643" spans="15:20" x14ac:dyDescent="0.2">
      <c r="O643" s="66"/>
      <c r="P643" s="66"/>
      <c r="Q643" s="65"/>
      <c r="R643" s="66"/>
      <c r="S643" s="16">
        <v>10</v>
      </c>
      <c r="T643" s="15">
        <v>50</v>
      </c>
    </row>
    <row r="644" spans="15:20" x14ac:dyDescent="0.2">
      <c r="O644" s="66"/>
      <c r="P644" s="66"/>
      <c r="Q644" s="65"/>
      <c r="R644" s="66"/>
      <c r="S644" s="16">
        <v>20</v>
      </c>
      <c r="T644" s="15">
        <v>50</v>
      </c>
    </row>
    <row r="645" spans="15:20" x14ac:dyDescent="0.2">
      <c r="O645" s="66"/>
      <c r="P645" s="66"/>
      <c r="Q645" s="65"/>
      <c r="R645" s="66"/>
      <c r="S645" s="16">
        <v>50</v>
      </c>
      <c r="T645" s="15">
        <v>50</v>
      </c>
    </row>
    <row r="646" spans="15:20" x14ac:dyDescent="0.2">
      <c r="O646" s="66"/>
      <c r="P646" s="66"/>
      <c r="Q646" s="65"/>
      <c r="R646" s="66">
        <v>10</v>
      </c>
      <c r="S646" s="16">
        <v>5</v>
      </c>
      <c r="T646" s="15">
        <v>50</v>
      </c>
    </row>
    <row r="647" spans="15:20" x14ac:dyDescent="0.2">
      <c r="O647" s="66"/>
      <c r="P647" s="66"/>
      <c r="Q647" s="65"/>
      <c r="R647" s="66"/>
      <c r="S647" s="16">
        <v>10</v>
      </c>
      <c r="T647" s="15">
        <v>50</v>
      </c>
    </row>
    <row r="648" spans="15:20" x14ac:dyDescent="0.2">
      <c r="O648" s="66"/>
      <c r="P648" s="66"/>
      <c r="Q648" s="65"/>
      <c r="R648" s="66"/>
      <c r="S648" s="16">
        <v>20</v>
      </c>
      <c r="T648" s="15">
        <v>50</v>
      </c>
    </row>
    <row r="649" spans="15:20" x14ac:dyDescent="0.2">
      <c r="O649" s="66"/>
      <c r="P649" s="66"/>
      <c r="Q649" s="65"/>
      <c r="R649" s="66"/>
      <c r="S649" s="16">
        <v>50</v>
      </c>
      <c r="T649" s="15">
        <v>50</v>
      </c>
    </row>
    <row r="650" spans="15:20" x14ac:dyDescent="0.2">
      <c r="O650" s="66"/>
      <c r="P650" s="66"/>
      <c r="Q650" s="65"/>
      <c r="R650" s="66">
        <v>20</v>
      </c>
      <c r="S650" s="16">
        <v>5</v>
      </c>
      <c r="T650" s="15">
        <v>50</v>
      </c>
    </row>
    <row r="651" spans="15:20" x14ac:dyDescent="0.2">
      <c r="O651" s="66"/>
      <c r="P651" s="66"/>
      <c r="Q651" s="65"/>
      <c r="R651" s="66"/>
      <c r="S651" s="16">
        <v>10</v>
      </c>
      <c r="T651" s="15">
        <v>50</v>
      </c>
    </row>
    <row r="652" spans="15:20" x14ac:dyDescent="0.2">
      <c r="O652" s="66"/>
      <c r="P652" s="66"/>
      <c r="Q652" s="65"/>
      <c r="R652" s="66"/>
      <c r="S652" s="16">
        <v>20</v>
      </c>
      <c r="T652" s="15">
        <v>50</v>
      </c>
    </row>
    <row r="653" spans="15:20" x14ac:dyDescent="0.2">
      <c r="O653" s="66"/>
      <c r="P653" s="66"/>
      <c r="Q653" s="65"/>
      <c r="R653" s="66"/>
      <c r="S653" s="16">
        <v>50</v>
      </c>
      <c r="T653" s="15">
        <v>50</v>
      </c>
    </row>
    <row r="654" spans="15:20" x14ac:dyDescent="0.2">
      <c r="O654" s="66"/>
      <c r="P654" s="66"/>
      <c r="Q654" s="65"/>
      <c r="R654" s="66">
        <v>50</v>
      </c>
      <c r="S654" s="16">
        <v>5</v>
      </c>
      <c r="T654" s="15">
        <v>50</v>
      </c>
    </row>
    <row r="655" spans="15:20" x14ac:dyDescent="0.2">
      <c r="O655" s="66"/>
      <c r="P655" s="66"/>
      <c r="Q655" s="65"/>
      <c r="R655" s="66"/>
      <c r="S655" s="16">
        <v>10</v>
      </c>
      <c r="T655" s="15">
        <v>50</v>
      </c>
    </row>
    <row r="656" spans="15:20" x14ac:dyDescent="0.2">
      <c r="O656" s="66"/>
      <c r="P656" s="66"/>
      <c r="Q656" s="65"/>
      <c r="R656" s="66"/>
      <c r="S656" s="16">
        <v>20</v>
      </c>
      <c r="T656" s="15">
        <v>50</v>
      </c>
    </row>
    <row r="657" spans="15:20" x14ac:dyDescent="0.2">
      <c r="O657" s="66"/>
      <c r="P657" s="66"/>
      <c r="Q657" s="65"/>
      <c r="R657" s="66"/>
      <c r="S657" s="16">
        <v>50</v>
      </c>
      <c r="T657" s="15">
        <v>50</v>
      </c>
    </row>
    <row r="658" spans="15:20" x14ac:dyDescent="0.2">
      <c r="O658" s="66"/>
      <c r="P658" s="66"/>
      <c r="Q658" s="65">
        <v>1000</v>
      </c>
      <c r="R658" s="66">
        <v>5</v>
      </c>
      <c r="S658" s="16">
        <v>5</v>
      </c>
      <c r="T658" s="15">
        <v>50</v>
      </c>
    </row>
    <row r="659" spans="15:20" x14ac:dyDescent="0.2">
      <c r="O659" s="66"/>
      <c r="P659" s="66"/>
      <c r="Q659" s="65"/>
      <c r="R659" s="66"/>
      <c r="S659" s="16">
        <v>10</v>
      </c>
      <c r="T659" s="15">
        <v>50</v>
      </c>
    </row>
    <row r="660" spans="15:20" x14ac:dyDescent="0.2">
      <c r="O660" s="66"/>
      <c r="P660" s="66"/>
      <c r="Q660" s="65"/>
      <c r="R660" s="66"/>
      <c r="S660" s="16">
        <v>20</v>
      </c>
      <c r="T660" s="15">
        <v>50</v>
      </c>
    </row>
    <row r="661" spans="15:20" x14ac:dyDescent="0.2">
      <c r="O661" s="66"/>
      <c r="P661" s="66"/>
      <c r="Q661" s="65"/>
      <c r="R661" s="66"/>
      <c r="S661" s="16">
        <v>50</v>
      </c>
      <c r="T661" s="15">
        <v>50</v>
      </c>
    </row>
    <row r="662" spans="15:20" x14ac:dyDescent="0.2">
      <c r="O662" s="66"/>
      <c r="P662" s="66"/>
      <c r="Q662" s="65"/>
      <c r="R662" s="66">
        <v>10</v>
      </c>
      <c r="S662" s="16">
        <v>5</v>
      </c>
      <c r="T662" s="15">
        <v>50</v>
      </c>
    </row>
    <row r="663" spans="15:20" x14ac:dyDescent="0.2">
      <c r="O663" s="66"/>
      <c r="P663" s="66"/>
      <c r="Q663" s="65"/>
      <c r="R663" s="66"/>
      <c r="S663" s="16">
        <v>10</v>
      </c>
      <c r="T663" s="15">
        <v>50</v>
      </c>
    </row>
    <row r="664" spans="15:20" x14ac:dyDescent="0.2">
      <c r="O664" s="66"/>
      <c r="P664" s="66"/>
      <c r="Q664" s="65"/>
      <c r="R664" s="66"/>
      <c r="S664" s="16">
        <v>20</v>
      </c>
      <c r="T664" s="15">
        <v>50</v>
      </c>
    </row>
    <row r="665" spans="15:20" x14ac:dyDescent="0.2">
      <c r="O665" s="66"/>
      <c r="P665" s="66"/>
      <c r="Q665" s="65"/>
      <c r="R665" s="66"/>
      <c r="S665" s="16">
        <v>50</v>
      </c>
      <c r="T665" s="15">
        <v>50</v>
      </c>
    </row>
    <row r="666" spans="15:20" x14ac:dyDescent="0.2">
      <c r="O666" s="66"/>
      <c r="P666" s="66"/>
      <c r="Q666" s="65"/>
      <c r="R666" s="66">
        <v>20</v>
      </c>
      <c r="S666" s="16">
        <v>5</v>
      </c>
      <c r="T666" s="15">
        <v>50</v>
      </c>
    </row>
    <row r="667" spans="15:20" x14ac:dyDescent="0.2">
      <c r="O667" s="66"/>
      <c r="P667" s="66"/>
      <c r="Q667" s="65"/>
      <c r="R667" s="66"/>
      <c r="S667" s="16">
        <v>10</v>
      </c>
      <c r="T667" s="15">
        <v>50</v>
      </c>
    </row>
    <row r="668" spans="15:20" x14ac:dyDescent="0.2">
      <c r="O668" s="66"/>
      <c r="P668" s="66"/>
      <c r="Q668" s="65"/>
      <c r="R668" s="66"/>
      <c r="S668" s="16">
        <v>20</v>
      </c>
      <c r="T668" s="15">
        <v>50</v>
      </c>
    </row>
    <row r="669" spans="15:20" x14ac:dyDescent="0.2">
      <c r="O669" s="66"/>
      <c r="P669" s="66"/>
      <c r="Q669" s="65"/>
      <c r="R669" s="66"/>
      <c r="S669" s="16">
        <v>50</v>
      </c>
      <c r="T669" s="15">
        <v>50</v>
      </c>
    </row>
    <row r="670" spans="15:20" x14ac:dyDescent="0.2">
      <c r="O670" s="66"/>
      <c r="P670" s="66"/>
      <c r="Q670" s="65"/>
      <c r="R670" s="66">
        <v>50</v>
      </c>
      <c r="S670" s="16">
        <v>5</v>
      </c>
      <c r="T670" s="15">
        <v>50</v>
      </c>
    </row>
    <row r="671" spans="15:20" x14ac:dyDescent="0.2">
      <c r="O671" s="66"/>
      <c r="P671" s="66"/>
      <c r="Q671" s="65"/>
      <c r="R671" s="66"/>
      <c r="S671" s="16">
        <v>10</v>
      </c>
      <c r="T671" s="15">
        <v>50</v>
      </c>
    </row>
    <row r="672" spans="15:20" x14ac:dyDescent="0.2">
      <c r="O672" s="66"/>
      <c r="P672" s="66"/>
      <c r="Q672" s="65"/>
      <c r="R672" s="66"/>
      <c r="S672" s="16">
        <v>20</v>
      </c>
      <c r="T672" s="15">
        <v>50</v>
      </c>
    </row>
    <row r="673" spans="15:20" x14ac:dyDescent="0.2">
      <c r="O673" s="66"/>
      <c r="P673" s="66"/>
      <c r="Q673" s="65"/>
      <c r="R673" s="66"/>
      <c r="S673" s="16">
        <v>50</v>
      </c>
      <c r="T673" s="15">
        <v>50</v>
      </c>
    </row>
    <row r="674" spans="15:20" x14ac:dyDescent="0.2">
      <c r="O674" s="66"/>
      <c r="P674" s="66"/>
      <c r="Q674" s="65">
        <v>5000</v>
      </c>
      <c r="R674" s="66">
        <v>5</v>
      </c>
      <c r="S674" s="16">
        <v>5</v>
      </c>
      <c r="T674" s="15">
        <v>50</v>
      </c>
    </row>
    <row r="675" spans="15:20" x14ac:dyDescent="0.2">
      <c r="O675" s="66"/>
      <c r="P675" s="66"/>
      <c r="Q675" s="65"/>
      <c r="R675" s="66"/>
      <c r="S675" s="16">
        <v>10</v>
      </c>
      <c r="T675" s="15">
        <v>50</v>
      </c>
    </row>
    <row r="676" spans="15:20" x14ac:dyDescent="0.2">
      <c r="O676" s="66"/>
      <c r="P676" s="66"/>
      <c r="Q676" s="65"/>
      <c r="R676" s="66"/>
      <c r="S676" s="16">
        <v>20</v>
      </c>
      <c r="T676" s="15">
        <v>50</v>
      </c>
    </row>
    <row r="677" spans="15:20" x14ac:dyDescent="0.2">
      <c r="O677" s="66"/>
      <c r="P677" s="66"/>
      <c r="Q677" s="65"/>
      <c r="R677" s="66"/>
      <c r="S677" s="16">
        <v>50</v>
      </c>
      <c r="T677" s="15">
        <v>50</v>
      </c>
    </row>
    <row r="678" spans="15:20" x14ac:dyDescent="0.2">
      <c r="O678" s="66"/>
      <c r="P678" s="66"/>
      <c r="Q678" s="65"/>
      <c r="R678" s="66">
        <v>10</v>
      </c>
      <c r="S678" s="16">
        <v>5</v>
      </c>
      <c r="T678" s="15">
        <v>50</v>
      </c>
    </row>
    <row r="679" spans="15:20" x14ac:dyDescent="0.2">
      <c r="O679" s="66"/>
      <c r="P679" s="66"/>
      <c r="Q679" s="65"/>
      <c r="R679" s="66"/>
      <c r="S679" s="16">
        <v>10</v>
      </c>
      <c r="T679" s="15">
        <v>50</v>
      </c>
    </row>
    <row r="680" spans="15:20" x14ac:dyDescent="0.2">
      <c r="O680" s="66"/>
      <c r="P680" s="66"/>
      <c r="Q680" s="65"/>
      <c r="R680" s="66"/>
      <c r="S680" s="16">
        <v>20</v>
      </c>
      <c r="T680" s="15">
        <v>50</v>
      </c>
    </row>
    <row r="681" spans="15:20" x14ac:dyDescent="0.2">
      <c r="O681" s="66"/>
      <c r="P681" s="66"/>
      <c r="Q681" s="65"/>
      <c r="R681" s="66"/>
      <c r="S681" s="16">
        <v>50</v>
      </c>
      <c r="T681" s="15">
        <v>50</v>
      </c>
    </row>
    <row r="682" spans="15:20" x14ac:dyDescent="0.2">
      <c r="O682" s="66"/>
      <c r="P682" s="66"/>
      <c r="Q682" s="65"/>
      <c r="R682" s="66">
        <v>20</v>
      </c>
      <c r="S682" s="16">
        <v>5</v>
      </c>
      <c r="T682" s="15">
        <v>50</v>
      </c>
    </row>
    <row r="683" spans="15:20" x14ac:dyDescent="0.2">
      <c r="O683" s="66"/>
      <c r="P683" s="66"/>
      <c r="Q683" s="65"/>
      <c r="R683" s="66"/>
      <c r="S683" s="16">
        <v>10</v>
      </c>
      <c r="T683" s="15">
        <v>50</v>
      </c>
    </row>
    <row r="684" spans="15:20" x14ac:dyDescent="0.2">
      <c r="O684" s="66"/>
      <c r="P684" s="66"/>
      <c r="Q684" s="65"/>
      <c r="R684" s="66"/>
      <c r="S684" s="16">
        <v>20</v>
      </c>
      <c r="T684" s="15">
        <v>50</v>
      </c>
    </row>
    <row r="685" spans="15:20" x14ac:dyDescent="0.2">
      <c r="O685" s="66"/>
      <c r="P685" s="66"/>
      <c r="Q685" s="65"/>
      <c r="R685" s="66"/>
      <c r="S685" s="16">
        <v>50</v>
      </c>
      <c r="T685" s="15">
        <v>50</v>
      </c>
    </row>
    <row r="686" spans="15:20" x14ac:dyDescent="0.2">
      <c r="O686" s="66"/>
      <c r="P686" s="66"/>
      <c r="Q686" s="65"/>
      <c r="R686" s="66">
        <v>50</v>
      </c>
      <c r="S686" s="16">
        <v>5</v>
      </c>
      <c r="T686" s="15">
        <v>50</v>
      </c>
    </row>
    <row r="687" spans="15:20" x14ac:dyDescent="0.2">
      <c r="O687" s="66"/>
      <c r="P687" s="66"/>
      <c r="Q687" s="65"/>
      <c r="R687" s="66"/>
      <c r="S687" s="16">
        <v>10</v>
      </c>
      <c r="T687" s="15">
        <v>50</v>
      </c>
    </row>
    <row r="688" spans="15:20" x14ac:dyDescent="0.2">
      <c r="O688" s="66"/>
      <c r="P688" s="66"/>
      <c r="Q688" s="65"/>
      <c r="R688" s="66"/>
      <c r="S688" s="16">
        <v>20</v>
      </c>
      <c r="T688" s="15">
        <v>50</v>
      </c>
    </row>
    <row r="689" spans="15:20" x14ac:dyDescent="0.2">
      <c r="O689" s="66"/>
      <c r="P689" s="66"/>
      <c r="Q689" s="65"/>
      <c r="R689" s="66"/>
      <c r="S689" s="16">
        <v>50</v>
      </c>
      <c r="T689" s="15">
        <v>50</v>
      </c>
    </row>
    <row r="690" spans="15:20" x14ac:dyDescent="0.2">
      <c r="O690" s="66"/>
      <c r="P690" s="66"/>
      <c r="Q690" s="65">
        <v>10000</v>
      </c>
      <c r="R690" s="66">
        <v>5</v>
      </c>
      <c r="S690" s="16">
        <v>5</v>
      </c>
      <c r="T690" s="15">
        <v>50</v>
      </c>
    </row>
    <row r="691" spans="15:20" x14ac:dyDescent="0.2">
      <c r="O691" s="66"/>
      <c r="P691" s="66"/>
      <c r="Q691" s="65"/>
      <c r="R691" s="66"/>
      <c r="S691" s="16">
        <v>10</v>
      </c>
      <c r="T691" s="15">
        <v>50</v>
      </c>
    </row>
    <row r="692" spans="15:20" x14ac:dyDescent="0.2">
      <c r="O692" s="66"/>
      <c r="P692" s="66"/>
      <c r="Q692" s="65"/>
      <c r="R692" s="66"/>
      <c r="S692" s="16">
        <v>20</v>
      </c>
      <c r="T692" s="15">
        <v>50</v>
      </c>
    </row>
    <row r="693" spans="15:20" x14ac:dyDescent="0.2">
      <c r="O693" s="66"/>
      <c r="P693" s="66"/>
      <c r="Q693" s="65"/>
      <c r="R693" s="66"/>
      <c r="S693" s="16">
        <v>50</v>
      </c>
      <c r="T693" s="15">
        <v>50</v>
      </c>
    </row>
    <row r="694" spans="15:20" x14ac:dyDescent="0.2">
      <c r="O694" s="66"/>
      <c r="P694" s="66"/>
      <c r="Q694" s="65"/>
      <c r="R694" s="66">
        <v>10</v>
      </c>
      <c r="S694" s="16">
        <v>5</v>
      </c>
      <c r="T694" s="15">
        <v>50</v>
      </c>
    </row>
    <row r="695" spans="15:20" x14ac:dyDescent="0.2">
      <c r="O695" s="66"/>
      <c r="P695" s="66"/>
      <c r="Q695" s="65"/>
      <c r="R695" s="66"/>
      <c r="S695" s="16">
        <v>10</v>
      </c>
      <c r="T695" s="15">
        <v>50</v>
      </c>
    </row>
    <row r="696" spans="15:20" x14ac:dyDescent="0.2">
      <c r="O696" s="66"/>
      <c r="P696" s="66"/>
      <c r="Q696" s="65"/>
      <c r="R696" s="66"/>
      <c r="S696" s="16">
        <v>20</v>
      </c>
      <c r="T696" s="15">
        <v>50</v>
      </c>
    </row>
    <row r="697" spans="15:20" x14ac:dyDescent="0.2">
      <c r="O697" s="66"/>
      <c r="P697" s="66"/>
      <c r="Q697" s="65"/>
      <c r="R697" s="66"/>
      <c r="S697" s="16">
        <v>50</v>
      </c>
      <c r="T697" s="15">
        <v>50</v>
      </c>
    </row>
    <row r="698" spans="15:20" x14ac:dyDescent="0.2">
      <c r="O698" s="66"/>
      <c r="P698" s="66"/>
      <c r="Q698" s="65"/>
      <c r="R698" s="66">
        <v>20</v>
      </c>
      <c r="S698" s="16">
        <v>5</v>
      </c>
      <c r="T698" s="15">
        <v>50</v>
      </c>
    </row>
    <row r="699" spans="15:20" x14ac:dyDescent="0.2">
      <c r="O699" s="66"/>
      <c r="P699" s="66"/>
      <c r="Q699" s="65"/>
      <c r="R699" s="66"/>
      <c r="S699" s="16">
        <v>10</v>
      </c>
      <c r="T699" s="15">
        <v>50</v>
      </c>
    </row>
    <row r="700" spans="15:20" x14ac:dyDescent="0.2">
      <c r="O700" s="66"/>
      <c r="P700" s="66"/>
      <c r="Q700" s="65"/>
      <c r="R700" s="66"/>
      <c r="S700" s="16">
        <v>20</v>
      </c>
      <c r="T700" s="15">
        <v>50</v>
      </c>
    </row>
    <row r="701" spans="15:20" x14ac:dyDescent="0.2">
      <c r="O701" s="66"/>
      <c r="P701" s="66"/>
      <c r="Q701" s="65"/>
      <c r="R701" s="66"/>
      <c r="S701" s="16">
        <v>50</v>
      </c>
      <c r="T701" s="15">
        <v>50</v>
      </c>
    </row>
    <row r="702" spans="15:20" x14ac:dyDescent="0.2">
      <c r="O702" s="66"/>
      <c r="P702" s="66"/>
      <c r="Q702" s="65"/>
      <c r="R702" s="66">
        <v>50</v>
      </c>
      <c r="S702" s="16">
        <v>5</v>
      </c>
      <c r="T702" s="15">
        <v>50</v>
      </c>
    </row>
    <row r="703" spans="15:20" x14ac:dyDescent="0.2">
      <c r="O703" s="66"/>
      <c r="P703" s="66"/>
      <c r="Q703" s="65"/>
      <c r="R703" s="66"/>
      <c r="S703" s="16">
        <v>10</v>
      </c>
      <c r="T703" s="15">
        <v>50</v>
      </c>
    </row>
    <row r="704" spans="15:20" x14ac:dyDescent="0.2">
      <c r="O704" s="66"/>
      <c r="P704" s="66"/>
      <c r="Q704" s="65"/>
      <c r="R704" s="66"/>
      <c r="S704" s="16">
        <v>20</v>
      </c>
      <c r="T704" s="15">
        <v>50</v>
      </c>
    </row>
    <row r="705" spans="15:20" x14ac:dyDescent="0.2">
      <c r="O705" s="66"/>
      <c r="P705" s="66"/>
      <c r="Q705" s="65"/>
      <c r="R705" s="66"/>
      <c r="S705" s="16">
        <v>50</v>
      </c>
      <c r="T705" s="15">
        <v>50</v>
      </c>
    </row>
    <row r="706" spans="15:20" x14ac:dyDescent="0.2">
      <c r="O706" s="66"/>
      <c r="P706" s="66" t="s">
        <v>21</v>
      </c>
      <c r="Q706" s="65">
        <v>100</v>
      </c>
      <c r="R706" s="66">
        <v>5</v>
      </c>
      <c r="S706" s="16">
        <v>5</v>
      </c>
      <c r="T706" s="15">
        <v>50</v>
      </c>
    </row>
    <row r="707" spans="15:20" x14ac:dyDescent="0.2">
      <c r="O707" s="66"/>
      <c r="P707" s="66"/>
      <c r="Q707" s="65"/>
      <c r="R707" s="66"/>
      <c r="S707" s="16">
        <v>10</v>
      </c>
      <c r="T707" s="15">
        <v>50</v>
      </c>
    </row>
    <row r="708" spans="15:20" x14ac:dyDescent="0.2">
      <c r="O708" s="66"/>
      <c r="P708" s="66"/>
      <c r="Q708" s="65"/>
      <c r="R708" s="66"/>
      <c r="S708" s="16">
        <v>20</v>
      </c>
      <c r="T708" s="15">
        <v>50</v>
      </c>
    </row>
    <row r="709" spans="15:20" x14ac:dyDescent="0.2">
      <c r="O709" s="66"/>
      <c r="P709" s="66"/>
      <c r="Q709" s="65"/>
      <c r="R709" s="66"/>
      <c r="S709" s="16">
        <v>50</v>
      </c>
      <c r="T709" s="15">
        <v>50</v>
      </c>
    </row>
    <row r="710" spans="15:20" x14ac:dyDescent="0.2">
      <c r="O710" s="66"/>
      <c r="P710" s="66"/>
      <c r="Q710" s="65"/>
      <c r="R710" s="66">
        <v>10</v>
      </c>
      <c r="S710" s="16">
        <v>5</v>
      </c>
      <c r="T710" s="15">
        <v>50</v>
      </c>
    </row>
    <row r="711" spans="15:20" x14ac:dyDescent="0.2">
      <c r="O711" s="66"/>
      <c r="P711" s="66"/>
      <c r="Q711" s="65"/>
      <c r="R711" s="66"/>
      <c r="S711" s="16">
        <v>10</v>
      </c>
      <c r="T711" s="15">
        <v>50</v>
      </c>
    </row>
    <row r="712" spans="15:20" x14ac:dyDescent="0.2">
      <c r="O712" s="66"/>
      <c r="P712" s="66"/>
      <c r="Q712" s="65"/>
      <c r="R712" s="66"/>
      <c r="S712" s="16">
        <v>20</v>
      </c>
      <c r="T712" s="15">
        <v>50</v>
      </c>
    </row>
    <row r="713" spans="15:20" x14ac:dyDescent="0.2">
      <c r="O713" s="66"/>
      <c r="P713" s="66"/>
      <c r="Q713" s="65"/>
      <c r="R713" s="66"/>
      <c r="S713" s="16">
        <v>50</v>
      </c>
      <c r="T713" s="15">
        <v>50</v>
      </c>
    </row>
    <row r="714" spans="15:20" x14ac:dyDescent="0.2">
      <c r="O714" s="66"/>
      <c r="P714" s="66"/>
      <c r="Q714" s="65"/>
      <c r="R714" s="66">
        <v>20</v>
      </c>
      <c r="S714" s="16">
        <v>5</v>
      </c>
      <c r="T714" s="15">
        <v>50</v>
      </c>
    </row>
    <row r="715" spans="15:20" x14ac:dyDescent="0.2">
      <c r="O715" s="66"/>
      <c r="P715" s="66"/>
      <c r="Q715" s="65"/>
      <c r="R715" s="66"/>
      <c r="S715" s="16">
        <v>10</v>
      </c>
      <c r="T715" s="15">
        <v>50</v>
      </c>
    </row>
    <row r="716" spans="15:20" x14ac:dyDescent="0.2">
      <c r="O716" s="66"/>
      <c r="P716" s="66"/>
      <c r="Q716" s="65"/>
      <c r="R716" s="66"/>
      <c r="S716" s="16">
        <v>20</v>
      </c>
      <c r="T716" s="15">
        <v>50</v>
      </c>
    </row>
    <row r="717" spans="15:20" x14ac:dyDescent="0.2">
      <c r="O717" s="66"/>
      <c r="P717" s="66"/>
      <c r="Q717" s="65"/>
      <c r="R717" s="66"/>
      <c r="S717" s="16">
        <v>50</v>
      </c>
      <c r="T717" s="15">
        <v>50</v>
      </c>
    </row>
    <row r="718" spans="15:20" x14ac:dyDescent="0.2">
      <c r="O718" s="66"/>
      <c r="P718" s="66"/>
      <c r="Q718" s="65"/>
      <c r="R718" s="66">
        <v>50</v>
      </c>
      <c r="S718" s="16">
        <v>5</v>
      </c>
      <c r="T718" s="15">
        <v>50</v>
      </c>
    </row>
    <row r="719" spans="15:20" x14ac:dyDescent="0.2">
      <c r="O719" s="66"/>
      <c r="P719" s="66"/>
      <c r="Q719" s="65"/>
      <c r="R719" s="66"/>
      <c r="S719" s="16">
        <v>10</v>
      </c>
      <c r="T719" s="15">
        <v>50</v>
      </c>
    </row>
    <row r="720" spans="15:20" x14ac:dyDescent="0.2">
      <c r="O720" s="66"/>
      <c r="P720" s="66"/>
      <c r="Q720" s="65"/>
      <c r="R720" s="66"/>
      <c r="S720" s="16">
        <v>20</v>
      </c>
      <c r="T720" s="15">
        <v>50</v>
      </c>
    </row>
    <row r="721" spans="15:20" x14ac:dyDescent="0.2">
      <c r="O721" s="66"/>
      <c r="P721" s="66"/>
      <c r="Q721" s="65"/>
      <c r="R721" s="66"/>
      <c r="S721" s="16">
        <v>50</v>
      </c>
      <c r="T721" s="15">
        <v>50</v>
      </c>
    </row>
    <row r="722" spans="15:20" x14ac:dyDescent="0.2">
      <c r="O722" s="66"/>
      <c r="P722" s="66"/>
      <c r="Q722" s="65">
        <v>1000</v>
      </c>
      <c r="R722" s="66">
        <v>5</v>
      </c>
      <c r="S722" s="16">
        <v>5</v>
      </c>
      <c r="T722" s="15">
        <v>50</v>
      </c>
    </row>
    <row r="723" spans="15:20" x14ac:dyDescent="0.2">
      <c r="O723" s="66"/>
      <c r="P723" s="66"/>
      <c r="Q723" s="65"/>
      <c r="R723" s="66"/>
      <c r="S723" s="16">
        <v>10</v>
      </c>
      <c r="T723" s="15">
        <v>50</v>
      </c>
    </row>
    <row r="724" spans="15:20" x14ac:dyDescent="0.2">
      <c r="O724" s="66"/>
      <c r="P724" s="66"/>
      <c r="Q724" s="65"/>
      <c r="R724" s="66"/>
      <c r="S724" s="16">
        <v>20</v>
      </c>
      <c r="T724" s="15">
        <v>50</v>
      </c>
    </row>
    <row r="725" spans="15:20" x14ac:dyDescent="0.2">
      <c r="O725" s="66"/>
      <c r="P725" s="66"/>
      <c r="Q725" s="65"/>
      <c r="R725" s="66"/>
      <c r="S725" s="16">
        <v>50</v>
      </c>
      <c r="T725" s="15">
        <v>50</v>
      </c>
    </row>
    <row r="726" spans="15:20" x14ac:dyDescent="0.2">
      <c r="O726" s="66"/>
      <c r="P726" s="66"/>
      <c r="Q726" s="65"/>
      <c r="R726" s="66">
        <v>10</v>
      </c>
      <c r="S726" s="16">
        <v>5</v>
      </c>
      <c r="T726" s="15">
        <v>50</v>
      </c>
    </row>
    <row r="727" spans="15:20" x14ac:dyDescent="0.2">
      <c r="O727" s="66"/>
      <c r="P727" s="66"/>
      <c r="Q727" s="65"/>
      <c r="R727" s="66"/>
      <c r="S727" s="16">
        <v>10</v>
      </c>
      <c r="T727" s="15">
        <v>50</v>
      </c>
    </row>
    <row r="728" spans="15:20" x14ac:dyDescent="0.2">
      <c r="O728" s="66"/>
      <c r="P728" s="66"/>
      <c r="Q728" s="65"/>
      <c r="R728" s="66"/>
      <c r="S728" s="16">
        <v>20</v>
      </c>
      <c r="T728" s="15">
        <v>50</v>
      </c>
    </row>
    <row r="729" spans="15:20" x14ac:dyDescent="0.2">
      <c r="O729" s="66"/>
      <c r="P729" s="66"/>
      <c r="Q729" s="65"/>
      <c r="R729" s="66"/>
      <c r="S729" s="16">
        <v>50</v>
      </c>
      <c r="T729" s="15">
        <v>50</v>
      </c>
    </row>
    <row r="730" spans="15:20" x14ac:dyDescent="0.2">
      <c r="O730" s="66"/>
      <c r="P730" s="66"/>
      <c r="Q730" s="65"/>
      <c r="R730" s="66">
        <v>20</v>
      </c>
      <c r="S730" s="16">
        <v>5</v>
      </c>
      <c r="T730" s="15">
        <v>50</v>
      </c>
    </row>
    <row r="731" spans="15:20" x14ac:dyDescent="0.2">
      <c r="O731" s="66"/>
      <c r="P731" s="66"/>
      <c r="Q731" s="65"/>
      <c r="R731" s="66"/>
      <c r="S731" s="16">
        <v>10</v>
      </c>
      <c r="T731" s="15">
        <v>50</v>
      </c>
    </row>
    <row r="732" spans="15:20" x14ac:dyDescent="0.2">
      <c r="O732" s="66"/>
      <c r="P732" s="66"/>
      <c r="Q732" s="65"/>
      <c r="R732" s="66"/>
      <c r="S732" s="16">
        <v>20</v>
      </c>
      <c r="T732" s="15">
        <v>50</v>
      </c>
    </row>
    <row r="733" spans="15:20" x14ac:dyDescent="0.2">
      <c r="O733" s="66"/>
      <c r="P733" s="66"/>
      <c r="Q733" s="65"/>
      <c r="R733" s="66"/>
      <c r="S733" s="16">
        <v>50</v>
      </c>
      <c r="T733" s="15">
        <v>50</v>
      </c>
    </row>
    <row r="734" spans="15:20" x14ac:dyDescent="0.2">
      <c r="O734" s="66"/>
      <c r="P734" s="66"/>
      <c r="Q734" s="65"/>
      <c r="R734" s="66">
        <v>50</v>
      </c>
      <c r="S734" s="16">
        <v>5</v>
      </c>
      <c r="T734" s="15">
        <v>50</v>
      </c>
    </row>
    <row r="735" spans="15:20" x14ac:dyDescent="0.2">
      <c r="O735" s="66"/>
      <c r="P735" s="66"/>
      <c r="Q735" s="65"/>
      <c r="R735" s="66"/>
      <c r="S735" s="16">
        <v>10</v>
      </c>
      <c r="T735" s="15">
        <v>50</v>
      </c>
    </row>
    <row r="736" spans="15:20" x14ac:dyDescent="0.2">
      <c r="O736" s="66"/>
      <c r="P736" s="66"/>
      <c r="Q736" s="65"/>
      <c r="R736" s="66"/>
      <c r="S736" s="16">
        <v>20</v>
      </c>
      <c r="T736" s="15">
        <v>50</v>
      </c>
    </row>
    <row r="737" spans="15:20" x14ac:dyDescent="0.2">
      <c r="O737" s="66"/>
      <c r="P737" s="66"/>
      <c r="Q737" s="65"/>
      <c r="R737" s="66"/>
      <c r="S737" s="16">
        <v>50</v>
      </c>
      <c r="T737" s="15">
        <v>50</v>
      </c>
    </row>
    <row r="738" spans="15:20" x14ac:dyDescent="0.2">
      <c r="O738" s="66"/>
      <c r="P738" s="66"/>
      <c r="Q738" s="65">
        <v>5000</v>
      </c>
      <c r="R738" s="66">
        <v>5</v>
      </c>
      <c r="S738" s="16">
        <v>5</v>
      </c>
      <c r="T738" s="15">
        <v>50</v>
      </c>
    </row>
    <row r="739" spans="15:20" x14ac:dyDescent="0.2">
      <c r="O739" s="66"/>
      <c r="P739" s="66"/>
      <c r="Q739" s="65"/>
      <c r="R739" s="66"/>
      <c r="S739" s="16">
        <v>10</v>
      </c>
      <c r="T739" s="15">
        <v>50</v>
      </c>
    </row>
    <row r="740" spans="15:20" x14ac:dyDescent="0.2">
      <c r="O740" s="66"/>
      <c r="P740" s="66"/>
      <c r="Q740" s="65"/>
      <c r="R740" s="66"/>
      <c r="S740" s="16">
        <v>20</v>
      </c>
      <c r="T740" s="15">
        <v>50</v>
      </c>
    </row>
    <row r="741" spans="15:20" x14ac:dyDescent="0.2">
      <c r="O741" s="66"/>
      <c r="P741" s="66"/>
      <c r="Q741" s="65"/>
      <c r="R741" s="66"/>
      <c r="S741" s="16">
        <v>50</v>
      </c>
      <c r="T741" s="15">
        <v>50</v>
      </c>
    </row>
    <row r="742" spans="15:20" x14ac:dyDescent="0.2">
      <c r="O742" s="66"/>
      <c r="P742" s="66"/>
      <c r="Q742" s="65"/>
      <c r="R742" s="66">
        <v>10</v>
      </c>
      <c r="S742" s="16">
        <v>5</v>
      </c>
      <c r="T742" s="15">
        <v>50</v>
      </c>
    </row>
    <row r="743" spans="15:20" x14ac:dyDescent="0.2">
      <c r="O743" s="66"/>
      <c r="P743" s="66"/>
      <c r="Q743" s="65"/>
      <c r="R743" s="66"/>
      <c r="S743" s="16">
        <v>10</v>
      </c>
      <c r="T743" s="15">
        <v>50</v>
      </c>
    </row>
    <row r="744" spans="15:20" x14ac:dyDescent="0.2">
      <c r="O744" s="66"/>
      <c r="P744" s="66"/>
      <c r="Q744" s="65"/>
      <c r="R744" s="66"/>
      <c r="S744" s="16">
        <v>20</v>
      </c>
      <c r="T744" s="15">
        <v>50</v>
      </c>
    </row>
    <row r="745" spans="15:20" x14ac:dyDescent="0.2">
      <c r="O745" s="66"/>
      <c r="P745" s="66"/>
      <c r="Q745" s="65"/>
      <c r="R745" s="66"/>
      <c r="S745" s="16">
        <v>50</v>
      </c>
      <c r="T745" s="15">
        <v>50</v>
      </c>
    </row>
    <row r="746" spans="15:20" x14ac:dyDescent="0.2">
      <c r="O746" s="66"/>
      <c r="P746" s="66"/>
      <c r="Q746" s="65"/>
      <c r="R746" s="66">
        <v>20</v>
      </c>
      <c r="S746" s="16">
        <v>5</v>
      </c>
      <c r="T746" s="15">
        <v>50</v>
      </c>
    </row>
    <row r="747" spans="15:20" x14ac:dyDescent="0.2">
      <c r="O747" s="66"/>
      <c r="P747" s="66"/>
      <c r="Q747" s="65"/>
      <c r="R747" s="66"/>
      <c r="S747" s="16">
        <v>10</v>
      </c>
      <c r="T747" s="15">
        <v>50</v>
      </c>
    </row>
    <row r="748" spans="15:20" x14ac:dyDescent="0.2">
      <c r="O748" s="66"/>
      <c r="P748" s="66"/>
      <c r="Q748" s="65"/>
      <c r="R748" s="66"/>
      <c r="S748" s="16">
        <v>20</v>
      </c>
      <c r="T748" s="15">
        <v>50</v>
      </c>
    </row>
    <row r="749" spans="15:20" x14ac:dyDescent="0.2">
      <c r="O749" s="66"/>
      <c r="P749" s="66"/>
      <c r="Q749" s="65"/>
      <c r="R749" s="66"/>
      <c r="S749" s="16">
        <v>50</v>
      </c>
      <c r="T749" s="15">
        <v>50</v>
      </c>
    </row>
    <row r="750" spans="15:20" x14ac:dyDescent="0.2">
      <c r="O750" s="66"/>
      <c r="P750" s="66"/>
      <c r="Q750" s="65"/>
      <c r="R750" s="66">
        <v>50</v>
      </c>
      <c r="S750" s="16">
        <v>5</v>
      </c>
      <c r="T750" s="15">
        <v>50</v>
      </c>
    </row>
    <row r="751" spans="15:20" x14ac:dyDescent="0.2">
      <c r="O751" s="66"/>
      <c r="P751" s="66"/>
      <c r="Q751" s="65"/>
      <c r="R751" s="66"/>
      <c r="S751" s="16">
        <v>10</v>
      </c>
      <c r="T751" s="15">
        <v>50</v>
      </c>
    </row>
    <row r="752" spans="15:20" x14ac:dyDescent="0.2">
      <c r="O752" s="66"/>
      <c r="P752" s="66"/>
      <c r="Q752" s="65"/>
      <c r="R752" s="66"/>
      <c r="S752" s="16">
        <v>20</v>
      </c>
      <c r="T752" s="15">
        <v>50</v>
      </c>
    </row>
    <row r="753" spans="15:20" x14ac:dyDescent="0.2">
      <c r="O753" s="66"/>
      <c r="P753" s="66"/>
      <c r="Q753" s="65"/>
      <c r="R753" s="66"/>
      <c r="S753" s="16">
        <v>50</v>
      </c>
      <c r="T753" s="15">
        <v>50</v>
      </c>
    </row>
    <row r="754" spans="15:20" x14ac:dyDescent="0.2">
      <c r="O754" s="66"/>
      <c r="P754" s="66"/>
      <c r="Q754" s="65">
        <v>10000</v>
      </c>
      <c r="R754" s="66">
        <v>5</v>
      </c>
      <c r="S754" s="16">
        <v>5</v>
      </c>
      <c r="T754" s="15">
        <v>50</v>
      </c>
    </row>
    <row r="755" spans="15:20" x14ac:dyDescent="0.2">
      <c r="O755" s="66"/>
      <c r="P755" s="66"/>
      <c r="Q755" s="65"/>
      <c r="R755" s="66"/>
      <c r="S755" s="16">
        <v>10</v>
      </c>
      <c r="T755" s="15">
        <v>50</v>
      </c>
    </row>
    <row r="756" spans="15:20" x14ac:dyDescent="0.2">
      <c r="O756" s="66"/>
      <c r="P756" s="66"/>
      <c r="Q756" s="65"/>
      <c r="R756" s="66"/>
      <c r="S756" s="16">
        <v>20</v>
      </c>
      <c r="T756" s="15">
        <v>50</v>
      </c>
    </row>
    <row r="757" spans="15:20" x14ac:dyDescent="0.2">
      <c r="O757" s="66"/>
      <c r="P757" s="66"/>
      <c r="Q757" s="65"/>
      <c r="R757" s="66"/>
      <c r="S757" s="16">
        <v>50</v>
      </c>
      <c r="T757" s="15">
        <v>50</v>
      </c>
    </row>
    <row r="758" spans="15:20" x14ac:dyDescent="0.2">
      <c r="O758" s="66"/>
      <c r="P758" s="66"/>
      <c r="Q758" s="65"/>
      <c r="R758" s="66">
        <v>10</v>
      </c>
      <c r="S758" s="16">
        <v>5</v>
      </c>
      <c r="T758" s="15">
        <v>50</v>
      </c>
    </row>
    <row r="759" spans="15:20" x14ac:dyDescent="0.2">
      <c r="O759" s="66"/>
      <c r="P759" s="66"/>
      <c r="Q759" s="65"/>
      <c r="R759" s="66"/>
      <c r="S759" s="16">
        <v>10</v>
      </c>
      <c r="T759" s="15">
        <v>50</v>
      </c>
    </row>
    <row r="760" spans="15:20" x14ac:dyDescent="0.2">
      <c r="O760" s="66"/>
      <c r="P760" s="66"/>
      <c r="Q760" s="65"/>
      <c r="R760" s="66"/>
      <c r="S760" s="16">
        <v>20</v>
      </c>
      <c r="T760" s="15">
        <v>50</v>
      </c>
    </row>
    <row r="761" spans="15:20" x14ac:dyDescent="0.2">
      <c r="O761" s="66"/>
      <c r="P761" s="66"/>
      <c r="Q761" s="65"/>
      <c r="R761" s="66"/>
      <c r="S761" s="16">
        <v>50</v>
      </c>
      <c r="T761" s="15">
        <v>50</v>
      </c>
    </row>
    <row r="762" spans="15:20" x14ac:dyDescent="0.2">
      <c r="O762" s="66"/>
      <c r="P762" s="66"/>
      <c r="Q762" s="65"/>
      <c r="R762" s="66">
        <v>20</v>
      </c>
      <c r="S762" s="16">
        <v>5</v>
      </c>
      <c r="T762" s="15">
        <v>50</v>
      </c>
    </row>
    <row r="763" spans="15:20" x14ac:dyDescent="0.2">
      <c r="O763" s="66"/>
      <c r="P763" s="66"/>
      <c r="Q763" s="65"/>
      <c r="R763" s="66"/>
      <c r="S763" s="16">
        <v>10</v>
      </c>
      <c r="T763" s="15">
        <v>50</v>
      </c>
    </row>
    <row r="764" spans="15:20" x14ac:dyDescent="0.2">
      <c r="O764" s="66"/>
      <c r="P764" s="66"/>
      <c r="Q764" s="65"/>
      <c r="R764" s="66"/>
      <c r="S764" s="16">
        <v>20</v>
      </c>
      <c r="T764" s="15">
        <v>50</v>
      </c>
    </row>
    <row r="765" spans="15:20" x14ac:dyDescent="0.2">
      <c r="O765" s="66"/>
      <c r="P765" s="66"/>
      <c r="Q765" s="65"/>
      <c r="R765" s="66"/>
      <c r="S765" s="16">
        <v>50</v>
      </c>
      <c r="T765" s="15">
        <v>50</v>
      </c>
    </row>
    <row r="766" spans="15:20" x14ac:dyDescent="0.2">
      <c r="O766" s="66"/>
      <c r="P766" s="66"/>
      <c r="Q766" s="65"/>
      <c r="R766" s="66">
        <v>50</v>
      </c>
      <c r="S766" s="16">
        <v>5</v>
      </c>
      <c r="T766" s="15">
        <v>50</v>
      </c>
    </row>
    <row r="767" spans="15:20" x14ac:dyDescent="0.2">
      <c r="O767" s="66"/>
      <c r="P767" s="66"/>
      <c r="Q767" s="65"/>
      <c r="R767" s="66"/>
      <c r="S767" s="16">
        <v>10</v>
      </c>
      <c r="T767" s="15">
        <v>50</v>
      </c>
    </row>
    <row r="768" spans="15:20" x14ac:dyDescent="0.2">
      <c r="O768" s="66"/>
      <c r="P768" s="66"/>
      <c r="Q768" s="65"/>
      <c r="R768" s="66"/>
      <c r="S768" s="16">
        <v>20</v>
      </c>
      <c r="T768" s="15">
        <v>50</v>
      </c>
    </row>
    <row r="769" spans="15:20" x14ac:dyDescent="0.2">
      <c r="O769" s="66"/>
      <c r="P769" s="66"/>
      <c r="Q769" s="65"/>
      <c r="R769" s="66"/>
      <c r="S769" s="16">
        <v>50</v>
      </c>
      <c r="T769" s="15">
        <v>50</v>
      </c>
    </row>
    <row r="770" spans="15:20" x14ac:dyDescent="0.2">
      <c r="O770" s="66"/>
      <c r="P770" s="66" t="s">
        <v>22</v>
      </c>
      <c r="Q770" s="65">
        <v>100</v>
      </c>
      <c r="R770" s="66">
        <v>5</v>
      </c>
      <c r="S770" s="16">
        <v>5</v>
      </c>
      <c r="T770" s="15">
        <v>50</v>
      </c>
    </row>
    <row r="771" spans="15:20" x14ac:dyDescent="0.2">
      <c r="O771" s="66"/>
      <c r="P771" s="66"/>
      <c r="Q771" s="65"/>
      <c r="R771" s="66"/>
      <c r="S771" s="16">
        <v>10</v>
      </c>
      <c r="T771" s="15">
        <v>50</v>
      </c>
    </row>
    <row r="772" spans="15:20" x14ac:dyDescent="0.2">
      <c r="O772" s="66"/>
      <c r="P772" s="66"/>
      <c r="Q772" s="65"/>
      <c r="R772" s="66"/>
      <c r="S772" s="16">
        <v>20</v>
      </c>
      <c r="T772" s="15">
        <v>50</v>
      </c>
    </row>
    <row r="773" spans="15:20" x14ac:dyDescent="0.2">
      <c r="O773" s="66"/>
      <c r="P773" s="66"/>
      <c r="Q773" s="65"/>
      <c r="R773" s="66"/>
      <c r="S773" s="16">
        <v>50</v>
      </c>
      <c r="T773" s="15">
        <v>50</v>
      </c>
    </row>
    <row r="774" spans="15:20" x14ac:dyDescent="0.2">
      <c r="O774" s="66"/>
      <c r="P774" s="66"/>
      <c r="Q774" s="65"/>
      <c r="R774" s="66">
        <v>10</v>
      </c>
      <c r="S774" s="16">
        <v>5</v>
      </c>
      <c r="T774" s="15">
        <v>50</v>
      </c>
    </row>
    <row r="775" spans="15:20" x14ac:dyDescent="0.2">
      <c r="O775" s="66"/>
      <c r="P775" s="66"/>
      <c r="Q775" s="65"/>
      <c r="R775" s="66"/>
      <c r="S775" s="16">
        <v>10</v>
      </c>
      <c r="T775" s="15">
        <v>50</v>
      </c>
    </row>
    <row r="776" spans="15:20" x14ac:dyDescent="0.2">
      <c r="O776" s="66"/>
      <c r="P776" s="66"/>
      <c r="Q776" s="65"/>
      <c r="R776" s="66"/>
      <c r="S776" s="16">
        <v>20</v>
      </c>
      <c r="T776" s="15">
        <v>50</v>
      </c>
    </row>
    <row r="777" spans="15:20" x14ac:dyDescent="0.2">
      <c r="O777" s="66"/>
      <c r="P777" s="66"/>
      <c r="Q777" s="65"/>
      <c r="R777" s="66"/>
      <c r="S777" s="16">
        <v>50</v>
      </c>
      <c r="T777" s="15">
        <v>50</v>
      </c>
    </row>
    <row r="778" spans="15:20" x14ac:dyDescent="0.2">
      <c r="O778" s="66"/>
      <c r="P778" s="66"/>
      <c r="Q778" s="65"/>
      <c r="R778" s="66">
        <v>20</v>
      </c>
      <c r="S778" s="16">
        <v>5</v>
      </c>
      <c r="T778" s="15">
        <v>50</v>
      </c>
    </row>
    <row r="779" spans="15:20" x14ac:dyDescent="0.2">
      <c r="O779" s="66"/>
      <c r="P779" s="66"/>
      <c r="Q779" s="65"/>
      <c r="R779" s="66"/>
      <c r="S779" s="16">
        <v>10</v>
      </c>
      <c r="T779" s="15">
        <v>50</v>
      </c>
    </row>
    <row r="780" spans="15:20" x14ac:dyDescent="0.2">
      <c r="O780" s="66"/>
      <c r="P780" s="66"/>
      <c r="Q780" s="65"/>
      <c r="R780" s="66"/>
      <c r="S780" s="16">
        <v>20</v>
      </c>
      <c r="T780" s="15">
        <v>50</v>
      </c>
    </row>
    <row r="781" spans="15:20" x14ac:dyDescent="0.2">
      <c r="O781" s="66"/>
      <c r="P781" s="66"/>
      <c r="Q781" s="65"/>
      <c r="R781" s="66"/>
      <c r="S781" s="16">
        <v>50</v>
      </c>
      <c r="T781" s="15">
        <v>50</v>
      </c>
    </row>
    <row r="782" spans="15:20" x14ac:dyDescent="0.2">
      <c r="O782" s="66"/>
      <c r="P782" s="66"/>
      <c r="Q782" s="65"/>
      <c r="R782" s="66">
        <v>50</v>
      </c>
      <c r="S782" s="16">
        <v>5</v>
      </c>
      <c r="T782" s="15">
        <v>50</v>
      </c>
    </row>
    <row r="783" spans="15:20" x14ac:dyDescent="0.2">
      <c r="O783" s="66"/>
      <c r="P783" s="66"/>
      <c r="Q783" s="65"/>
      <c r="R783" s="66"/>
      <c r="S783" s="16">
        <v>10</v>
      </c>
      <c r="T783" s="15">
        <v>50</v>
      </c>
    </row>
    <row r="784" spans="15:20" x14ac:dyDescent="0.2">
      <c r="O784" s="66"/>
      <c r="P784" s="66"/>
      <c r="Q784" s="65"/>
      <c r="R784" s="66"/>
      <c r="S784" s="16">
        <v>20</v>
      </c>
      <c r="T784" s="15">
        <v>50</v>
      </c>
    </row>
    <row r="785" spans="15:20" x14ac:dyDescent="0.2">
      <c r="O785" s="66"/>
      <c r="P785" s="66"/>
      <c r="Q785" s="65"/>
      <c r="R785" s="66"/>
      <c r="S785" s="16">
        <v>50</v>
      </c>
      <c r="T785" s="15">
        <v>50</v>
      </c>
    </row>
    <row r="786" spans="15:20" x14ac:dyDescent="0.2">
      <c r="O786" s="66"/>
      <c r="P786" s="66"/>
      <c r="Q786" s="65">
        <v>1000</v>
      </c>
      <c r="R786" s="66">
        <v>5</v>
      </c>
      <c r="S786" s="16">
        <v>5</v>
      </c>
      <c r="T786" s="15">
        <v>50</v>
      </c>
    </row>
    <row r="787" spans="15:20" x14ac:dyDescent="0.2">
      <c r="O787" s="66"/>
      <c r="P787" s="66"/>
      <c r="Q787" s="65"/>
      <c r="R787" s="66"/>
      <c r="S787" s="16">
        <v>10</v>
      </c>
      <c r="T787" s="15">
        <v>50</v>
      </c>
    </row>
    <row r="788" spans="15:20" x14ac:dyDescent="0.2">
      <c r="O788" s="66"/>
      <c r="P788" s="66"/>
      <c r="Q788" s="65"/>
      <c r="R788" s="66"/>
      <c r="S788" s="16">
        <v>20</v>
      </c>
      <c r="T788" s="15">
        <v>50</v>
      </c>
    </row>
    <row r="789" spans="15:20" x14ac:dyDescent="0.2">
      <c r="O789" s="66"/>
      <c r="P789" s="66"/>
      <c r="Q789" s="65"/>
      <c r="R789" s="66"/>
      <c r="S789" s="16">
        <v>50</v>
      </c>
      <c r="T789" s="15">
        <v>50</v>
      </c>
    </row>
    <row r="790" spans="15:20" x14ac:dyDescent="0.2">
      <c r="O790" s="66"/>
      <c r="P790" s="66"/>
      <c r="Q790" s="65"/>
      <c r="R790" s="66">
        <v>10</v>
      </c>
      <c r="S790" s="16">
        <v>5</v>
      </c>
      <c r="T790" s="15">
        <v>50</v>
      </c>
    </row>
    <row r="791" spans="15:20" x14ac:dyDescent="0.2">
      <c r="O791" s="66"/>
      <c r="P791" s="66"/>
      <c r="Q791" s="65"/>
      <c r="R791" s="66"/>
      <c r="S791" s="16">
        <v>10</v>
      </c>
      <c r="T791" s="15">
        <v>50</v>
      </c>
    </row>
    <row r="792" spans="15:20" x14ac:dyDescent="0.2">
      <c r="O792" s="66"/>
      <c r="P792" s="66"/>
      <c r="Q792" s="65"/>
      <c r="R792" s="66"/>
      <c r="S792" s="16">
        <v>20</v>
      </c>
      <c r="T792" s="15">
        <v>50</v>
      </c>
    </row>
    <row r="793" spans="15:20" x14ac:dyDescent="0.2">
      <c r="O793" s="66"/>
      <c r="P793" s="66"/>
      <c r="Q793" s="65"/>
      <c r="R793" s="66"/>
      <c r="S793" s="16">
        <v>50</v>
      </c>
      <c r="T793" s="15">
        <v>50</v>
      </c>
    </row>
    <row r="794" spans="15:20" x14ac:dyDescent="0.2">
      <c r="O794" s="66"/>
      <c r="P794" s="66"/>
      <c r="Q794" s="65"/>
      <c r="R794" s="66">
        <v>20</v>
      </c>
      <c r="S794" s="16">
        <v>5</v>
      </c>
      <c r="T794" s="15">
        <v>50</v>
      </c>
    </row>
    <row r="795" spans="15:20" x14ac:dyDescent="0.2">
      <c r="O795" s="66"/>
      <c r="P795" s="66"/>
      <c r="Q795" s="65"/>
      <c r="R795" s="66"/>
      <c r="S795" s="16">
        <v>10</v>
      </c>
      <c r="T795" s="15">
        <v>50</v>
      </c>
    </row>
    <row r="796" spans="15:20" x14ac:dyDescent="0.2">
      <c r="O796" s="66"/>
      <c r="P796" s="66"/>
      <c r="Q796" s="65"/>
      <c r="R796" s="66"/>
      <c r="S796" s="16">
        <v>20</v>
      </c>
      <c r="T796" s="15">
        <v>50</v>
      </c>
    </row>
    <row r="797" spans="15:20" x14ac:dyDescent="0.2">
      <c r="O797" s="66"/>
      <c r="P797" s="66"/>
      <c r="Q797" s="65"/>
      <c r="R797" s="66"/>
      <c r="S797" s="16">
        <v>50</v>
      </c>
      <c r="T797" s="15">
        <v>50</v>
      </c>
    </row>
    <row r="798" spans="15:20" x14ac:dyDescent="0.2">
      <c r="O798" s="66"/>
      <c r="P798" s="66"/>
      <c r="Q798" s="65"/>
      <c r="R798" s="66">
        <v>50</v>
      </c>
      <c r="S798" s="16">
        <v>5</v>
      </c>
      <c r="T798" s="15">
        <v>50</v>
      </c>
    </row>
    <row r="799" spans="15:20" x14ac:dyDescent="0.2">
      <c r="O799" s="66"/>
      <c r="P799" s="66"/>
      <c r="Q799" s="65"/>
      <c r="R799" s="66"/>
      <c r="S799" s="16">
        <v>10</v>
      </c>
      <c r="T799" s="15">
        <v>50</v>
      </c>
    </row>
    <row r="800" spans="15:20" x14ac:dyDescent="0.2">
      <c r="O800" s="66"/>
      <c r="P800" s="66"/>
      <c r="Q800" s="65"/>
      <c r="R800" s="66"/>
      <c r="S800" s="16">
        <v>20</v>
      </c>
      <c r="T800" s="15">
        <v>50</v>
      </c>
    </row>
    <row r="801" spans="15:20" x14ac:dyDescent="0.2">
      <c r="O801" s="66"/>
      <c r="P801" s="66"/>
      <c r="Q801" s="65"/>
      <c r="R801" s="66"/>
      <c r="S801" s="16">
        <v>50</v>
      </c>
      <c r="T801" s="15">
        <v>50</v>
      </c>
    </row>
    <row r="802" spans="15:20" x14ac:dyDescent="0.2">
      <c r="O802" s="66"/>
      <c r="P802" s="66"/>
      <c r="Q802" s="65">
        <v>5000</v>
      </c>
      <c r="R802" s="66">
        <v>5</v>
      </c>
      <c r="S802" s="16">
        <v>5</v>
      </c>
      <c r="T802" s="15">
        <v>50</v>
      </c>
    </row>
    <row r="803" spans="15:20" x14ac:dyDescent="0.2">
      <c r="O803" s="66"/>
      <c r="P803" s="66"/>
      <c r="Q803" s="65"/>
      <c r="R803" s="66"/>
      <c r="S803" s="16">
        <v>10</v>
      </c>
      <c r="T803" s="15">
        <v>50</v>
      </c>
    </row>
    <row r="804" spans="15:20" x14ac:dyDescent="0.2">
      <c r="O804" s="66"/>
      <c r="P804" s="66"/>
      <c r="Q804" s="65"/>
      <c r="R804" s="66"/>
      <c r="S804" s="16">
        <v>20</v>
      </c>
      <c r="T804" s="15">
        <v>50</v>
      </c>
    </row>
    <row r="805" spans="15:20" x14ac:dyDescent="0.2">
      <c r="O805" s="66"/>
      <c r="P805" s="66"/>
      <c r="Q805" s="65"/>
      <c r="R805" s="66"/>
      <c r="S805" s="16">
        <v>50</v>
      </c>
      <c r="T805" s="15">
        <v>50</v>
      </c>
    </row>
    <row r="806" spans="15:20" x14ac:dyDescent="0.2">
      <c r="O806" s="66"/>
      <c r="P806" s="66"/>
      <c r="Q806" s="65"/>
      <c r="R806" s="66">
        <v>10</v>
      </c>
      <c r="S806" s="16">
        <v>5</v>
      </c>
      <c r="T806" s="15">
        <v>50</v>
      </c>
    </row>
    <row r="807" spans="15:20" x14ac:dyDescent="0.2">
      <c r="O807" s="66"/>
      <c r="P807" s="66"/>
      <c r="Q807" s="65"/>
      <c r="R807" s="66"/>
      <c r="S807" s="16">
        <v>10</v>
      </c>
      <c r="T807" s="15">
        <v>50</v>
      </c>
    </row>
    <row r="808" spans="15:20" x14ac:dyDescent="0.2">
      <c r="O808" s="66"/>
      <c r="P808" s="66"/>
      <c r="Q808" s="65"/>
      <c r="R808" s="66"/>
      <c r="S808" s="16">
        <v>20</v>
      </c>
      <c r="T808" s="15">
        <v>50</v>
      </c>
    </row>
    <row r="809" spans="15:20" x14ac:dyDescent="0.2">
      <c r="O809" s="66"/>
      <c r="P809" s="66"/>
      <c r="Q809" s="65"/>
      <c r="R809" s="66"/>
      <c r="S809" s="16">
        <v>50</v>
      </c>
      <c r="T809" s="15">
        <v>50</v>
      </c>
    </row>
    <row r="810" spans="15:20" x14ac:dyDescent="0.2">
      <c r="O810" s="66"/>
      <c r="P810" s="66"/>
      <c r="Q810" s="65"/>
      <c r="R810" s="66">
        <v>20</v>
      </c>
      <c r="S810" s="16">
        <v>5</v>
      </c>
      <c r="T810" s="15">
        <v>50</v>
      </c>
    </row>
    <row r="811" spans="15:20" x14ac:dyDescent="0.2">
      <c r="O811" s="66"/>
      <c r="P811" s="66"/>
      <c r="Q811" s="65"/>
      <c r="R811" s="66"/>
      <c r="S811" s="16">
        <v>10</v>
      </c>
      <c r="T811" s="15">
        <v>50</v>
      </c>
    </row>
    <row r="812" spans="15:20" x14ac:dyDescent="0.2">
      <c r="O812" s="66"/>
      <c r="P812" s="66"/>
      <c r="Q812" s="65"/>
      <c r="R812" s="66"/>
      <c r="S812" s="16">
        <v>20</v>
      </c>
      <c r="T812" s="15">
        <v>50</v>
      </c>
    </row>
    <row r="813" spans="15:20" x14ac:dyDescent="0.2">
      <c r="O813" s="66"/>
      <c r="P813" s="66"/>
      <c r="Q813" s="65"/>
      <c r="R813" s="66"/>
      <c r="S813" s="16">
        <v>50</v>
      </c>
      <c r="T813" s="15">
        <v>50</v>
      </c>
    </row>
    <row r="814" spans="15:20" x14ac:dyDescent="0.2">
      <c r="O814" s="66"/>
      <c r="P814" s="66"/>
      <c r="Q814" s="65"/>
      <c r="R814" s="66">
        <v>50</v>
      </c>
      <c r="S814" s="16">
        <v>5</v>
      </c>
      <c r="T814" s="15">
        <v>50</v>
      </c>
    </row>
    <row r="815" spans="15:20" x14ac:dyDescent="0.2">
      <c r="O815" s="66"/>
      <c r="P815" s="66"/>
      <c r="Q815" s="65"/>
      <c r="R815" s="66"/>
      <c r="S815" s="16">
        <v>10</v>
      </c>
      <c r="T815" s="15">
        <v>50</v>
      </c>
    </row>
    <row r="816" spans="15:20" x14ac:dyDescent="0.2">
      <c r="O816" s="66"/>
      <c r="P816" s="66"/>
      <c r="Q816" s="65"/>
      <c r="R816" s="66"/>
      <c r="S816" s="16">
        <v>20</v>
      </c>
      <c r="T816" s="15">
        <v>50</v>
      </c>
    </row>
    <row r="817" spans="15:20" x14ac:dyDescent="0.2">
      <c r="O817" s="66"/>
      <c r="P817" s="66"/>
      <c r="Q817" s="65"/>
      <c r="R817" s="66"/>
      <c r="S817" s="16">
        <v>50</v>
      </c>
      <c r="T817" s="15">
        <v>50</v>
      </c>
    </row>
    <row r="818" spans="15:20" x14ac:dyDescent="0.2">
      <c r="O818" s="66"/>
      <c r="P818" s="66"/>
      <c r="Q818" s="65">
        <v>10000</v>
      </c>
      <c r="R818" s="66">
        <v>5</v>
      </c>
      <c r="S818" s="16">
        <v>5</v>
      </c>
      <c r="T818" s="15">
        <v>50</v>
      </c>
    </row>
    <row r="819" spans="15:20" x14ac:dyDescent="0.2">
      <c r="O819" s="66"/>
      <c r="P819" s="66"/>
      <c r="Q819" s="65"/>
      <c r="R819" s="66"/>
      <c r="S819" s="16">
        <v>10</v>
      </c>
      <c r="T819" s="15">
        <v>50</v>
      </c>
    </row>
    <row r="820" spans="15:20" x14ac:dyDescent="0.2">
      <c r="O820" s="66"/>
      <c r="P820" s="66"/>
      <c r="Q820" s="65"/>
      <c r="R820" s="66"/>
      <c r="S820" s="16">
        <v>20</v>
      </c>
      <c r="T820" s="15">
        <v>50</v>
      </c>
    </row>
    <row r="821" spans="15:20" x14ac:dyDescent="0.2">
      <c r="O821" s="66"/>
      <c r="P821" s="66"/>
      <c r="Q821" s="65"/>
      <c r="R821" s="66"/>
      <c r="S821" s="16">
        <v>50</v>
      </c>
      <c r="T821" s="15">
        <v>50</v>
      </c>
    </row>
    <row r="822" spans="15:20" x14ac:dyDescent="0.2">
      <c r="O822" s="66"/>
      <c r="P822" s="66"/>
      <c r="Q822" s="65"/>
      <c r="R822" s="66">
        <v>10</v>
      </c>
      <c r="S822" s="16">
        <v>5</v>
      </c>
      <c r="T822" s="15">
        <v>50</v>
      </c>
    </row>
    <row r="823" spans="15:20" x14ac:dyDescent="0.2">
      <c r="O823" s="66"/>
      <c r="P823" s="66"/>
      <c r="Q823" s="65"/>
      <c r="R823" s="66"/>
      <c r="S823" s="16">
        <v>10</v>
      </c>
      <c r="T823" s="15">
        <v>50</v>
      </c>
    </row>
    <row r="824" spans="15:20" x14ac:dyDescent="0.2">
      <c r="O824" s="66"/>
      <c r="P824" s="66"/>
      <c r="Q824" s="65"/>
      <c r="R824" s="66"/>
      <c r="S824" s="16">
        <v>20</v>
      </c>
      <c r="T824" s="15">
        <v>50</v>
      </c>
    </row>
    <row r="825" spans="15:20" x14ac:dyDescent="0.2">
      <c r="O825" s="66"/>
      <c r="P825" s="66"/>
      <c r="Q825" s="65"/>
      <c r="R825" s="66"/>
      <c r="S825" s="16">
        <v>50</v>
      </c>
      <c r="T825" s="15">
        <v>50</v>
      </c>
    </row>
    <row r="826" spans="15:20" x14ac:dyDescent="0.2">
      <c r="O826" s="66"/>
      <c r="P826" s="66"/>
      <c r="Q826" s="65"/>
      <c r="R826" s="66">
        <v>20</v>
      </c>
      <c r="S826" s="16">
        <v>5</v>
      </c>
      <c r="T826" s="15">
        <v>50</v>
      </c>
    </row>
    <row r="827" spans="15:20" x14ac:dyDescent="0.2">
      <c r="O827" s="66"/>
      <c r="P827" s="66"/>
      <c r="Q827" s="65"/>
      <c r="R827" s="66"/>
      <c r="S827" s="16">
        <v>10</v>
      </c>
      <c r="T827" s="15">
        <v>50</v>
      </c>
    </row>
    <row r="828" spans="15:20" x14ac:dyDescent="0.2">
      <c r="O828" s="66"/>
      <c r="P828" s="66"/>
      <c r="Q828" s="65"/>
      <c r="R828" s="66"/>
      <c r="S828" s="16">
        <v>20</v>
      </c>
      <c r="T828" s="15">
        <v>50</v>
      </c>
    </row>
    <row r="829" spans="15:20" x14ac:dyDescent="0.2">
      <c r="O829" s="66"/>
      <c r="P829" s="66"/>
      <c r="Q829" s="65"/>
      <c r="R829" s="66"/>
      <c r="S829" s="16">
        <v>50</v>
      </c>
      <c r="T829" s="15">
        <v>50</v>
      </c>
    </row>
    <row r="830" spans="15:20" x14ac:dyDescent="0.2">
      <c r="O830" s="66"/>
      <c r="P830" s="66"/>
      <c r="Q830" s="65"/>
      <c r="R830" s="66">
        <v>50</v>
      </c>
      <c r="S830" s="16">
        <v>5</v>
      </c>
      <c r="T830" s="15">
        <v>50</v>
      </c>
    </row>
    <row r="831" spans="15:20" x14ac:dyDescent="0.2">
      <c r="O831" s="66"/>
      <c r="P831" s="66"/>
      <c r="Q831" s="65"/>
      <c r="R831" s="66"/>
      <c r="S831" s="16">
        <v>10</v>
      </c>
      <c r="T831" s="15">
        <v>50</v>
      </c>
    </row>
    <row r="832" spans="15:20" x14ac:dyDescent="0.2">
      <c r="O832" s="66"/>
      <c r="P832" s="66"/>
      <c r="Q832" s="65"/>
      <c r="R832" s="66"/>
      <c r="S832" s="16">
        <v>20</v>
      </c>
      <c r="T832" s="15">
        <v>50</v>
      </c>
    </row>
    <row r="833" spans="15:20" x14ac:dyDescent="0.2">
      <c r="O833" s="66"/>
      <c r="P833" s="66"/>
      <c r="Q833" s="65"/>
      <c r="R833" s="66"/>
      <c r="S833" s="16">
        <v>50</v>
      </c>
      <c r="T833" s="15">
        <v>50</v>
      </c>
    </row>
    <row r="834" spans="15:20" x14ac:dyDescent="0.2">
      <c r="O834" s="66" t="s">
        <v>15</v>
      </c>
      <c r="P834" s="66" t="s">
        <v>24</v>
      </c>
      <c r="Q834" s="65">
        <v>100</v>
      </c>
      <c r="R834" s="66">
        <v>5</v>
      </c>
      <c r="S834" s="16">
        <v>5</v>
      </c>
      <c r="T834" s="15">
        <v>50</v>
      </c>
    </row>
    <row r="835" spans="15:20" x14ac:dyDescent="0.2">
      <c r="O835" s="66"/>
      <c r="P835" s="66"/>
      <c r="Q835" s="65"/>
      <c r="R835" s="66"/>
      <c r="S835" s="16">
        <v>10</v>
      </c>
      <c r="T835" s="15">
        <v>50</v>
      </c>
    </row>
    <row r="836" spans="15:20" x14ac:dyDescent="0.2">
      <c r="O836" s="66"/>
      <c r="P836" s="66"/>
      <c r="Q836" s="65"/>
      <c r="R836" s="66"/>
      <c r="S836" s="16">
        <v>20</v>
      </c>
      <c r="T836" s="15">
        <v>50</v>
      </c>
    </row>
    <row r="837" spans="15:20" x14ac:dyDescent="0.2">
      <c r="O837" s="66"/>
      <c r="P837" s="66"/>
      <c r="Q837" s="65"/>
      <c r="R837" s="66"/>
      <c r="S837" s="16">
        <v>50</v>
      </c>
      <c r="T837" s="15">
        <v>50</v>
      </c>
    </row>
    <row r="838" spans="15:20" x14ac:dyDescent="0.2">
      <c r="O838" s="66"/>
      <c r="P838" s="66"/>
      <c r="Q838" s="65"/>
      <c r="R838" s="66">
        <v>10</v>
      </c>
      <c r="S838" s="16">
        <v>5</v>
      </c>
      <c r="T838" s="15">
        <v>50</v>
      </c>
    </row>
    <row r="839" spans="15:20" x14ac:dyDescent="0.2">
      <c r="O839" s="66"/>
      <c r="P839" s="66"/>
      <c r="Q839" s="65"/>
      <c r="R839" s="66"/>
      <c r="S839" s="16">
        <v>10</v>
      </c>
      <c r="T839" s="15">
        <v>50</v>
      </c>
    </row>
    <row r="840" spans="15:20" x14ac:dyDescent="0.2">
      <c r="O840" s="66"/>
      <c r="P840" s="66"/>
      <c r="Q840" s="65"/>
      <c r="R840" s="66"/>
      <c r="S840" s="16">
        <v>20</v>
      </c>
      <c r="T840" s="15">
        <v>50</v>
      </c>
    </row>
    <row r="841" spans="15:20" x14ac:dyDescent="0.2">
      <c r="O841" s="66"/>
      <c r="P841" s="66"/>
      <c r="Q841" s="65"/>
      <c r="R841" s="66"/>
      <c r="S841" s="16">
        <v>50</v>
      </c>
      <c r="T841" s="15">
        <v>50</v>
      </c>
    </row>
    <row r="842" spans="15:20" x14ac:dyDescent="0.2">
      <c r="O842" s="66"/>
      <c r="P842" s="66"/>
      <c r="Q842" s="65"/>
      <c r="R842" s="66">
        <v>20</v>
      </c>
      <c r="S842" s="16">
        <v>5</v>
      </c>
      <c r="T842" s="15">
        <v>50</v>
      </c>
    </row>
    <row r="843" spans="15:20" x14ac:dyDescent="0.2">
      <c r="O843" s="66"/>
      <c r="P843" s="66"/>
      <c r="Q843" s="65"/>
      <c r="R843" s="66"/>
      <c r="S843" s="16">
        <v>10</v>
      </c>
      <c r="T843" s="15">
        <v>50</v>
      </c>
    </row>
    <row r="844" spans="15:20" x14ac:dyDescent="0.2">
      <c r="O844" s="66"/>
      <c r="P844" s="66"/>
      <c r="Q844" s="65"/>
      <c r="R844" s="66"/>
      <c r="S844" s="16">
        <v>20</v>
      </c>
      <c r="T844" s="15">
        <v>50</v>
      </c>
    </row>
    <row r="845" spans="15:20" x14ac:dyDescent="0.2">
      <c r="O845" s="66"/>
      <c r="P845" s="66"/>
      <c r="Q845" s="65"/>
      <c r="R845" s="66"/>
      <c r="S845" s="16">
        <v>50</v>
      </c>
      <c r="T845" s="15">
        <v>50</v>
      </c>
    </row>
    <row r="846" spans="15:20" x14ac:dyDescent="0.2">
      <c r="O846" s="66"/>
      <c r="P846" s="66"/>
      <c r="Q846" s="65"/>
      <c r="R846" s="66">
        <v>50</v>
      </c>
      <c r="S846" s="16">
        <v>5</v>
      </c>
      <c r="T846" s="15">
        <v>50</v>
      </c>
    </row>
    <row r="847" spans="15:20" x14ac:dyDescent="0.2">
      <c r="O847" s="66"/>
      <c r="P847" s="66"/>
      <c r="Q847" s="65"/>
      <c r="R847" s="66"/>
      <c r="S847" s="16">
        <v>10</v>
      </c>
      <c r="T847" s="15">
        <v>50</v>
      </c>
    </row>
    <row r="848" spans="15:20" x14ac:dyDescent="0.2">
      <c r="O848" s="66"/>
      <c r="P848" s="66"/>
      <c r="Q848" s="65"/>
      <c r="R848" s="66"/>
      <c r="S848" s="16">
        <v>20</v>
      </c>
      <c r="T848" s="15">
        <v>50</v>
      </c>
    </row>
    <row r="849" spans="15:20" x14ac:dyDescent="0.2">
      <c r="O849" s="66"/>
      <c r="P849" s="66"/>
      <c r="Q849" s="65"/>
      <c r="R849" s="66"/>
      <c r="S849" s="16">
        <v>50</v>
      </c>
      <c r="T849" s="15">
        <v>50</v>
      </c>
    </row>
    <row r="850" spans="15:20" x14ac:dyDescent="0.2">
      <c r="O850" s="66"/>
      <c r="P850" s="66"/>
      <c r="Q850" s="65">
        <v>1000</v>
      </c>
      <c r="R850" s="66">
        <v>5</v>
      </c>
      <c r="S850" s="16">
        <v>5</v>
      </c>
      <c r="T850" s="15">
        <v>50</v>
      </c>
    </row>
    <row r="851" spans="15:20" x14ac:dyDescent="0.2">
      <c r="O851" s="66"/>
      <c r="P851" s="66"/>
      <c r="Q851" s="65"/>
      <c r="R851" s="66"/>
      <c r="S851" s="16">
        <v>10</v>
      </c>
      <c r="T851" s="15">
        <v>50</v>
      </c>
    </row>
    <row r="852" spans="15:20" x14ac:dyDescent="0.2">
      <c r="O852" s="66"/>
      <c r="P852" s="66"/>
      <c r="Q852" s="65"/>
      <c r="R852" s="66"/>
      <c r="S852" s="16">
        <v>20</v>
      </c>
      <c r="T852" s="15">
        <v>50</v>
      </c>
    </row>
    <row r="853" spans="15:20" x14ac:dyDescent="0.2">
      <c r="O853" s="66"/>
      <c r="P853" s="66"/>
      <c r="Q853" s="65"/>
      <c r="R853" s="66"/>
      <c r="S853" s="16">
        <v>50</v>
      </c>
      <c r="T853" s="15">
        <v>50</v>
      </c>
    </row>
    <row r="854" spans="15:20" x14ac:dyDescent="0.2">
      <c r="O854" s="66"/>
      <c r="P854" s="66"/>
      <c r="Q854" s="65"/>
      <c r="R854" s="66">
        <v>10</v>
      </c>
      <c r="S854" s="16">
        <v>5</v>
      </c>
      <c r="T854" s="15">
        <v>50</v>
      </c>
    </row>
    <row r="855" spans="15:20" x14ac:dyDescent="0.2">
      <c r="O855" s="66"/>
      <c r="P855" s="66"/>
      <c r="Q855" s="65"/>
      <c r="R855" s="66"/>
      <c r="S855" s="16">
        <v>10</v>
      </c>
      <c r="T855" s="15">
        <v>50</v>
      </c>
    </row>
    <row r="856" spans="15:20" x14ac:dyDescent="0.2">
      <c r="O856" s="66"/>
      <c r="P856" s="66"/>
      <c r="Q856" s="65"/>
      <c r="R856" s="66"/>
      <c r="S856" s="16">
        <v>20</v>
      </c>
      <c r="T856" s="15">
        <v>50</v>
      </c>
    </row>
    <row r="857" spans="15:20" x14ac:dyDescent="0.2">
      <c r="O857" s="66"/>
      <c r="P857" s="66"/>
      <c r="Q857" s="65"/>
      <c r="R857" s="66"/>
      <c r="S857" s="16">
        <v>50</v>
      </c>
      <c r="T857" s="15">
        <v>50</v>
      </c>
    </row>
    <row r="858" spans="15:20" x14ac:dyDescent="0.2">
      <c r="O858" s="66"/>
      <c r="P858" s="66"/>
      <c r="Q858" s="65"/>
      <c r="R858" s="66">
        <v>20</v>
      </c>
      <c r="S858" s="16">
        <v>5</v>
      </c>
      <c r="T858" s="15">
        <v>50</v>
      </c>
    </row>
    <row r="859" spans="15:20" x14ac:dyDescent="0.2">
      <c r="O859" s="66"/>
      <c r="P859" s="66"/>
      <c r="Q859" s="65"/>
      <c r="R859" s="66"/>
      <c r="S859" s="16">
        <v>10</v>
      </c>
      <c r="T859" s="15">
        <v>50</v>
      </c>
    </row>
    <row r="860" spans="15:20" x14ac:dyDescent="0.2">
      <c r="O860" s="66"/>
      <c r="P860" s="66"/>
      <c r="Q860" s="65"/>
      <c r="R860" s="66"/>
      <c r="S860" s="16">
        <v>20</v>
      </c>
      <c r="T860" s="15">
        <v>50</v>
      </c>
    </row>
    <row r="861" spans="15:20" x14ac:dyDescent="0.2">
      <c r="O861" s="66"/>
      <c r="P861" s="66"/>
      <c r="Q861" s="65"/>
      <c r="R861" s="66"/>
      <c r="S861" s="16">
        <v>50</v>
      </c>
      <c r="T861" s="15">
        <v>50</v>
      </c>
    </row>
    <row r="862" spans="15:20" x14ac:dyDescent="0.2">
      <c r="O862" s="66"/>
      <c r="P862" s="66"/>
      <c r="Q862" s="65"/>
      <c r="R862" s="66">
        <v>50</v>
      </c>
      <c r="S862" s="16">
        <v>5</v>
      </c>
      <c r="T862" s="15">
        <v>50</v>
      </c>
    </row>
    <row r="863" spans="15:20" x14ac:dyDescent="0.2">
      <c r="O863" s="66"/>
      <c r="P863" s="66"/>
      <c r="Q863" s="65"/>
      <c r="R863" s="66"/>
      <c r="S863" s="16">
        <v>10</v>
      </c>
      <c r="T863" s="15">
        <v>50</v>
      </c>
    </row>
    <row r="864" spans="15:20" x14ac:dyDescent="0.2">
      <c r="O864" s="66"/>
      <c r="P864" s="66"/>
      <c r="Q864" s="65"/>
      <c r="R864" s="66"/>
      <c r="S864" s="16">
        <v>20</v>
      </c>
      <c r="T864" s="15">
        <v>50</v>
      </c>
    </row>
    <row r="865" spans="15:20" x14ac:dyDescent="0.2">
      <c r="O865" s="66"/>
      <c r="P865" s="66"/>
      <c r="Q865" s="65"/>
      <c r="R865" s="66"/>
      <c r="S865" s="16">
        <v>50</v>
      </c>
      <c r="T865" s="15">
        <v>50</v>
      </c>
    </row>
    <row r="866" spans="15:20" x14ac:dyDescent="0.2">
      <c r="O866" s="66"/>
      <c r="P866" s="66"/>
      <c r="Q866" s="65">
        <v>5000</v>
      </c>
      <c r="R866" s="66">
        <v>5</v>
      </c>
      <c r="S866" s="16">
        <v>5</v>
      </c>
      <c r="T866" s="15">
        <v>50</v>
      </c>
    </row>
    <row r="867" spans="15:20" x14ac:dyDescent="0.2">
      <c r="O867" s="66"/>
      <c r="P867" s="66"/>
      <c r="Q867" s="65"/>
      <c r="R867" s="66"/>
      <c r="S867" s="16">
        <v>10</v>
      </c>
      <c r="T867" s="15">
        <v>50</v>
      </c>
    </row>
    <row r="868" spans="15:20" x14ac:dyDescent="0.2">
      <c r="O868" s="66"/>
      <c r="P868" s="66"/>
      <c r="Q868" s="65"/>
      <c r="R868" s="66"/>
      <c r="S868" s="16">
        <v>20</v>
      </c>
      <c r="T868" s="15">
        <v>50</v>
      </c>
    </row>
    <row r="869" spans="15:20" x14ac:dyDescent="0.2">
      <c r="O869" s="66"/>
      <c r="P869" s="66"/>
      <c r="Q869" s="65"/>
      <c r="R869" s="66"/>
      <c r="S869" s="16">
        <v>50</v>
      </c>
      <c r="T869" s="15">
        <v>50</v>
      </c>
    </row>
    <row r="870" spans="15:20" x14ac:dyDescent="0.2">
      <c r="O870" s="66"/>
      <c r="P870" s="66"/>
      <c r="Q870" s="65"/>
      <c r="R870" s="66">
        <v>10</v>
      </c>
      <c r="S870" s="16">
        <v>5</v>
      </c>
      <c r="T870" s="15">
        <v>50</v>
      </c>
    </row>
    <row r="871" spans="15:20" x14ac:dyDescent="0.2">
      <c r="O871" s="66"/>
      <c r="P871" s="66"/>
      <c r="Q871" s="65"/>
      <c r="R871" s="66"/>
      <c r="S871" s="16">
        <v>10</v>
      </c>
      <c r="T871" s="15">
        <v>50</v>
      </c>
    </row>
    <row r="872" spans="15:20" x14ac:dyDescent="0.2">
      <c r="O872" s="66"/>
      <c r="P872" s="66"/>
      <c r="Q872" s="65"/>
      <c r="R872" s="66"/>
      <c r="S872" s="16">
        <v>20</v>
      </c>
      <c r="T872" s="15">
        <v>50</v>
      </c>
    </row>
    <row r="873" spans="15:20" x14ac:dyDescent="0.2">
      <c r="O873" s="66"/>
      <c r="P873" s="66"/>
      <c r="Q873" s="65"/>
      <c r="R873" s="66"/>
      <c r="S873" s="16">
        <v>50</v>
      </c>
      <c r="T873" s="15">
        <v>50</v>
      </c>
    </row>
    <row r="874" spans="15:20" x14ac:dyDescent="0.2">
      <c r="O874" s="66"/>
      <c r="P874" s="66"/>
      <c r="Q874" s="65"/>
      <c r="R874" s="66">
        <v>20</v>
      </c>
      <c r="S874" s="16">
        <v>5</v>
      </c>
      <c r="T874" s="15">
        <v>50</v>
      </c>
    </row>
    <row r="875" spans="15:20" x14ac:dyDescent="0.2">
      <c r="O875" s="66"/>
      <c r="P875" s="66"/>
      <c r="Q875" s="65"/>
      <c r="R875" s="66"/>
      <c r="S875" s="16">
        <v>10</v>
      </c>
      <c r="T875" s="15">
        <v>50</v>
      </c>
    </row>
    <row r="876" spans="15:20" x14ac:dyDescent="0.2">
      <c r="O876" s="66"/>
      <c r="P876" s="66"/>
      <c r="Q876" s="65"/>
      <c r="R876" s="66"/>
      <c r="S876" s="16">
        <v>20</v>
      </c>
      <c r="T876" s="15">
        <v>50</v>
      </c>
    </row>
    <row r="877" spans="15:20" x14ac:dyDescent="0.2">
      <c r="O877" s="66"/>
      <c r="P877" s="66"/>
      <c r="Q877" s="65"/>
      <c r="R877" s="66"/>
      <c r="S877" s="16">
        <v>50</v>
      </c>
      <c r="T877" s="15">
        <v>50</v>
      </c>
    </row>
    <row r="878" spans="15:20" x14ac:dyDescent="0.2">
      <c r="O878" s="66"/>
      <c r="P878" s="66"/>
      <c r="Q878" s="65"/>
      <c r="R878" s="66">
        <v>50</v>
      </c>
      <c r="S878" s="16">
        <v>5</v>
      </c>
      <c r="T878" s="15">
        <v>50</v>
      </c>
    </row>
    <row r="879" spans="15:20" x14ac:dyDescent="0.2">
      <c r="O879" s="66"/>
      <c r="P879" s="66"/>
      <c r="Q879" s="65"/>
      <c r="R879" s="66"/>
      <c r="S879" s="16">
        <v>10</v>
      </c>
      <c r="T879" s="15">
        <v>50</v>
      </c>
    </row>
    <row r="880" spans="15:20" x14ac:dyDescent="0.2">
      <c r="O880" s="66"/>
      <c r="P880" s="66"/>
      <c r="Q880" s="65"/>
      <c r="R880" s="66"/>
      <c r="S880" s="16">
        <v>20</v>
      </c>
      <c r="T880" s="15">
        <v>50</v>
      </c>
    </row>
    <row r="881" spans="15:20" x14ac:dyDescent="0.2">
      <c r="O881" s="66"/>
      <c r="P881" s="66"/>
      <c r="Q881" s="65"/>
      <c r="R881" s="66"/>
      <c r="S881" s="16">
        <v>50</v>
      </c>
      <c r="T881" s="15">
        <v>50</v>
      </c>
    </row>
    <row r="882" spans="15:20" x14ac:dyDescent="0.2">
      <c r="O882" s="66"/>
      <c r="P882" s="66"/>
      <c r="Q882" s="65">
        <v>10000</v>
      </c>
      <c r="R882" s="66">
        <v>5</v>
      </c>
      <c r="S882" s="16">
        <v>5</v>
      </c>
      <c r="T882" s="15">
        <v>50</v>
      </c>
    </row>
    <row r="883" spans="15:20" x14ac:dyDescent="0.2">
      <c r="O883" s="66"/>
      <c r="P883" s="66"/>
      <c r="Q883" s="65"/>
      <c r="R883" s="66"/>
      <c r="S883" s="16">
        <v>10</v>
      </c>
      <c r="T883" s="15">
        <v>50</v>
      </c>
    </row>
    <row r="884" spans="15:20" x14ac:dyDescent="0.2">
      <c r="O884" s="66"/>
      <c r="P884" s="66"/>
      <c r="Q884" s="65"/>
      <c r="R884" s="66"/>
      <c r="S884" s="16">
        <v>20</v>
      </c>
      <c r="T884" s="15">
        <v>50</v>
      </c>
    </row>
    <row r="885" spans="15:20" x14ac:dyDescent="0.2">
      <c r="O885" s="66"/>
      <c r="P885" s="66"/>
      <c r="Q885" s="65"/>
      <c r="R885" s="66"/>
      <c r="S885" s="16">
        <v>50</v>
      </c>
      <c r="T885" s="15">
        <v>50</v>
      </c>
    </row>
    <row r="886" spans="15:20" x14ac:dyDescent="0.2">
      <c r="O886" s="66"/>
      <c r="P886" s="66"/>
      <c r="Q886" s="65"/>
      <c r="R886" s="66">
        <v>10</v>
      </c>
      <c r="S886" s="16">
        <v>5</v>
      </c>
      <c r="T886" s="15">
        <v>50</v>
      </c>
    </row>
    <row r="887" spans="15:20" x14ac:dyDescent="0.2">
      <c r="O887" s="66"/>
      <c r="P887" s="66"/>
      <c r="Q887" s="65"/>
      <c r="R887" s="66"/>
      <c r="S887" s="16">
        <v>10</v>
      </c>
      <c r="T887" s="15">
        <v>50</v>
      </c>
    </row>
    <row r="888" spans="15:20" x14ac:dyDescent="0.2">
      <c r="O888" s="66"/>
      <c r="P888" s="66"/>
      <c r="Q888" s="65"/>
      <c r="R888" s="66"/>
      <c r="S888" s="16">
        <v>20</v>
      </c>
      <c r="T888" s="15">
        <v>50</v>
      </c>
    </row>
    <row r="889" spans="15:20" x14ac:dyDescent="0.2">
      <c r="O889" s="66"/>
      <c r="P889" s="66"/>
      <c r="Q889" s="65"/>
      <c r="R889" s="66"/>
      <c r="S889" s="16">
        <v>50</v>
      </c>
      <c r="T889" s="15">
        <v>50</v>
      </c>
    </row>
    <row r="890" spans="15:20" x14ac:dyDescent="0.2">
      <c r="O890" s="66"/>
      <c r="P890" s="66"/>
      <c r="Q890" s="65"/>
      <c r="R890" s="66">
        <v>20</v>
      </c>
      <c r="S890" s="16">
        <v>5</v>
      </c>
      <c r="T890" s="15">
        <v>50</v>
      </c>
    </row>
    <row r="891" spans="15:20" x14ac:dyDescent="0.2">
      <c r="O891" s="66"/>
      <c r="P891" s="66"/>
      <c r="Q891" s="65"/>
      <c r="R891" s="66"/>
      <c r="S891" s="16">
        <v>10</v>
      </c>
      <c r="T891" s="15">
        <v>50</v>
      </c>
    </row>
    <row r="892" spans="15:20" x14ac:dyDescent="0.2">
      <c r="O892" s="66"/>
      <c r="P892" s="66"/>
      <c r="Q892" s="65"/>
      <c r="R892" s="66"/>
      <c r="S892" s="16">
        <v>20</v>
      </c>
      <c r="T892" s="15">
        <v>50</v>
      </c>
    </row>
    <row r="893" spans="15:20" x14ac:dyDescent="0.2">
      <c r="O893" s="66"/>
      <c r="P893" s="66"/>
      <c r="Q893" s="65"/>
      <c r="R893" s="66"/>
      <c r="S893" s="16">
        <v>50</v>
      </c>
      <c r="T893" s="15">
        <v>50</v>
      </c>
    </row>
    <row r="894" spans="15:20" x14ac:dyDescent="0.2">
      <c r="O894" s="66"/>
      <c r="P894" s="66"/>
      <c r="Q894" s="65"/>
      <c r="R894" s="66">
        <v>50</v>
      </c>
      <c r="S894" s="16">
        <v>5</v>
      </c>
      <c r="T894" s="15">
        <v>50</v>
      </c>
    </row>
    <row r="895" spans="15:20" x14ac:dyDescent="0.2">
      <c r="O895" s="66"/>
      <c r="P895" s="66"/>
      <c r="Q895" s="65"/>
      <c r="R895" s="66"/>
      <c r="S895" s="16">
        <v>10</v>
      </c>
      <c r="T895" s="15">
        <v>50</v>
      </c>
    </row>
    <row r="896" spans="15:20" x14ac:dyDescent="0.2">
      <c r="O896" s="66"/>
      <c r="P896" s="66"/>
      <c r="Q896" s="65"/>
      <c r="R896" s="66"/>
      <c r="S896" s="16">
        <v>20</v>
      </c>
      <c r="T896" s="15">
        <v>50</v>
      </c>
    </row>
    <row r="897" spans="15:20" x14ac:dyDescent="0.2">
      <c r="O897" s="66"/>
      <c r="P897" s="66"/>
      <c r="Q897" s="65"/>
      <c r="R897" s="66"/>
      <c r="S897" s="16">
        <v>50</v>
      </c>
      <c r="T897" s="15">
        <v>50</v>
      </c>
    </row>
    <row r="898" spans="15:20" x14ac:dyDescent="0.2">
      <c r="O898" s="66"/>
      <c r="P898" s="66" t="s">
        <v>25</v>
      </c>
      <c r="Q898" s="65">
        <v>100</v>
      </c>
      <c r="R898" s="66">
        <v>5</v>
      </c>
      <c r="S898" s="16">
        <v>5</v>
      </c>
      <c r="T898" s="15">
        <v>50</v>
      </c>
    </row>
    <row r="899" spans="15:20" x14ac:dyDescent="0.2">
      <c r="O899" s="66"/>
      <c r="P899" s="66"/>
      <c r="Q899" s="65"/>
      <c r="R899" s="66"/>
      <c r="S899" s="16">
        <v>10</v>
      </c>
      <c r="T899" s="15">
        <v>50</v>
      </c>
    </row>
    <row r="900" spans="15:20" x14ac:dyDescent="0.2">
      <c r="O900" s="66"/>
      <c r="P900" s="66"/>
      <c r="Q900" s="65"/>
      <c r="R900" s="66"/>
      <c r="S900" s="16">
        <v>20</v>
      </c>
      <c r="T900" s="15">
        <v>50</v>
      </c>
    </row>
    <row r="901" spans="15:20" x14ac:dyDescent="0.2">
      <c r="O901" s="66"/>
      <c r="P901" s="66"/>
      <c r="Q901" s="65"/>
      <c r="R901" s="66"/>
      <c r="S901" s="16">
        <v>50</v>
      </c>
      <c r="T901" s="15">
        <v>50</v>
      </c>
    </row>
    <row r="902" spans="15:20" x14ac:dyDescent="0.2">
      <c r="O902" s="66"/>
      <c r="P902" s="66"/>
      <c r="Q902" s="65"/>
      <c r="R902" s="66">
        <v>10</v>
      </c>
      <c r="S902" s="16">
        <v>5</v>
      </c>
      <c r="T902" s="15">
        <v>50</v>
      </c>
    </row>
    <row r="903" spans="15:20" x14ac:dyDescent="0.2">
      <c r="O903" s="66"/>
      <c r="P903" s="66"/>
      <c r="Q903" s="65"/>
      <c r="R903" s="66"/>
      <c r="S903" s="16">
        <v>10</v>
      </c>
      <c r="T903" s="15">
        <v>50</v>
      </c>
    </row>
    <row r="904" spans="15:20" x14ac:dyDescent="0.2">
      <c r="O904" s="66"/>
      <c r="P904" s="66"/>
      <c r="Q904" s="65"/>
      <c r="R904" s="66"/>
      <c r="S904" s="16">
        <v>20</v>
      </c>
      <c r="T904" s="15">
        <v>50</v>
      </c>
    </row>
    <row r="905" spans="15:20" x14ac:dyDescent="0.2">
      <c r="O905" s="66"/>
      <c r="P905" s="66"/>
      <c r="Q905" s="65"/>
      <c r="R905" s="66"/>
      <c r="S905" s="16">
        <v>50</v>
      </c>
      <c r="T905" s="15">
        <v>50</v>
      </c>
    </row>
    <row r="906" spans="15:20" x14ac:dyDescent="0.2">
      <c r="O906" s="66"/>
      <c r="P906" s="66"/>
      <c r="Q906" s="65"/>
      <c r="R906" s="66">
        <v>20</v>
      </c>
      <c r="S906" s="16">
        <v>5</v>
      </c>
      <c r="T906" s="15">
        <v>50</v>
      </c>
    </row>
    <row r="907" spans="15:20" x14ac:dyDescent="0.2">
      <c r="O907" s="66"/>
      <c r="P907" s="66"/>
      <c r="Q907" s="65"/>
      <c r="R907" s="66"/>
      <c r="S907" s="16">
        <v>10</v>
      </c>
      <c r="T907" s="15">
        <v>50</v>
      </c>
    </row>
    <row r="908" spans="15:20" x14ac:dyDescent="0.2">
      <c r="O908" s="66"/>
      <c r="P908" s="66"/>
      <c r="Q908" s="65"/>
      <c r="R908" s="66"/>
      <c r="S908" s="16">
        <v>20</v>
      </c>
      <c r="T908" s="15">
        <v>50</v>
      </c>
    </row>
    <row r="909" spans="15:20" x14ac:dyDescent="0.2">
      <c r="O909" s="66"/>
      <c r="P909" s="66"/>
      <c r="Q909" s="65"/>
      <c r="R909" s="66"/>
      <c r="S909" s="16">
        <v>50</v>
      </c>
      <c r="T909" s="15">
        <v>50</v>
      </c>
    </row>
    <row r="910" spans="15:20" x14ac:dyDescent="0.2">
      <c r="O910" s="66"/>
      <c r="P910" s="66"/>
      <c r="Q910" s="65"/>
      <c r="R910" s="66">
        <v>50</v>
      </c>
      <c r="S910" s="16">
        <v>5</v>
      </c>
      <c r="T910" s="15">
        <v>50</v>
      </c>
    </row>
    <row r="911" spans="15:20" x14ac:dyDescent="0.2">
      <c r="O911" s="66"/>
      <c r="P911" s="66"/>
      <c r="Q911" s="65"/>
      <c r="R911" s="66"/>
      <c r="S911" s="16">
        <v>10</v>
      </c>
      <c r="T911" s="15">
        <v>50</v>
      </c>
    </row>
    <row r="912" spans="15:20" x14ac:dyDescent="0.2">
      <c r="O912" s="66"/>
      <c r="P912" s="66"/>
      <c r="Q912" s="65"/>
      <c r="R912" s="66"/>
      <c r="S912" s="16">
        <v>20</v>
      </c>
      <c r="T912" s="15">
        <v>50</v>
      </c>
    </row>
    <row r="913" spans="15:20" x14ac:dyDescent="0.2">
      <c r="O913" s="66"/>
      <c r="P913" s="66"/>
      <c r="Q913" s="65"/>
      <c r="R913" s="66"/>
      <c r="S913" s="16">
        <v>50</v>
      </c>
      <c r="T913" s="15">
        <v>50</v>
      </c>
    </row>
    <row r="914" spans="15:20" x14ac:dyDescent="0.2">
      <c r="O914" s="66"/>
      <c r="P914" s="66"/>
      <c r="Q914" s="65">
        <v>1000</v>
      </c>
      <c r="R914" s="66">
        <v>5</v>
      </c>
      <c r="S914" s="16">
        <v>5</v>
      </c>
      <c r="T914" s="15">
        <v>50</v>
      </c>
    </row>
    <row r="915" spans="15:20" x14ac:dyDescent="0.2">
      <c r="O915" s="66"/>
      <c r="P915" s="66"/>
      <c r="Q915" s="65"/>
      <c r="R915" s="66"/>
      <c r="S915" s="16">
        <v>10</v>
      </c>
      <c r="T915" s="15">
        <v>50</v>
      </c>
    </row>
    <row r="916" spans="15:20" x14ac:dyDescent="0.2">
      <c r="O916" s="66"/>
      <c r="P916" s="66"/>
      <c r="Q916" s="65"/>
      <c r="R916" s="66"/>
      <c r="S916" s="16">
        <v>20</v>
      </c>
      <c r="T916" s="15">
        <v>50</v>
      </c>
    </row>
    <row r="917" spans="15:20" x14ac:dyDescent="0.2">
      <c r="O917" s="66"/>
      <c r="P917" s="66"/>
      <c r="Q917" s="65"/>
      <c r="R917" s="66"/>
      <c r="S917" s="16">
        <v>50</v>
      </c>
      <c r="T917" s="15">
        <v>50</v>
      </c>
    </row>
    <row r="918" spans="15:20" x14ac:dyDescent="0.2">
      <c r="O918" s="66"/>
      <c r="P918" s="66"/>
      <c r="Q918" s="65"/>
      <c r="R918" s="66">
        <v>10</v>
      </c>
      <c r="S918" s="16">
        <v>5</v>
      </c>
      <c r="T918" s="15">
        <v>50</v>
      </c>
    </row>
    <row r="919" spans="15:20" x14ac:dyDescent="0.2">
      <c r="O919" s="66"/>
      <c r="P919" s="66"/>
      <c r="Q919" s="65"/>
      <c r="R919" s="66"/>
      <c r="S919" s="16">
        <v>10</v>
      </c>
      <c r="T919" s="15">
        <v>50</v>
      </c>
    </row>
    <row r="920" spans="15:20" x14ac:dyDescent="0.2">
      <c r="O920" s="66"/>
      <c r="P920" s="66"/>
      <c r="Q920" s="65"/>
      <c r="R920" s="66"/>
      <c r="S920" s="16">
        <v>20</v>
      </c>
      <c r="T920" s="15">
        <v>50</v>
      </c>
    </row>
    <row r="921" spans="15:20" x14ac:dyDescent="0.2">
      <c r="O921" s="66"/>
      <c r="P921" s="66"/>
      <c r="Q921" s="65"/>
      <c r="R921" s="66"/>
      <c r="S921" s="16">
        <v>50</v>
      </c>
      <c r="T921" s="15">
        <v>50</v>
      </c>
    </row>
    <row r="922" spans="15:20" x14ac:dyDescent="0.2">
      <c r="O922" s="66"/>
      <c r="P922" s="66"/>
      <c r="Q922" s="65"/>
      <c r="R922" s="66">
        <v>20</v>
      </c>
      <c r="S922" s="16">
        <v>5</v>
      </c>
      <c r="T922" s="15">
        <v>50</v>
      </c>
    </row>
    <row r="923" spans="15:20" x14ac:dyDescent="0.2">
      <c r="O923" s="66"/>
      <c r="P923" s="66"/>
      <c r="Q923" s="65"/>
      <c r="R923" s="66"/>
      <c r="S923" s="16">
        <v>10</v>
      </c>
      <c r="T923" s="15">
        <v>50</v>
      </c>
    </row>
    <row r="924" spans="15:20" x14ac:dyDescent="0.2">
      <c r="O924" s="66"/>
      <c r="P924" s="66"/>
      <c r="Q924" s="65"/>
      <c r="R924" s="66"/>
      <c r="S924" s="16">
        <v>20</v>
      </c>
      <c r="T924" s="15">
        <v>50</v>
      </c>
    </row>
    <row r="925" spans="15:20" x14ac:dyDescent="0.2">
      <c r="O925" s="66"/>
      <c r="P925" s="66"/>
      <c r="Q925" s="65"/>
      <c r="R925" s="66"/>
      <c r="S925" s="16">
        <v>50</v>
      </c>
      <c r="T925" s="15">
        <v>50</v>
      </c>
    </row>
    <row r="926" spans="15:20" x14ac:dyDescent="0.2">
      <c r="O926" s="66"/>
      <c r="P926" s="66"/>
      <c r="Q926" s="65"/>
      <c r="R926" s="66">
        <v>50</v>
      </c>
      <c r="S926" s="16">
        <v>5</v>
      </c>
      <c r="T926" s="15">
        <v>50</v>
      </c>
    </row>
    <row r="927" spans="15:20" x14ac:dyDescent="0.2">
      <c r="O927" s="66"/>
      <c r="P927" s="66"/>
      <c r="Q927" s="65"/>
      <c r="R927" s="66"/>
      <c r="S927" s="16">
        <v>10</v>
      </c>
      <c r="T927" s="15">
        <v>50</v>
      </c>
    </row>
    <row r="928" spans="15:20" x14ac:dyDescent="0.2">
      <c r="O928" s="66"/>
      <c r="P928" s="66"/>
      <c r="Q928" s="65"/>
      <c r="R928" s="66"/>
      <c r="S928" s="16">
        <v>20</v>
      </c>
      <c r="T928" s="15">
        <v>50</v>
      </c>
    </row>
    <row r="929" spans="15:20" x14ac:dyDescent="0.2">
      <c r="O929" s="66"/>
      <c r="P929" s="66"/>
      <c r="Q929" s="65"/>
      <c r="R929" s="66"/>
      <c r="S929" s="16">
        <v>50</v>
      </c>
      <c r="T929" s="15">
        <v>50</v>
      </c>
    </row>
    <row r="930" spans="15:20" x14ac:dyDescent="0.2">
      <c r="O930" s="66"/>
      <c r="P930" s="66"/>
      <c r="Q930" s="65">
        <v>5000</v>
      </c>
      <c r="R930" s="66">
        <v>5</v>
      </c>
      <c r="S930" s="16">
        <v>5</v>
      </c>
      <c r="T930" s="15">
        <v>50</v>
      </c>
    </row>
    <row r="931" spans="15:20" x14ac:dyDescent="0.2">
      <c r="O931" s="66"/>
      <c r="P931" s="66"/>
      <c r="Q931" s="65"/>
      <c r="R931" s="66"/>
      <c r="S931" s="16">
        <v>10</v>
      </c>
      <c r="T931" s="15">
        <v>50</v>
      </c>
    </row>
    <row r="932" spans="15:20" x14ac:dyDescent="0.2">
      <c r="O932" s="66"/>
      <c r="P932" s="66"/>
      <c r="Q932" s="65"/>
      <c r="R932" s="66"/>
      <c r="S932" s="16">
        <v>20</v>
      </c>
      <c r="T932" s="15">
        <v>50</v>
      </c>
    </row>
    <row r="933" spans="15:20" x14ac:dyDescent="0.2">
      <c r="O933" s="66"/>
      <c r="P933" s="66"/>
      <c r="Q933" s="65"/>
      <c r="R933" s="66"/>
      <c r="S933" s="16">
        <v>50</v>
      </c>
      <c r="T933" s="15">
        <v>50</v>
      </c>
    </row>
    <row r="934" spans="15:20" x14ac:dyDescent="0.2">
      <c r="O934" s="66"/>
      <c r="P934" s="66"/>
      <c r="Q934" s="65"/>
      <c r="R934" s="66">
        <v>10</v>
      </c>
      <c r="S934" s="16">
        <v>5</v>
      </c>
      <c r="T934" s="15">
        <v>50</v>
      </c>
    </row>
    <row r="935" spans="15:20" x14ac:dyDescent="0.2">
      <c r="O935" s="66"/>
      <c r="P935" s="66"/>
      <c r="Q935" s="65"/>
      <c r="R935" s="66"/>
      <c r="S935" s="16">
        <v>10</v>
      </c>
      <c r="T935" s="15">
        <v>50</v>
      </c>
    </row>
    <row r="936" spans="15:20" x14ac:dyDescent="0.2">
      <c r="O936" s="66"/>
      <c r="P936" s="66"/>
      <c r="Q936" s="65"/>
      <c r="R936" s="66"/>
      <c r="S936" s="16">
        <v>20</v>
      </c>
      <c r="T936" s="15">
        <v>50</v>
      </c>
    </row>
    <row r="937" spans="15:20" x14ac:dyDescent="0.2">
      <c r="O937" s="66"/>
      <c r="P937" s="66"/>
      <c r="Q937" s="65"/>
      <c r="R937" s="66"/>
      <c r="S937" s="16">
        <v>50</v>
      </c>
      <c r="T937" s="15">
        <v>50</v>
      </c>
    </row>
    <row r="938" spans="15:20" x14ac:dyDescent="0.2">
      <c r="O938" s="66"/>
      <c r="P938" s="66"/>
      <c r="Q938" s="65"/>
      <c r="R938" s="66">
        <v>20</v>
      </c>
      <c r="S938" s="16">
        <v>5</v>
      </c>
      <c r="T938" s="15">
        <v>50</v>
      </c>
    </row>
    <row r="939" spans="15:20" x14ac:dyDescent="0.2">
      <c r="O939" s="66"/>
      <c r="P939" s="66"/>
      <c r="Q939" s="65"/>
      <c r="R939" s="66"/>
      <c r="S939" s="16">
        <v>10</v>
      </c>
      <c r="T939" s="15">
        <v>50</v>
      </c>
    </row>
    <row r="940" spans="15:20" x14ac:dyDescent="0.2">
      <c r="O940" s="66"/>
      <c r="P940" s="66"/>
      <c r="Q940" s="65"/>
      <c r="R940" s="66"/>
      <c r="S940" s="16">
        <v>20</v>
      </c>
      <c r="T940" s="15">
        <v>50</v>
      </c>
    </row>
    <row r="941" spans="15:20" x14ac:dyDescent="0.2">
      <c r="O941" s="66"/>
      <c r="P941" s="66"/>
      <c r="Q941" s="65"/>
      <c r="R941" s="66"/>
      <c r="S941" s="16">
        <v>50</v>
      </c>
      <c r="T941" s="15">
        <v>50</v>
      </c>
    </row>
    <row r="942" spans="15:20" x14ac:dyDescent="0.2">
      <c r="O942" s="66"/>
      <c r="P942" s="66"/>
      <c r="Q942" s="65"/>
      <c r="R942" s="66">
        <v>50</v>
      </c>
      <c r="S942" s="16">
        <v>5</v>
      </c>
      <c r="T942" s="15">
        <v>50</v>
      </c>
    </row>
    <row r="943" spans="15:20" x14ac:dyDescent="0.2">
      <c r="O943" s="66"/>
      <c r="P943" s="66"/>
      <c r="Q943" s="65"/>
      <c r="R943" s="66"/>
      <c r="S943" s="16">
        <v>10</v>
      </c>
      <c r="T943" s="15">
        <v>50</v>
      </c>
    </row>
    <row r="944" spans="15:20" x14ac:dyDescent="0.2">
      <c r="O944" s="66"/>
      <c r="P944" s="66"/>
      <c r="Q944" s="65"/>
      <c r="R944" s="66"/>
      <c r="S944" s="16">
        <v>20</v>
      </c>
      <c r="T944" s="15">
        <v>50</v>
      </c>
    </row>
    <row r="945" spans="15:20" x14ac:dyDescent="0.2">
      <c r="O945" s="66"/>
      <c r="P945" s="66"/>
      <c r="Q945" s="65"/>
      <c r="R945" s="66"/>
      <c r="S945" s="16">
        <v>50</v>
      </c>
      <c r="T945" s="15">
        <v>50</v>
      </c>
    </row>
    <row r="946" spans="15:20" x14ac:dyDescent="0.2">
      <c r="O946" s="66"/>
      <c r="P946" s="66"/>
      <c r="Q946" s="65">
        <v>10000</v>
      </c>
      <c r="R946" s="66">
        <v>5</v>
      </c>
      <c r="S946" s="16">
        <v>5</v>
      </c>
      <c r="T946" s="15">
        <v>50</v>
      </c>
    </row>
    <row r="947" spans="15:20" x14ac:dyDescent="0.2">
      <c r="O947" s="66"/>
      <c r="P947" s="66"/>
      <c r="Q947" s="65"/>
      <c r="R947" s="66"/>
      <c r="S947" s="16">
        <v>10</v>
      </c>
      <c r="T947" s="15">
        <v>50</v>
      </c>
    </row>
    <row r="948" spans="15:20" x14ac:dyDescent="0.2">
      <c r="O948" s="66"/>
      <c r="P948" s="66"/>
      <c r="Q948" s="65"/>
      <c r="R948" s="66"/>
      <c r="S948" s="16">
        <v>20</v>
      </c>
      <c r="T948" s="15">
        <v>50</v>
      </c>
    </row>
    <row r="949" spans="15:20" x14ac:dyDescent="0.2">
      <c r="O949" s="66"/>
      <c r="P949" s="66"/>
      <c r="Q949" s="65"/>
      <c r="R949" s="66"/>
      <c r="S949" s="16">
        <v>50</v>
      </c>
      <c r="T949" s="15">
        <v>50</v>
      </c>
    </row>
    <row r="950" spans="15:20" x14ac:dyDescent="0.2">
      <c r="O950" s="66"/>
      <c r="P950" s="66"/>
      <c r="Q950" s="65"/>
      <c r="R950" s="66">
        <v>10</v>
      </c>
      <c r="S950" s="16">
        <v>5</v>
      </c>
      <c r="T950" s="15">
        <v>50</v>
      </c>
    </row>
    <row r="951" spans="15:20" x14ac:dyDescent="0.2">
      <c r="O951" s="66"/>
      <c r="P951" s="66"/>
      <c r="Q951" s="65"/>
      <c r="R951" s="66"/>
      <c r="S951" s="16">
        <v>10</v>
      </c>
      <c r="T951" s="15">
        <v>50</v>
      </c>
    </row>
    <row r="952" spans="15:20" x14ac:dyDescent="0.2">
      <c r="O952" s="66"/>
      <c r="P952" s="66"/>
      <c r="Q952" s="65"/>
      <c r="R952" s="66"/>
      <c r="S952" s="16">
        <v>20</v>
      </c>
      <c r="T952" s="15">
        <v>50</v>
      </c>
    </row>
    <row r="953" spans="15:20" x14ac:dyDescent="0.2">
      <c r="O953" s="66"/>
      <c r="P953" s="66"/>
      <c r="Q953" s="65"/>
      <c r="R953" s="66"/>
      <c r="S953" s="16">
        <v>50</v>
      </c>
      <c r="T953" s="15">
        <v>50</v>
      </c>
    </row>
    <row r="954" spans="15:20" x14ac:dyDescent="0.2">
      <c r="O954" s="66"/>
      <c r="P954" s="66"/>
      <c r="Q954" s="65"/>
      <c r="R954" s="66">
        <v>20</v>
      </c>
      <c r="S954" s="16">
        <v>5</v>
      </c>
      <c r="T954" s="15">
        <v>50</v>
      </c>
    </row>
    <row r="955" spans="15:20" x14ac:dyDescent="0.2">
      <c r="O955" s="66"/>
      <c r="P955" s="66"/>
      <c r="Q955" s="65"/>
      <c r="R955" s="66"/>
      <c r="S955" s="16">
        <v>10</v>
      </c>
      <c r="T955" s="15">
        <v>50</v>
      </c>
    </row>
    <row r="956" spans="15:20" x14ac:dyDescent="0.2">
      <c r="O956" s="66"/>
      <c r="P956" s="66"/>
      <c r="Q956" s="65"/>
      <c r="R956" s="66"/>
      <c r="S956" s="16">
        <v>20</v>
      </c>
      <c r="T956" s="15">
        <v>50</v>
      </c>
    </row>
    <row r="957" spans="15:20" x14ac:dyDescent="0.2">
      <c r="O957" s="66"/>
      <c r="P957" s="66"/>
      <c r="Q957" s="65"/>
      <c r="R957" s="66"/>
      <c r="S957" s="16">
        <v>50</v>
      </c>
      <c r="T957" s="15">
        <v>50</v>
      </c>
    </row>
    <row r="958" spans="15:20" x14ac:dyDescent="0.2">
      <c r="O958" s="66"/>
      <c r="P958" s="66"/>
      <c r="Q958" s="65"/>
      <c r="R958" s="66">
        <v>50</v>
      </c>
      <c r="S958" s="16">
        <v>5</v>
      </c>
      <c r="T958" s="15">
        <v>50</v>
      </c>
    </row>
    <row r="959" spans="15:20" x14ac:dyDescent="0.2">
      <c r="O959" s="66"/>
      <c r="P959" s="66"/>
      <c r="Q959" s="65"/>
      <c r="R959" s="66"/>
      <c r="S959" s="16">
        <v>10</v>
      </c>
      <c r="T959" s="15">
        <v>50</v>
      </c>
    </row>
    <row r="960" spans="15:20" x14ac:dyDescent="0.2">
      <c r="O960" s="66"/>
      <c r="P960" s="66"/>
      <c r="Q960" s="65"/>
      <c r="R960" s="66"/>
      <c r="S960" s="16">
        <v>20</v>
      </c>
      <c r="T960" s="15">
        <v>50</v>
      </c>
    </row>
    <row r="961" spans="15:20" x14ac:dyDescent="0.2">
      <c r="O961" s="66"/>
      <c r="P961" s="66"/>
      <c r="Q961" s="65"/>
      <c r="R961" s="66"/>
      <c r="S961" s="16">
        <v>50</v>
      </c>
      <c r="T961" s="15">
        <v>50</v>
      </c>
    </row>
    <row r="962" spans="15:20" x14ac:dyDescent="0.2">
      <c r="O962" s="66"/>
      <c r="P962" s="66" t="s">
        <v>26</v>
      </c>
      <c r="Q962" s="65">
        <v>100</v>
      </c>
      <c r="R962" s="66">
        <v>5</v>
      </c>
      <c r="S962" s="16">
        <v>5</v>
      </c>
      <c r="T962" s="15">
        <v>50</v>
      </c>
    </row>
    <row r="963" spans="15:20" x14ac:dyDescent="0.2">
      <c r="O963" s="66"/>
      <c r="P963" s="66"/>
      <c r="Q963" s="65"/>
      <c r="R963" s="66"/>
      <c r="S963" s="16">
        <v>10</v>
      </c>
      <c r="T963" s="15">
        <v>50</v>
      </c>
    </row>
    <row r="964" spans="15:20" x14ac:dyDescent="0.2">
      <c r="O964" s="66"/>
      <c r="P964" s="66"/>
      <c r="Q964" s="65"/>
      <c r="R964" s="66"/>
      <c r="S964" s="16">
        <v>20</v>
      </c>
      <c r="T964" s="15">
        <v>50</v>
      </c>
    </row>
    <row r="965" spans="15:20" x14ac:dyDescent="0.2">
      <c r="O965" s="66"/>
      <c r="P965" s="66"/>
      <c r="Q965" s="65"/>
      <c r="R965" s="66"/>
      <c r="S965" s="16">
        <v>50</v>
      </c>
      <c r="T965" s="15">
        <v>50</v>
      </c>
    </row>
    <row r="966" spans="15:20" x14ac:dyDescent="0.2">
      <c r="O966" s="66"/>
      <c r="P966" s="66"/>
      <c r="Q966" s="65"/>
      <c r="R966" s="66">
        <v>10</v>
      </c>
      <c r="S966" s="16">
        <v>5</v>
      </c>
      <c r="T966" s="15">
        <v>50</v>
      </c>
    </row>
    <row r="967" spans="15:20" x14ac:dyDescent="0.2">
      <c r="O967" s="66"/>
      <c r="P967" s="66"/>
      <c r="Q967" s="65"/>
      <c r="R967" s="66"/>
      <c r="S967" s="16">
        <v>10</v>
      </c>
      <c r="T967" s="15">
        <v>50</v>
      </c>
    </row>
    <row r="968" spans="15:20" x14ac:dyDescent="0.2">
      <c r="O968" s="66"/>
      <c r="P968" s="66"/>
      <c r="Q968" s="65"/>
      <c r="R968" s="66"/>
      <c r="S968" s="16">
        <v>20</v>
      </c>
      <c r="T968" s="15">
        <v>50</v>
      </c>
    </row>
    <row r="969" spans="15:20" x14ac:dyDescent="0.2">
      <c r="O969" s="66"/>
      <c r="P969" s="66"/>
      <c r="Q969" s="65"/>
      <c r="R969" s="66"/>
      <c r="S969" s="16">
        <v>50</v>
      </c>
      <c r="T969" s="15">
        <v>50</v>
      </c>
    </row>
    <row r="970" spans="15:20" x14ac:dyDescent="0.2">
      <c r="O970" s="66"/>
      <c r="P970" s="66"/>
      <c r="Q970" s="65"/>
      <c r="R970" s="66">
        <v>20</v>
      </c>
      <c r="S970" s="16">
        <v>5</v>
      </c>
      <c r="T970" s="15">
        <v>50</v>
      </c>
    </row>
    <row r="971" spans="15:20" x14ac:dyDescent="0.2">
      <c r="O971" s="66"/>
      <c r="P971" s="66"/>
      <c r="Q971" s="65"/>
      <c r="R971" s="66"/>
      <c r="S971" s="16">
        <v>10</v>
      </c>
      <c r="T971" s="15">
        <v>50</v>
      </c>
    </row>
    <row r="972" spans="15:20" x14ac:dyDescent="0.2">
      <c r="O972" s="66"/>
      <c r="P972" s="66"/>
      <c r="Q972" s="65"/>
      <c r="R972" s="66"/>
      <c r="S972" s="16">
        <v>20</v>
      </c>
      <c r="T972" s="15">
        <v>50</v>
      </c>
    </row>
    <row r="973" spans="15:20" x14ac:dyDescent="0.2">
      <c r="O973" s="66"/>
      <c r="P973" s="66"/>
      <c r="Q973" s="65"/>
      <c r="R973" s="66"/>
      <c r="S973" s="16">
        <v>50</v>
      </c>
      <c r="T973" s="15">
        <v>50</v>
      </c>
    </row>
    <row r="974" spans="15:20" x14ac:dyDescent="0.2">
      <c r="O974" s="66"/>
      <c r="P974" s="66"/>
      <c r="Q974" s="65"/>
      <c r="R974" s="66">
        <v>50</v>
      </c>
      <c r="S974" s="16">
        <v>5</v>
      </c>
      <c r="T974" s="15">
        <v>50</v>
      </c>
    </row>
    <row r="975" spans="15:20" x14ac:dyDescent="0.2">
      <c r="O975" s="66"/>
      <c r="P975" s="66"/>
      <c r="Q975" s="65"/>
      <c r="R975" s="66"/>
      <c r="S975" s="16">
        <v>10</v>
      </c>
      <c r="T975" s="15">
        <v>50</v>
      </c>
    </row>
    <row r="976" spans="15:20" x14ac:dyDescent="0.2">
      <c r="O976" s="66"/>
      <c r="P976" s="66"/>
      <c r="Q976" s="65"/>
      <c r="R976" s="66"/>
      <c r="S976" s="16">
        <v>20</v>
      </c>
      <c r="T976" s="15">
        <v>50</v>
      </c>
    </row>
    <row r="977" spans="15:20" x14ac:dyDescent="0.2">
      <c r="O977" s="66"/>
      <c r="P977" s="66"/>
      <c r="Q977" s="65"/>
      <c r="R977" s="66"/>
      <c r="S977" s="16">
        <v>50</v>
      </c>
      <c r="T977" s="15">
        <v>50</v>
      </c>
    </row>
    <row r="978" spans="15:20" x14ac:dyDescent="0.2">
      <c r="O978" s="66"/>
      <c r="P978" s="66"/>
      <c r="Q978" s="65">
        <v>1000</v>
      </c>
      <c r="R978" s="66">
        <v>5</v>
      </c>
      <c r="S978" s="16">
        <v>5</v>
      </c>
      <c r="T978" s="15">
        <v>50</v>
      </c>
    </row>
    <row r="979" spans="15:20" x14ac:dyDescent="0.2">
      <c r="O979" s="66"/>
      <c r="P979" s="66"/>
      <c r="Q979" s="65"/>
      <c r="R979" s="66"/>
      <c r="S979" s="16">
        <v>10</v>
      </c>
      <c r="T979" s="15">
        <v>50</v>
      </c>
    </row>
    <row r="980" spans="15:20" x14ac:dyDescent="0.2">
      <c r="O980" s="66"/>
      <c r="P980" s="66"/>
      <c r="Q980" s="65"/>
      <c r="R980" s="66"/>
      <c r="S980" s="16">
        <v>20</v>
      </c>
      <c r="T980" s="15">
        <v>50</v>
      </c>
    </row>
    <row r="981" spans="15:20" x14ac:dyDescent="0.2">
      <c r="O981" s="66"/>
      <c r="P981" s="66"/>
      <c r="Q981" s="65"/>
      <c r="R981" s="66"/>
      <c r="S981" s="16">
        <v>50</v>
      </c>
      <c r="T981" s="15">
        <v>50</v>
      </c>
    </row>
    <row r="982" spans="15:20" x14ac:dyDescent="0.2">
      <c r="O982" s="66"/>
      <c r="P982" s="66"/>
      <c r="Q982" s="65"/>
      <c r="R982" s="66">
        <v>10</v>
      </c>
      <c r="S982" s="16">
        <v>5</v>
      </c>
      <c r="T982" s="15">
        <v>50</v>
      </c>
    </row>
    <row r="983" spans="15:20" x14ac:dyDescent="0.2">
      <c r="O983" s="66"/>
      <c r="P983" s="66"/>
      <c r="Q983" s="65"/>
      <c r="R983" s="66"/>
      <c r="S983" s="16">
        <v>10</v>
      </c>
      <c r="T983" s="15">
        <v>50</v>
      </c>
    </row>
    <row r="984" spans="15:20" x14ac:dyDescent="0.2">
      <c r="O984" s="66"/>
      <c r="P984" s="66"/>
      <c r="Q984" s="65"/>
      <c r="R984" s="66"/>
      <c r="S984" s="16">
        <v>20</v>
      </c>
      <c r="T984" s="15">
        <v>50</v>
      </c>
    </row>
    <row r="985" spans="15:20" x14ac:dyDescent="0.2">
      <c r="O985" s="66"/>
      <c r="P985" s="66"/>
      <c r="Q985" s="65"/>
      <c r="R985" s="66"/>
      <c r="S985" s="16">
        <v>50</v>
      </c>
      <c r="T985" s="15">
        <v>50</v>
      </c>
    </row>
    <row r="986" spans="15:20" x14ac:dyDescent="0.2">
      <c r="O986" s="66"/>
      <c r="P986" s="66"/>
      <c r="Q986" s="65"/>
      <c r="R986" s="66">
        <v>20</v>
      </c>
      <c r="S986" s="16">
        <v>5</v>
      </c>
      <c r="T986" s="15">
        <v>50</v>
      </c>
    </row>
    <row r="987" spans="15:20" x14ac:dyDescent="0.2">
      <c r="O987" s="66"/>
      <c r="P987" s="66"/>
      <c r="Q987" s="65"/>
      <c r="R987" s="66"/>
      <c r="S987" s="16">
        <v>10</v>
      </c>
      <c r="T987" s="15">
        <v>50</v>
      </c>
    </row>
    <row r="988" spans="15:20" x14ac:dyDescent="0.2">
      <c r="O988" s="66"/>
      <c r="P988" s="66"/>
      <c r="Q988" s="65"/>
      <c r="R988" s="66"/>
      <c r="S988" s="16">
        <v>20</v>
      </c>
      <c r="T988" s="15">
        <v>50</v>
      </c>
    </row>
    <row r="989" spans="15:20" x14ac:dyDescent="0.2">
      <c r="O989" s="66"/>
      <c r="P989" s="66"/>
      <c r="Q989" s="65"/>
      <c r="R989" s="66"/>
      <c r="S989" s="16">
        <v>50</v>
      </c>
      <c r="T989" s="15">
        <v>50</v>
      </c>
    </row>
    <row r="990" spans="15:20" x14ac:dyDescent="0.2">
      <c r="O990" s="66"/>
      <c r="P990" s="66"/>
      <c r="Q990" s="65"/>
      <c r="R990" s="66">
        <v>50</v>
      </c>
      <c r="S990" s="16">
        <v>5</v>
      </c>
      <c r="T990" s="15">
        <v>50</v>
      </c>
    </row>
    <row r="991" spans="15:20" x14ac:dyDescent="0.2">
      <c r="O991" s="66"/>
      <c r="P991" s="66"/>
      <c r="Q991" s="65"/>
      <c r="R991" s="66"/>
      <c r="S991" s="16">
        <v>10</v>
      </c>
      <c r="T991" s="15">
        <v>50</v>
      </c>
    </row>
    <row r="992" spans="15:20" x14ac:dyDescent="0.2">
      <c r="O992" s="66"/>
      <c r="P992" s="66"/>
      <c r="Q992" s="65"/>
      <c r="R992" s="66"/>
      <c r="S992" s="16">
        <v>20</v>
      </c>
      <c r="T992" s="15">
        <v>50</v>
      </c>
    </row>
    <row r="993" spans="15:20" x14ac:dyDescent="0.2">
      <c r="O993" s="66"/>
      <c r="P993" s="66"/>
      <c r="Q993" s="65"/>
      <c r="R993" s="66"/>
      <c r="S993" s="16">
        <v>50</v>
      </c>
      <c r="T993" s="15">
        <v>50</v>
      </c>
    </row>
    <row r="994" spans="15:20" x14ac:dyDescent="0.2">
      <c r="O994" s="66"/>
      <c r="P994" s="66"/>
      <c r="Q994" s="65">
        <v>5000</v>
      </c>
      <c r="R994" s="66">
        <v>5</v>
      </c>
      <c r="S994" s="16">
        <v>5</v>
      </c>
      <c r="T994" s="15">
        <v>50</v>
      </c>
    </row>
    <row r="995" spans="15:20" x14ac:dyDescent="0.2">
      <c r="O995" s="66"/>
      <c r="P995" s="66"/>
      <c r="Q995" s="65"/>
      <c r="R995" s="66"/>
      <c r="S995" s="16">
        <v>10</v>
      </c>
      <c r="T995" s="15">
        <v>50</v>
      </c>
    </row>
    <row r="996" spans="15:20" x14ac:dyDescent="0.2">
      <c r="O996" s="66"/>
      <c r="P996" s="66"/>
      <c r="Q996" s="65"/>
      <c r="R996" s="66"/>
      <c r="S996" s="16">
        <v>20</v>
      </c>
      <c r="T996" s="15">
        <v>50</v>
      </c>
    </row>
    <row r="997" spans="15:20" x14ac:dyDescent="0.2">
      <c r="O997" s="66"/>
      <c r="P997" s="66"/>
      <c r="Q997" s="65"/>
      <c r="R997" s="66"/>
      <c r="S997" s="16">
        <v>50</v>
      </c>
      <c r="T997" s="15">
        <v>50</v>
      </c>
    </row>
    <row r="998" spans="15:20" x14ac:dyDescent="0.2">
      <c r="O998" s="66"/>
      <c r="P998" s="66"/>
      <c r="Q998" s="65"/>
      <c r="R998" s="66">
        <v>10</v>
      </c>
      <c r="S998" s="16">
        <v>5</v>
      </c>
      <c r="T998" s="15">
        <v>50</v>
      </c>
    </row>
    <row r="999" spans="15:20" x14ac:dyDescent="0.2">
      <c r="O999" s="66"/>
      <c r="P999" s="66"/>
      <c r="Q999" s="65"/>
      <c r="R999" s="66"/>
      <c r="S999" s="16">
        <v>10</v>
      </c>
      <c r="T999" s="15">
        <v>50</v>
      </c>
    </row>
    <row r="1000" spans="15:20" x14ac:dyDescent="0.2">
      <c r="O1000" s="66"/>
      <c r="P1000" s="66"/>
      <c r="Q1000" s="65"/>
      <c r="R1000" s="66"/>
      <c r="S1000" s="16">
        <v>20</v>
      </c>
      <c r="T1000" s="15">
        <v>50</v>
      </c>
    </row>
    <row r="1001" spans="15:20" x14ac:dyDescent="0.2">
      <c r="O1001" s="66"/>
      <c r="P1001" s="66"/>
      <c r="Q1001" s="65"/>
      <c r="R1001" s="66"/>
      <c r="S1001" s="16">
        <v>50</v>
      </c>
      <c r="T1001" s="15">
        <v>50</v>
      </c>
    </row>
    <row r="1002" spans="15:20" x14ac:dyDescent="0.2">
      <c r="O1002" s="66"/>
      <c r="P1002" s="66"/>
      <c r="Q1002" s="65"/>
      <c r="R1002" s="66">
        <v>20</v>
      </c>
      <c r="S1002" s="16">
        <v>5</v>
      </c>
      <c r="T1002" s="15">
        <v>50</v>
      </c>
    </row>
    <row r="1003" spans="15:20" x14ac:dyDescent="0.2">
      <c r="O1003" s="66"/>
      <c r="P1003" s="66"/>
      <c r="Q1003" s="65"/>
      <c r="R1003" s="66"/>
      <c r="S1003" s="16">
        <v>10</v>
      </c>
      <c r="T1003" s="15">
        <v>50</v>
      </c>
    </row>
    <row r="1004" spans="15:20" x14ac:dyDescent="0.2">
      <c r="O1004" s="66"/>
      <c r="P1004" s="66"/>
      <c r="Q1004" s="65"/>
      <c r="R1004" s="66"/>
      <c r="S1004" s="16">
        <v>20</v>
      </c>
      <c r="T1004" s="15">
        <v>50</v>
      </c>
    </row>
    <row r="1005" spans="15:20" x14ac:dyDescent="0.2">
      <c r="O1005" s="66"/>
      <c r="P1005" s="66"/>
      <c r="Q1005" s="65"/>
      <c r="R1005" s="66"/>
      <c r="S1005" s="16">
        <v>50</v>
      </c>
      <c r="T1005" s="15">
        <v>50</v>
      </c>
    </row>
    <row r="1006" spans="15:20" x14ac:dyDescent="0.2">
      <c r="O1006" s="66"/>
      <c r="P1006" s="66"/>
      <c r="Q1006" s="65"/>
      <c r="R1006" s="66">
        <v>50</v>
      </c>
      <c r="S1006" s="16">
        <v>5</v>
      </c>
      <c r="T1006" s="15">
        <v>50</v>
      </c>
    </row>
    <row r="1007" spans="15:20" x14ac:dyDescent="0.2">
      <c r="O1007" s="66"/>
      <c r="P1007" s="66"/>
      <c r="Q1007" s="65"/>
      <c r="R1007" s="66"/>
      <c r="S1007" s="16">
        <v>10</v>
      </c>
      <c r="T1007" s="15">
        <v>50</v>
      </c>
    </row>
    <row r="1008" spans="15:20" x14ac:dyDescent="0.2">
      <c r="O1008" s="66"/>
      <c r="P1008" s="66"/>
      <c r="Q1008" s="65"/>
      <c r="R1008" s="66"/>
      <c r="S1008" s="16">
        <v>20</v>
      </c>
      <c r="T1008" s="15">
        <v>50</v>
      </c>
    </row>
    <row r="1009" spans="15:20" x14ac:dyDescent="0.2">
      <c r="O1009" s="66"/>
      <c r="P1009" s="66"/>
      <c r="Q1009" s="65"/>
      <c r="R1009" s="66"/>
      <c r="S1009" s="16">
        <v>50</v>
      </c>
      <c r="T1009" s="15">
        <v>50</v>
      </c>
    </row>
    <row r="1010" spans="15:20" x14ac:dyDescent="0.2">
      <c r="O1010" s="66"/>
      <c r="P1010" s="66"/>
      <c r="Q1010" s="65">
        <v>10000</v>
      </c>
      <c r="R1010" s="66">
        <v>5</v>
      </c>
      <c r="S1010" s="16">
        <v>5</v>
      </c>
      <c r="T1010" s="15">
        <v>50</v>
      </c>
    </row>
    <row r="1011" spans="15:20" x14ac:dyDescent="0.2">
      <c r="O1011" s="66"/>
      <c r="P1011" s="66"/>
      <c r="Q1011" s="65"/>
      <c r="R1011" s="66"/>
      <c r="S1011" s="16">
        <v>10</v>
      </c>
      <c r="T1011" s="15">
        <v>50</v>
      </c>
    </row>
    <row r="1012" spans="15:20" x14ac:dyDescent="0.2">
      <c r="O1012" s="66"/>
      <c r="P1012" s="66"/>
      <c r="Q1012" s="65"/>
      <c r="R1012" s="66"/>
      <c r="S1012" s="16">
        <v>20</v>
      </c>
      <c r="T1012" s="15">
        <v>50</v>
      </c>
    </row>
    <row r="1013" spans="15:20" x14ac:dyDescent="0.2">
      <c r="O1013" s="66"/>
      <c r="P1013" s="66"/>
      <c r="Q1013" s="65"/>
      <c r="R1013" s="66"/>
      <c r="S1013" s="16">
        <v>50</v>
      </c>
      <c r="T1013" s="15">
        <v>50</v>
      </c>
    </row>
    <row r="1014" spans="15:20" x14ac:dyDescent="0.2">
      <c r="O1014" s="66"/>
      <c r="P1014" s="66"/>
      <c r="Q1014" s="65"/>
      <c r="R1014" s="66">
        <v>10</v>
      </c>
      <c r="S1014" s="16">
        <v>5</v>
      </c>
      <c r="T1014" s="15">
        <v>50</v>
      </c>
    </row>
    <row r="1015" spans="15:20" x14ac:dyDescent="0.2">
      <c r="O1015" s="66"/>
      <c r="P1015" s="66"/>
      <c r="Q1015" s="65"/>
      <c r="R1015" s="66"/>
      <c r="S1015" s="16">
        <v>10</v>
      </c>
      <c r="T1015" s="15">
        <v>50</v>
      </c>
    </row>
    <row r="1016" spans="15:20" x14ac:dyDescent="0.2">
      <c r="O1016" s="66"/>
      <c r="P1016" s="66"/>
      <c r="Q1016" s="65"/>
      <c r="R1016" s="66"/>
      <c r="S1016" s="16">
        <v>20</v>
      </c>
      <c r="T1016" s="15">
        <v>50</v>
      </c>
    </row>
    <row r="1017" spans="15:20" x14ac:dyDescent="0.2">
      <c r="O1017" s="66"/>
      <c r="P1017" s="66"/>
      <c r="Q1017" s="65"/>
      <c r="R1017" s="66"/>
      <c r="S1017" s="16">
        <v>50</v>
      </c>
      <c r="T1017" s="15">
        <v>50</v>
      </c>
    </row>
    <row r="1018" spans="15:20" x14ac:dyDescent="0.2">
      <c r="O1018" s="66"/>
      <c r="P1018" s="66"/>
      <c r="Q1018" s="65"/>
      <c r="R1018" s="66">
        <v>20</v>
      </c>
      <c r="S1018" s="16">
        <v>5</v>
      </c>
      <c r="T1018" s="15">
        <v>50</v>
      </c>
    </row>
    <row r="1019" spans="15:20" x14ac:dyDescent="0.2">
      <c r="O1019" s="66"/>
      <c r="P1019" s="66"/>
      <c r="Q1019" s="65"/>
      <c r="R1019" s="66"/>
      <c r="S1019" s="16">
        <v>10</v>
      </c>
      <c r="T1019" s="15">
        <v>50</v>
      </c>
    </row>
    <row r="1020" spans="15:20" x14ac:dyDescent="0.2">
      <c r="O1020" s="66"/>
      <c r="P1020" s="66"/>
      <c r="Q1020" s="65"/>
      <c r="R1020" s="66"/>
      <c r="S1020" s="16">
        <v>20</v>
      </c>
      <c r="T1020" s="15">
        <v>50</v>
      </c>
    </row>
    <row r="1021" spans="15:20" x14ac:dyDescent="0.2">
      <c r="O1021" s="66"/>
      <c r="P1021" s="66"/>
      <c r="Q1021" s="65"/>
      <c r="R1021" s="66"/>
      <c r="S1021" s="16">
        <v>50</v>
      </c>
      <c r="T1021" s="15">
        <v>50</v>
      </c>
    </row>
    <row r="1022" spans="15:20" x14ac:dyDescent="0.2">
      <c r="O1022" s="66"/>
      <c r="P1022" s="66"/>
      <c r="Q1022" s="65"/>
      <c r="R1022" s="66">
        <v>50</v>
      </c>
      <c r="S1022" s="16">
        <v>5</v>
      </c>
      <c r="T1022" s="15">
        <v>50</v>
      </c>
    </row>
    <row r="1023" spans="15:20" x14ac:dyDescent="0.2">
      <c r="O1023" s="66"/>
      <c r="P1023" s="66"/>
      <c r="Q1023" s="65"/>
      <c r="R1023" s="66"/>
      <c r="S1023" s="16">
        <v>10</v>
      </c>
      <c r="T1023" s="15">
        <v>50</v>
      </c>
    </row>
    <row r="1024" spans="15:20" x14ac:dyDescent="0.2">
      <c r="O1024" s="66"/>
      <c r="P1024" s="66"/>
      <c r="Q1024" s="65"/>
      <c r="R1024" s="66"/>
      <c r="S1024" s="16">
        <v>20</v>
      </c>
      <c r="T1024" s="15">
        <v>50</v>
      </c>
    </row>
    <row r="1025" spans="15:20" x14ac:dyDescent="0.2">
      <c r="O1025" s="66"/>
      <c r="P1025" s="66"/>
      <c r="Q1025" s="65"/>
      <c r="R1025" s="66"/>
      <c r="S1025" s="16">
        <v>50</v>
      </c>
      <c r="T1025" s="15">
        <v>50</v>
      </c>
    </row>
    <row r="1026" spans="15:20" x14ac:dyDescent="0.2">
      <c r="O1026" s="64" t="s">
        <v>29</v>
      </c>
      <c r="P1026" s="64"/>
      <c r="Q1026" s="64"/>
      <c r="R1026" s="64"/>
      <c r="S1026" s="64"/>
      <c r="T1026" s="17">
        <f>SUM(T2:T1025)</f>
        <v>51200</v>
      </c>
    </row>
  </sheetData>
  <mergeCells count="462">
    <mergeCell ref="B2:B5"/>
    <mergeCell ref="C2:C5"/>
    <mergeCell ref="B6:B9"/>
    <mergeCell ref="C6:C9"/>
    <mergeCell ref="B10:B13"/>
    <mergeCell ref="C10:C13"/>
    <mergeCell ref="B30:B33"/>
    <mergeCell ref="C30:C33"/>
    <mergeCell ref="B34:B37"/>
    <mergeCell ref="C34:C37"/>
    <mergeCell ref="B14:B17"/>
    <mergeCell ref="C14:C17"/>
    <mergeCell ref="B18:B21"/>
    <mergeCell ref="C18:C21"/>
    <mergeCell ref="B22:B25"/>
    <mergeCell ref="C22:C25"/>
    <mergeCell ref="H2:H17"/>
    <mergeCell ref="H18:H33"/>
    <mergeCell ref="H50:H65"/>
    <mergeCell ref="B62:B65"/>
    <mergeCell ref="C62:C65"/>
    <mergeCell ref="I2:I5"/>
    <mergeCell ref="I6:I9"/>
    <mergeCell ref="I10:I13"/>
    <mergeCell ref="I14:I17"/>
    <mergeCell ref="G2:G17"/>
    <mergeCell ref="B50:B53"/>
    <mergeCell ref="C50:C53"/>
    <mergeCell ref="B54:B57"/>
    <mergeCell ref="C54:C57"/>
    <mergeCell ref="B58:B61"/>
    <mergeCell ref="C58:C61"/>
    <mergeCell ref="B38:B41"/>
    <mergeCell ref="C38:C41"/>
    <mergeCell ref="B42:B45"/>
    <mergeCell ref="C42:C45"/>
    <mergeCell ref="B46:B49"/>
    <mergeCell ref="C46:C49"/>
    <mergeCell ref="B26:B29"/>
    <mergeCell ref="C26:C29"/>
    <mergeCell ref="I50:I53"/>
    <mergeCell ref="I54:I57"/>
    <mergeCell ref="I58:I61"/>
    <mergeCell ref="I62:I65"/>
    <mergeCell ref="G18:G65"/>
    <mergeCell ref="G66:G113"/>
    <mergeCell ref="H66:H81"/>
    <mergeCell ref="I66:I69"/>
    <mergeCell ref="I70:I73"/>
    <mergeCell ref="I74:I77"/>
    <mergeCell ref="I18:I21"/>
    <mergeCell ref="I22:I25"/>
    <mergeCell ref="I26:I29"/>
    <mergeCell ref="I30:I33"/>
    <mergeCell ref="H34:H49"/>
    <mergeCell ref="I34:I37"/>
    <mergeCell ref="I38:I41"/>
    <mergeCell ref="I42:I45"/>
    <mergeCell ref="I46:I49"/>
    <mergeCell ref="G114:G161"/>
    <mergeCell ref="H114:H129"/>
    <mergeCell ref="I114:I117"/>
    <mergeCell ref="I118:I121"/>
    <mergeCell ref="I122:I125"/>
    <mergeCell ref="I78:I81"/>
    <mergeCell ref="H82:H97"/>
    <mergeCell ref="I82:I85"/>
    <mergeCell ref="I86:I89"/>
    <mergeCell ref="I90:I93"/>
    <mergeCell ref="I94:I97"/>
    <mergeCell ref="I126:I129"/>
    <mergeCell ref="H130:H145"/>
    <mergeCell ref="I130:I133"/>
    <mergeCell ref="I134:I137"/>
    <mergeCell ref="I138:I141"/>
    <mergeCell ref="I142:I145"/>
    <mergeCell ref="H98:H113"/>
    <mergeCell ref="I98:I101"/>
    <mergeCell ref="I102:I105"/>
    <mergeCell ref="I106:I109"/>
    <mergeCell ref="I110:I113"/>
    <mergeCell ref="I174:I177"/>
    <mergeCell ref="H178:H193"/>
    <mergeCell ref="I178:I181"/>
    <mergeCell ref="I182:I185"/>
    <mergeCell ref="I186:I189"/>
    <mergeCell ref="I190:I193"/>
    <mergeCell ref="H146:H161"/>
    <mergeCell ref="I146:I149"/>
    <mergeCell ref="I150:I153"/>
    <mergeCell ref="I154:I157"/>
    <mergeCell ref="I158:I161"/>
    <mergeCell ref="H162:H177"/>
    <mergeCell ref="I162:I165"/>
    <mergeCell ref="I166:I169"/>
    <mergeCell ref="I170:I173"/>
    <mergeCell ref="H194:H209"/>
    <mergeCell ref="I194:I197"/>
    <mergeCell ref="I198:I201"/>
    <mergeCell ref="I202:I205"/>
    <mergeCell ref="I206:I209"/>
    <mergeCell ref="G210:G257"/>
    <mergeCell ref="H210:H225"/>
    <mergeCell ref="I210:I213"/>
    <mergeCell ref="I214:I217"/>
    <mergeCell ref="I218:I221"/>
    <mergeCell ref="G162:G209"/>
    <mergeCell ref="H242:H257"/>
    <mergeCell ref="I242:I245"/>
    <mergeCell ref="I246:I249"/>
    <mergeCell ref="I250:I253"/>
    <mergeCell ref="I254:I257"/>
    <mergeCell ref="G258:J258"/>
    <mergeCell ref="I222:I225"/>
    <mergeCell ref="H226:H241"/>
    <mergeCell ref="I226:I229"/>
    <mergeCell ref="I230:I233"/>
    <mergeCell ref="I234:I237"/>
    <mergeCell ref="I238:I241"/>
    <mergeCell ref="O2:O65"/>
    <mergeCell ref="P66:P129"/>
    <mergeCell ref="Q66:Q81"/>
    <mergeCell ref="R66:R69"/>
    <mergeCell ref="R70:R73"/>
    <mergeCell ref="R74:R77"/>
    <mergeCell ref="R78:R81"/>
    <mergeCell ref="Q82:Q97"/>
    <mergeCell ref="R82:R85"/>
    <mergeCell ref="R50:R53"/>
    <mergeCell ref="R54:R57"/>
    <mergeCell ref="R58:R61"/>
    <mergeCell ref="R62:R65"/>
    <mergeCell ref="Q2:Q17"/>
    <mergeCell ref="Q18:Q33"/>
    <mergeCell ref="Q34:Q49"/>
    <mergeCell ref="Q50:Q65"/>
    <mergeCell ref="R26:R29"/>
    <mergeCell ref="R30:R33"/>
    <mergeCell ref="R34:R37"/>
    <mergeCell ref="R38:R41"/>
    <mergeCell ref="R42:R45"/>
    <mergeCell ref="R46:R49"/>
    <mergeCell ref="R2:R5"/>
    <mergeCell ref="R86:R89"/>
    <mergeCell ref="R90:R93"/>
    <mergeCell ref="R94:R97"/>
    <mergeCell ref="Q98:Q113"/>
    <mergeCell ref="R98:R101"/>
    <mergeCell ref="R102:R105"/>
    <mergeCell ref="R106:R109"/>
    <mergeCell ref="R110:R113"/>
    <mergeCell ref="P2:P65"/>
    <mergeCell ref="R6:R9"/>
    <mergeCell ref="R10:R13"/>
    <mergeCell ref="R14:R17"/>
    <mergeCell ref="R18:R21"/>
    <mergeCell ref="R22:R25"/>
    <mergeCell ref="Q114:Q129"/>
    <mergeCell ref="R114:R117"/>
    <mergeCell ref="R118:R121"/>
    <mergeCell ref="R122:R125"/>
    <mergeCell ref="R126:R129"/>
    <mergeCell ref="P130:P193"/>
    <mergeCell ref="Q130:Q145"/>
    <mergeCell ref="R130:R133"/>
    <mergeCell ref="R134:R137"/>
    <mergeCell ref="R138:R141"/>
    <mergeCell ref="R166:R169"/>
    <mergeCell ref="R170:R173"/>
    <mergeCell ref="R174:R177"/>
    <mergeCell ref="Q178:Q193"/>
    <mergeCell ref="R178:R181"/>
    <mergeCell ref="R182:R185"/>
    <mergeCell ref="R186:R189"/>
    <mergeCell ref="R190:R193"/>
    <mergeCell ref="R142:R145"/>
    <mergeCell ref="Q146:Q161"/>
    <mergeCell ref="R146:R149"/>
    <mergeCell ref="R150:R153"/>
    <mergeCell ref="R154:R157"/>
    <mergeCell ref="R158:R161"/>
    <mergeCell ref="Q242:Q257"/>
    <mergeCell ref="R242:R245"/>
    <mergeCell ref="R246:R249"/>
    <mergeCell ref="R250:R253"/>
    <mergeCell ref="R254:R257"/>
    <mergeCell ref="O66:O257"/>
    <mergeCell ref="R222:R225"/>
    <mergeCell ref="Q226:Q241"/>
    <mergeCell ref="R226:R229"/>
    <mergeCell ref="R230:R233"/>
    <mergeCell ref="R234:R237"/>
    <mergeCell ref="R238:R241"/>
    <mergeCell ref="P194:P257"/>
    <mergeCell ref="Q194:Q209"/>
    <mergeCell ref="R194:R197"/>
    <mergeCell ref="R198:R201"/>
    <mergeCell ref="R202:R205"/>
    <mergeCell ref="R206:R209"/>
    <mergeCell ref="Q210:Q225"/>
    <mergeCell ref="R210:R213"/>
    <mergeCell ref="R214:R217"/>
    <mergeCell ref="R218:R221"/>
    <mergeCell ref="Q162:Q177"/>
    <mergeCell ref="R162:R165"/>
    <mergeCell ref="P322:P385"/>
    <mergeCell ref="Q322:Q337"/>
    <mergeCell ref="R322:R325"/>
    <mergeCell ref="R326:R329"/>
    <mergeCell ref="R330:R333"/>
    <mergeCell ref="R282:R285"/>
    <mergeCell ref="R286:R289"/>
    <mergeCell ref="Q290:Q305"/>
    <mergeCell ref="R290:R293"/>
    <mergeCell ref="R294:R297"/>
    <mergeCell ref="R298:R301"/>
    <mergeCell ref="R302:R305"/>
    <mergeCell ref="P258:P321"/>
    <mergeCell ref="Q258:Q273"/>
    <mergeCell ref="R258:R261"/>
    <mergeCell ref="R262:R265"/>
    <mergeCell ref="R266:R269"/>
    <mergeCell ref="R270:R273"/>
    <mergeCell ref="Q274:Q289"/>
    <mergeCell ref="R274:R277"/>
    <mergeCell ref="R278:R281"/>
    <mergeCell ref="R334:R337"/>
    <mergeCell ref="Q338:Q353"/>
    <mergeCell ref="R338:R341"/>
    <mergeCell ref="R342:R345"/>
    <mergeCell ref="R346:R349"/>
    <mergeCell ref="R350:R353"/>
    <mergeCell ref="Q306:Q321"/>
    <mergeCell ref="R306:R309"/>
    <mergeCell ref="R310:R313"/>
    <mergeCell ref="R314:R317"/>
    <mergeCell ref="R318:R321"/>
    <mergeCell ref="Q354:Q369"/>
    <mergeCell ref="R354:R357"/>
    <mergeCell ref="R358:R361"/>
    <mergeCell ref="R362:R365"/>
    <mergeCell ref="R366:R369"/>
    <mergeCell ref="Q370:Q385"/>
    <mergeCell ref="R370:R373"/>
    <mergeCell ref="R374:R377"/>
    <mergeCell ref="R378:R381"/>
    <mergeCell ref="R382:R385"/>
    <mergeCell ref="O450:O641"/>
    <mergeCell ref="P450:P513"/>
    <mergeCell ref="Q450:Q465"/>
    <mergeCell ref="R450:R453"/>
    <mergeCell ref="R454:R457"/>
    <mergeCell ref="R414:R417"/>
    <mergeCell ref="Q418:Q433"/>
    <mergeCell ref="R418:R421"/>
    <mergeCell ref="R422:R425"/>
    <mergeCell ref="R426:R429"/>
    <mergeCell ref="R430:R433"/>
    <mergeCell ref="P386:P449"/>
    <mergeCell ref="Q386:Q401"/>
    <mergeCell ref="R386:R389"/>
    <mergeCell ref="R390:R393"/>
    <mergeCell ref="R394:R397"/>
    <mergeCell ref="R398:R401"/>
    <mergeCell ref="Q402:Q417"/>
    <mergeCell ref="R402:R405"/>
    <mergeCell ref="R406:R409"/>
    <mergeCell ref="R410:R413"/>
    <mergeCell ref="O258:O449"/>
    <mergeCell ref="R458:R461"/>
    <mergeCell ref="R462:R465"/>
    <mergeCell ref="Q466:Q481"/>
    <mergeCell ref="R466:R469"/>
    <mergeCell ref="R470:R473"/>
    <mergeCell ref="R474:R477"/>
    <mergeCell ref="R478:R481"/>
    <mergeCell ref="Q434:Q449"/>
    <mergeCell ref="R434:R437"/>
    <mergeCell ref="R438:R441"/>
    <mergeCell ref="R442:R445"/>
    <mergeCell ref="R446:R449"/>
    <mergeCell ref="Q482:Q497"/>
    <mergeCell ref="R482:R485"/>
    <mergeCell ref="R486:R489"/>
    <mergeCell ref="R490:R493"/>
    <mergeCell ref="R494:R497"/>
    <mergeCell ref="Q498:Q513"/>
    <mergeCell ref="R498:R501"/>
    <mergeCell ref="R502:R505"/>
    <mergeCell ref="R506:R509"/>
    <mergeCell ref="R510:R513"/>
    <mergeCell ref="P578:P641"/>
    <mergeCell ref="Q578:Q593"/>
    <mergeCell ref="R578:R581"/>
    <mergeCell ref="R582:R585"/>
    <mergeCell ref="R586:R589"/>
    <mergeCell ref="R542:R545"/>
    <mergeCell ref="Q546:Q561"/>
    <mergeCell ref="R546:R549"/>
    <mergeCell ref="R550:R553"/>
    <mergeCell ref="R554:R557"/>
    <mergeCell ref="R558:R561"/>
    <mergeCell ref="P514:P577"/>
    <mergeCell ref="Q514:Q529"/>
    <mergeCell ref="R514:R517"/>
    <mergeCell ref="R518:R521"/>
    <mergeCell ref="R522:R525"/>
    <mergeCell ref="R526:R529"/>
    <mergeCell ref="Q530:Q545"/>
    <mergeCell ref="R530:R533"/>
    <mergeCell ref="R534:R537"/>
    <mergeCell ref="R538:R541"/>
    <mergeCell ref="R590:R593"/>
    <mergeCell ref="Q594:Q609"/>
    <mergeCell ref="R594:R597"/>
    <mergeCell ref="R598:R601"/>
    <mergeCell ref="R602:R605"/>
    <mergeCell ref="R606:R609"/>
    <mergeCell ref="Q562:Q577"/>
    <mergeCell ref="R562:R565"/>
    <mergeCell ref="R566:R569"/>
    <mergeCell ref="R570:R573"/>
    <mergeCell ref="R574:R577"/>
    <mergeCell ref="Q610:Q625"/>
    <mergeCell ref="R610:R613"/>
    <mergeCell ref="R614:R617"/>
    <mergeCell ref="R618:R621"/>
    <mergeCell ref="R622:R625"/>
    <mergeCell ref="Q626:Q641"/>
    <mergeCell ref="R626:R629"/>
    <mergeCell ref="R630:R633"/>
    <mergeCell ref="R634:R637"/>
    <mergeCell ref="R638:R641"/>
    <mergeCell ref="O642:O833"/>
    <mergeCell ref="P642:P705"/>
    <mergeCell ref="Q642:Q657"/>
    <mergeCell ref="R642:R645"/>
    <mergeCell ref="R646:R649"/>
    <mergeCell ref="R650:R653"/>
    <mergeCell ref="R654:R657"/>
    <mergeCell ref="Q658:Q673"/>
    <mergeCell ref="R658:R661"/>
    <mergeCell ref="R662:R665"/>
    <mergeCell ref="P706:P769"/>
    <mergeCell ref="Q706:Q721"/>
    <mergeCell ref="R706:R709"/>
    <mergeCell ref="R710:R713"/>
    <mergeCell ref="R714:R717"/>
    <mergeCell ref="R666:R669"/>
    <mergeCell ref="R670:R673"/>
    <mergeCell ref="Q674:Q689"/>
    <mergeCell ref="R674:R677"/>
    <mergeCell ref="R678:R681"/>
    <mergeCell ref="R682:R685"/>
    <mergeCell ref="R686:R689"/>
    <mergeCell ref="R718:R721"/>
    <mergeCell ref="Q722:Q737"/>
    <mergeCell ref="R722:R725"/>
    <mergeCell ref="R726:R729"/>
    <mergeCell ref="R730:R733"/>
    <mergeCell ref="R734:R737"/>
    <mergeCell ref="Q690:Q705"/>
    <mergeCell ref="R690:R693"/>
    <mergeCell ref="R694:R697"/>
    <mergeCell ref="R698:R701"/>
    <mergeCell ref="R702:R705"/>
    <mergeCell ref="Q738:Q753"/>
    <mergeCell ref="R738:R741"/>
    <mergeCell ref="R742:R745"/>
    <mergeCell ref="R746:R749"/>
    <mergeCell ref="R750:R753"/>
    <mergeCell ref="Q754:Q769"/>
    <mergeCell ref="R754:R757"/>
    <mergeCell ref="R758:R761"/>
    <mergeCell ref="R762:R765"/>
    <mergeCell ref="R766:R769"/>
    <mergeCell ref="R798:R801"/>
    <mergeCell ref="Q802:Q817"/>
    <mergeCell ref="R802:R805"/>
    <mergeCell ref="R806:R809"/>
    <mergeCell ref="R810:R813"/>
    <mergeCell ref="R814:R817"/>
    <mergeCell ref="P770:P833"/>
    <mergeCell ref="Q770:Q785"/>
    <mergeCell ref="R770:R773"/>
    <mergeCell ref="R774:R777"/>
    <mergeCell ref="R778:R781"/>
    <mergeCell ref="R782:R785"/>
    <mergeCell ref="Q786:Q801"/>
    <mergeCell ref="R786:R789"/>
    <mergeCell ref="R790:R793"/>
    <mergeCell ref="R794:R797"/>
    <mergeCell ref="R842:R845"/>
    <mergeCell ref="R846:R849"/>
    <mergeCell ref="Q850:Q865"/>
    <mergeCell ref="R850:R853"/>
    <mergeCell ref="R854:R857"/>
    <mergeCell ref="R858:R861"/>
    <mergeCell ref="R862:R865"/>
    <mergeCell ref="Q818:Q833"/>
    <mergeCell ref="R818:R821"/>
    <mergeCell ref="R822:R825"/>
    <mergeCell ref="R826:R829"/>
    <mergeCell ref="R830:R833"/>
    <mergeCell ref="Q834:Q849"/>
    <mergeCell ref="R834:R837"/>
    <mergeCell ref="R838:R841"/>
    <mergeCell ref="Q866:Q881"/>
    <mergeCell ref="R866:R869"/>
    <mergeCell ref="R870:R873"/>
    <mergeCell ref="R874:R877"/>
    <mergeCell ref="R878:R881"/>
    <mergeCell ref="Q882:Q897"/>
    <mergeCell ref="R882:R885"/>
    <mergeCell ref="R886:R889"/>
    <mergeCell ref="R890:R893"/>
    <mergeCell ref="R894:R897"/>
    <mergeCell ref="R926:R929"/>
    <mergeCell ref="Q930:Q945"/>
    <mergeCell ref="R930:R933"/>
    <mergeCell ref="R934:R937"/>
    <mergeCell ref="R938:R941"/>
    <mergeCell ref="R942:R945"/>
    <mergeCell ref="P898:P961"/>
    <mergeCell ref="Q898:Q913"/>
    <mergeCell ref="R898:R901"/>
    <mergeCell ref="R902:R905"/>
    <mergeCell ref="R906:R909"/>
    <mergeCell ref="R910:R913"/>
    <mergeCell ref="Q914:Q929"/>
    <mergeCell ref="R914:R917"/>
    <mergeCell ref="R918:R921"/>
    <mergeCell ref="R922:R925"/>
    <mergeCell ref="R974:R977"/>
    <mergeCell ref="Q978:Q993"/>
    <mergeCell ref="R978:R981"/>
    <mergeCell ref="R982:R985"/>
    <mergeCell ref="R986:R989"/>
    <mergeCell ref="R990:R993"/>
    <mergeCell ref="Q946:Q961"/>
    <mergeCell ref="R946:R949"/>
    <mergeCell ref="R950:R953"/>
    <mergeCell ref="R954:R957"/>
    <mergeCell ref="R958:R961"/>
    <mergeCell ref="Q962:Q977"/>
    <mergeCell ref="R962:R965"/>
    <mergeCell ref="R966:R969"/>
    <mergeCell ref="R970:R973"/>
    <mergeCell ref="O1026:S1026"/>
    <mergeCell ref="Q994:Q1009"/>
    <mergeCell ref="R994:R997"/>
    <mergeCell ref="R998:R1001"/>
    <mergeCell ref="R1002:R1005"/>
    <mergeCell ref="R1006:R1009"/>
    <mergeCell ref="Q1010:Q1025"/>
    <mergeCell ref="R1010:R1013"/>
    <mergeCell ref="R1014:R1017"/>
    <mergeCell ref="R1018:R1021"/>
    <mergeCell ref="R1022:R1025"/>
    <mergeCell ref="P962:P1025"/>
    <mergeCell ref="O834:O1025"/>
    <mergeCell ref="P834:P89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7DA3-D45A-D243-A425-5EA85CF5D416}">
  <dimension ref="A1:Q80"/>
  <sheetViews>
    <sheetView topLeftCell="E1" workbookViewId="0">
      <selection activeCell="H2" sqref="H1:L1048576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8" max="8" width="10.1640625" bestFit="1" customWidth="1"/>
    <col min="9" max="9" width="13.83203125" bestFit="1" customWidth="1"/>
    <col min="10" max="10" width="14.1640625" bestFit="1" customWidth="1"/>
    <col min="11" max="11" width="14.6640625" customWidth="1"/>
    <col min="15" max="15" width="13.83203125" bestFit="1" customWidth="1"/>
    <col min="16" max="16" width="13.6640625" bestFit="1" customWidth="1"/>
  </cols>
  <sheetData>
    <row r="1" spans="1:17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  <c r="H1" s="71"/>
      <c r="I1" s="71"/>
      <c r="J1" s="71"/>
      <c r="K1" s="71"/>
    </row>
    <row r="2" spans="1:17" x14ac:dyDescent="0.2">
      <c r="A2" s="47">
        <v>5</v>
      </c>
      <c r="B2" s="49">
        <v>100</v>
      </c>
      <c r="C2" s="6">
        <v>5</v>
      </c>
      <c r="D2" s="28">
        <f>[15]RC!$C$53</f>
        <v>0.45283683981783285</v>
      </c>
      <c r="E2" s="28">
        <f>[15]BW!$C$53</f>
        <v>0.42452285383327804</v>
      </c>
      <c r="F2" s="28">
        <f>[15]Delay1011!C53</f>
        <v>0.41442463724547635</v>
      </c>
    </row>
    <row r="3" spans="1:17" ht="17" thickBot="1" x14ac:dyDescent="0.25">
      <c r="A3" s="47"/>
      <c r="B3" s="49"/>
      <c r="C3" s="6">
        <v>10</v>
      </c>
      <c r="D3" s="28">
        <f>[15]RC!$F$53</f>
        <v>0.26586886986636804</v>
      </c>
      <c r="E3" s="28">
        <f>[15]BW!$F$53</f>
        <v>0.2460154561042584</v>
      </c>
      <c r="F3" s="28">
        <f>[15]Delay1011!G53</f>
        <v>0.2374331982006003</v>
      </c>
      <c r="H3" t="s">
        <v>2</v>
      </c>
      <c r="I3" t="s">
        <v>6</v>
      </c>
      <c r="J3" t="s">
        <v>7</v>
      </c>
      <c r="K3" t="s">
        <v>5</v>
      </c>
      <c r="O3" t="s">
        <v>31</v>
      </c>
    </row>
    <row r="4" spans="1:17" ht="17" thickBot="1" x14ac:dyDescent="0.25">
      <c r="A4" s="47"/>
      <c r="B4" s="49"/>
      <c r="C4" s="6">
        <v>20</v>
      </c>
      <c r="D4" s="28">
        <f>[15]RC!$I$53</f>
        <v>0.15271833394598994</v>
      </c>
      <c r="E4" s="28">
        <f>[15]BW!$I$53</f>
        <v>0.13835409719771477</v>
      </c>
      <c r="F4" s="28">
        <f>[15]Delay1011!K53</f>
        <v>0.12346447256186353</v>
      </c>
      <c r="H4">
        <v>5</v>
      </c>
      <c r="I4" s="20">
        <f t="shared" ref="I4:K5" si="0">AVERAGE(D2,D6,D10,D14,D18,D22,D26,D30,D34,D38,D42,D46,D50,D54,D58,D62)</f>
        <v>0.65452448996811441</v>
      </c>
      <c r="J4" s="20">
        <f t="shared" si="0"/>
        <v>0.63511740525122939</v>
      </c>
      <c r="K4" s="20">
        <f t="shared" si="0"/>
        <v>0.68693074957309874</v>
      </c>
      <c r="O4" s="26" t="s">
        <v>6</v>
      </c>
      <c r="P4" s="26" t="s">
        <v>7</v>
      </c>
      <c r="Q4" s="27" t="s">
        <v>5</v>
      </c>
    </row>
    <row r="5" spans="1:17" ht="17" thickBot="1" x14ac:dyDescent="0.25">
      <c r="A5" s="47"/>
      <c r="B5" s="49"/>
      <c r="C5" s="6">
        <v>50</v>
      </c>
      <c r="D5" s="28">
        <f>[15]RC!$L$53</f>
        <v>7.8521862964907707E-2</v>
      </c>
      <c r="E5" s="28">
        <f>[15]BW!$L$53</f>
        <v>7.1006594575189833E-2</v>
      </c>
      <c r="F5" s="28">
        <f>[15]Delay1011!O53</f>
        <v>6.8975901039340093E-2</v>
      </c>
      <c r="H5">
        <v>10</v>
      </c>
      <c r="I5" s="20">
        <f t="shared" si="0"/>
        <v>0.46893543576517777</v>
      </c>
      <c r="J5" s="20">
        <f t="shared" si="0"/>
        <v>0.43645582015813433</v>
      </c>
      <c r="K5" s="20">
        <f t="shared" si="0"/>
        <v>0.43111244462258602</v>
      </c>
      <c r="O5" s="26">
        <f>AVERAGE(D2:D65)</f>
        <v>0.39730542367980792</v>
      </c>
      <c r="P5" s="26">
        <f t="shared" ref="P5:Q5" si="1">AVERAGE(E2:E65)</f>
        <v>0.37120823957883914</v>
      </c>
      <c r="Q5" s="26">
        <f t="shared" si="1"/>
        <v>0.37171160974544154</v>
      </c>
    </row>
    <row r="6" spans="1:17" x14ac:dyDescent="0.2">
      <c r="A6" s="47">
        <v>10</v>
      </c>
      <c r="B6" s="49">
        <v>100</v>
      </c>
      <c r="C6" s="6">
        <v>5</v>
      </c>
      <c r="D6" s="28">
        <f>[15]RC!$O$53</f>
        <v>0.62259591659805269</v>
      </c>
      <c r="E6" s="28">
        <f>[15]BW!$O$53</f>
        <v>0.60639447634758481</v>
      </c>
      <c r="F6" s="28">
        <f>[15]Delay1011!S53</f>
        <v>0.6178932438311231</v>
      </c>
      <c r="H6">
        <v>20</v>
      </c>
      <c r="I6" s="20">
        <f>AVERAGE(D4,D8,D12,D16,D20,D24,D28,D32,D36,D40,D44,D48,D52,D56,D60,D64)</f>
        <v>0.30643599226892948</v>
      </c>
      <c r="J6" s="20">
        <f>AVERAGE(E4,E8,E12,E16,E20,E24,E28,E32,E36,E40,E44,E48,E52,E56,E60,E64)</f>
        <v>0.27417856860802381</v>
      </c>
      <c r="K6" s="20">
        <f t="shared" ref="K6:K7" si="2">AVERAGE(F4,F8,F12,F16,F20,F24,F28,F32,F36,F40,F44,F48,F52,F56,F60,F64)</f>
        <v>0.25836484303529517</v>
      </c>
      <c r="N6">
        <v>1</v>
      </c>
      <c r="O6" s="20">
        <f>AVERAGE(I4:I7)</f>
        <v>0.39730542367980787</v>
      </c>
      <c r="P6" s="20">
        <f t="shared" ref="P6:Q6" si="3">AVERAGE(J4:J7)</f>
        <v>0.37120823957883903</v>
      </c>
      <c r="Q6" s="20">
        <f t="shared" si="3"/>
        <v>0.37171160974544154</v>
      </c>
    </row>
    <row r="7" spans="1:17" x14ac:dyDescent="0.2">
      <c r="A7" s="47"/>
      <c r="B7" s="49"/>
      <c r="C7" s="6">
        <v>10</v>
      </c>
      <c r="D7" s="28">
        <f>[15]RC!$R$53</f>
        <v>0.4261966214542548</v>
      </c>
      <c r="E7" s="28">
        <f>[15]BW!$R$53</f>
        <v>0.38582272430597814</v>
      </c>
      <c r="F7" s="28">
        <f>[15]Delay1011!W53</f>
        <v>0.37963743201710465</v>
      </c>
      <c r="H7">
        <v>50</v>
      </c>
      <c r="I7" s="20">
        <f>AVERAGE(D5,D9,D13,D17,D21,D25,D29,D33,D37,D41,D45,D49,D53,D57,D61,D65)</f>
        <v>0.15932577671700981</v>
      </c>
      <c r="J7" s="20">
        <f>AVERAGE(E5,E9,E13,E17,E21,E25,E29,E33,E37,E41,E45,E49,E53,E57,E61,E65)</f>
        <v>0.13908116429796866</v>
      </c>
      <c r="K7" s="20">
        <f t="shared" si="2"/>
        <v>0.11043840175078624</v>
      </c>
      <c r="N7">
        <v>2</v>
      </c>
      <c r="O7" s="20">
        <f>AVERAGE(I12:I15)</f>
        <v>0.39730542367980792</v>
      </c>
      <c r="P7" s="20">
        <f t="shared" ref="P7:Q7" si="4">AVERAGE(J12:J15)</f>
        <v>0.37120823957883908</v>
      </c>
      <c r="Q7" s="20">
        <f t="shared" si="4"/>
        <v>0.3717116097454416</v>
      </c>
    </row>
    <row r="8" spans="1:17" x14ac:dyDescent="0.2">
      <c r="A8" s="47"/>
      <c r="B8" s="49"/>
      <c r="C8" s="6">
        <v>20</v>
      </c>
      <c r="D8" s="28">
        <f>[15]RC!$U$53</f>
        <v>0.26288575030588401</v>
      </c>
      <c r="E8" s="28">
        <f>[15]BW!$U$53</f>
        <v>0.24085037946798779</v>
      </c>
      <c r="F8" s="28">
        <f>[15]Delay1011!AA53</f>
        <v>0.2069012267687301</v>
      </c>
      <c r="N8">
        <v>3</v>
      </c>
      <c r="O8" s="20">
        <f>AVERAGE(I19:I22)</f>
        <v>0.39730542367980781</v>
      </c>
      <c r="P8" s="20">
        <f t="shared" ref="P8:Q8" si="5">AVERAGE(J19:J22)</f>
        <v>0.37120823957883908</v>
      </c>
      <c r="Q8" s="20">
        <f t="shared" si="5"/>
        <v>0.37171160974544154</v>
      </c>
    </row>
    <row r="9" spans="1:17" x14ac:dyDescent="0.2">
      <c r="A9" s="47"/>
      <c r="B9" s="49"/>
      <c r="C9" s="6">
        <v>50</v>
      </c>
      <c r="D9" s="28">
        <f>[15]RC!$X$53</f>
        <v>0.14687838821633131</v>
      </c>
      <c r="E9" s="28">
        <f>[15]BW!$X$53</f>
        <v>0.13339555908888986</v>
      </c>
      <c r="F9" s="28">
        <f>[15]Delay1011!AE53</f>
        <v>0.12146023021623227</v>
      </c>
      <c r="N9">
        <v>4</v>
      </c>
      <c r="O9" s="20">
        <f>AVERAGE(J26:J41)</f>
        <v>0.39730542367980781</v>
      </c>
      <c r="P9" s="20">
        <f t="shared" ref="P9:Q9" si="6">AVERAGE(K26:K41)</f>
        <v>0.37120823957883908</v>
      </c>
      <c r="Q9" s="20">
        <f t="shared" si="6"/>
        <v>0.37171160974544154</v>
      </c>
    </row>
    <row r="10" spans="1:17" x14ac:dyDescent="0.2">
      <c r="A10" s="47">
        <v>20</v>
      </c>
      <c r="B10" s="49">
        <v>100</v>
      </c>
      <c r="C10" s="6">
        <v>5</v>
      </c>
      <c r="D10" s="28">
        <f>[15]RC!$AA$53</f>
        <v>0.73065641464998765</v>
      </c>
      <c r="E10" s="28">
        <f>[15]BW!$AA$53</f>
        <v>0.72030481535870716</v>
      </c>
      <c r="F10" s="28">
        <f>[15]Delay1011!AI53</f>
        <v>0.7987227188004542</v>
      </c>
      <c r="N10">
        <v>5</v>
      </c>
      <c r="O10" s="20">
        <f>AVERAGE(J46:J61)</f>
        <v>0.39730542367980776</v>
      </c>
      <c r="P10" s="20">
        <f t="shared" ref="P10:Q10" si="7">AVERAGE(K46:K61)</f>
        <v>0.37120823957883908</v>
      </c>
      <c r="Q10" s="20">
        <f t="shared" si="7"/>
        <v>0.3717116097454416</v>
      </c>
    </row>
    <row r="11" spans="1:17" x14ac:dyDescent="0.2">
      <c r="A11" s="47"/>
      <c r="B11" s="49"/>
      <c r="C11" s="6">
        <v>10</v>
      </c>
      <c r="D11" s="28">
        <f>[15]RC!$AD$53</f>
        <v>0.55592206049665505</v>
      </c>
      <c r="E11" s="28">
        <f>[15]BW!$AD$53</f>
        <v>0.52007967285629153</v>
      </c>
      <c r="F11" s="28">
        <f>[15]Delay1011!AM53</f>
        <v>0.51731468617504661</v>
      </c>
      <c r="H11" t="s">
        <v>1</v>
      </c>
      <c r="I11" t="s">
        <v>6</v>
      </c>
      <c r="J11" t="s">
        <v>7</v>
      </c>
      <c r="K11" t="s">
        <v>5</v>
      </c>
      <c r="N11">
        <v>6</v>
      </c>
      <c r="O11" s="20">
        <f>AVERAGE(J65:J80)</f>
        <v>0.39730542367980781</v>
      </c>
      <c r="P11" s="20">
        <f t="shared" ref="P11:Q11" si="8">AVERAGE(K65:K80)</f>
        <v>0.37120823957883903</v>
      </c>
      <c r="Q11" s="20">
        <f t="shared" si="8"/>
        <v>0.37171160974544154</v>
      </c>
    </row>
    <row r="12" spans="1:17" x14ac:dyDescent="0.2">
      <c r="A12" s="47"/>
      <c r="B12" s="49"/>
      <c r="C12" s="6">
        <v>20</v>
      </c>
      <c r="D12" s="28">
        <f>[15]RC!$AG$53</f>
        <v>0.382038549215933</v>
      </c>
      <c r="E12" s="28">
        <f>[15]BW!$AG$53</f>
        <v>0.3459961693176013</v>
      </c>
      <c r="F12" s="28">
        <f>[15]Delay1011!AQ53</f>
        <v>0.3013490243022523</v>
      </c>
      <c r="H12">
        <v>100</v>
      </c>
      <c r="I12" s="20">
        <f>AVERAGE(D2:D17)</f>
        <v>0.41503162806032251</v>
      </c>
      <c r="J12" s="20">
        <f>AVERAGE(E2:E17)</f>
        <v>0.39362803690379661</v>
      </c>
      <c r="K12" s="20">
        <f>AVERAGE(F2:F17)</f>
        <v>0.38621516550101309</v>
      </c>
      <c r="O12" s="20">
        <f>O5-O6+O7-O8+O9-O10+O11-O5</f>
        <v>0</v>
      </c>
      <c r="P12" s="20">
        <f t="shared" ref="P12:Q12" si="9">P5-P6+P7-P8+P9-P10+P11-P5</f>
        <v>0</v>
      </c>
      <c r="Q12" s="20">
        <f t="shared" si="9"/>
        <v>0</v>
      </c>
    </row>
    <row r="13" spans="1:17" x14ac:dyDescent="0.2">
      <c r="A13" s="47"/>
      <c r="B13" s="49"/>
      <c r="C13" s="6">
        <v>50</v>
      </c>
      <c r="D13" s="28">
        <f>[15]RC!$AJ$53</f>
        <v>0.22349635529141834</v>
      </c>
      <c r="E13" s="28">
        <f>[15]BW!$AJ$53</f>
        <v>0.20662793007291136</v>
      </c>
      <c r="F13" s="28">
        <f>[15]Delay1011!AU53</f>
        <v>0.18625236881678553</v>
      </c>
      <c r="H13">
        <v>1000</v>
      </c>
      <c r="I13" s="20">
        <f>AVERAGE(D18:D33)</f>
        <v>0.39243869172507218</v>
      </c>
      <c r="J13" s="20">
        <f>AVERAGE(E18:E33)</f>
        <v>0.36502608708345935</v>
      </c>
      <c r="K13" s="20">
        <f>AVERAGE(F18:F33)</f>
        <v>0.36632825804311103</v>
      </c>
    </row>
    <row r="14" spans="1:17" x14ac:dyDescent="0.2">
      <c r="A14" s="47">
        <v>50</v>
      </c>
      <c r="B14" s="49">
        <v>100</v>
      </c>
      <c r="C14" s="6">
        <v>5</v>
      </c>
      <c r="D14" s="28">
        <f>[15]RC!$AM$53</f>
        <v>0.83596122686670638</v>
      </c>
      <c r="E14" s="28">
        <f>[15]BW!$AM$53</f>
        <v>0.8276048024914</v>
      </c>
      <c r="F14" s="28">
        <f>[15]Delay1011!AY53</f>
        <v>0.84303485677696177</v>
      </c>
      <c r="H14">
        <v>5000</v>
      </c>
      <c r="I14" s="20">
        <f>AVERAGE(D34:D49)</f>
        <v>0.39102773677089531</v>
      </c>
      <c r="J14" s="20">
        <f>AVERAGE(E34:E49)</f>
        <v>0.36327692372366804</v>
      </c>
      <c r="K14" s="20">
        <f>AVERAGE(F34:F49)</f>
        <v>0.36682290303081339</v>
      </c>
    </row>
    <row r="15" spans="1:17" x14ac:dyDescent="0.2">
      <c r="A15" s="47"/>
      <c r="B15" s="49"/>
      <c r="C15" s="6">
        <v>10</v>
      </c>
      <c r="D15" s="28">
        <f>[15]RC!$AP$53</f>
        <v>0.68025256456077587</v>
      </c>
      <c r="E15" s="28">
        <f>[15]BW!$AP$53</f>
        <v>0.66004900984161197</v>
      </c>
      <c r="F15" s="28">
        <f>[15]Delay1011!BC53</f>
        <v>0.61891842754158555</v>
      </c>
      <c r="H15">
        <v>10000</v>
      </c>
      <c r="I15" s="20">
        <f>AVERAGE(D50:D65)</f>
        <v>0.39072363816294142</v>
      </c>
      <c r="J15" s="20">
        <f>AVERAGE(E50:E65)</f>
        <v>0.36290191060443228</v>
      </c>
      <c r="K15" s="20">
        <f>AVERAGE(F50:F65)</f>
        <v>0.36748011240682871</v>
      </c>
    </row>
    <row r="16" spans="1:17" x14ac:dyDescent="0.2">
      <c r="A16" s="47"/>
      <c r="B16" s="49"/>
      <c r="C16" s="6">
        <v>20</v>
      </c>
      <c r="D16" s="28">
        <f>[15]RC!$AS$53</f>
        <v>0.50614758682255312</v>
      </c>
      <c r="E16" s="28">
        <f>[15]BW!$AS$53</f>
        <v>0.47267287953186327</v>
      </c>
      <c r="F16" s="28">
        <f>[15]Delay1011!BG53</f>
        <v>0.46929782446760365</v>
      </c>
    </row>
    <row r="17" spans="1:12" x14ac:dyDescent="0.2">
      <c r="A17" s="47"/>
      <c r="B17" s="49"/>
      <c r="C17" s="6">
        <v>50</v>
      </c>
      <c r="D17" s="28">
        <f>[15]RC!$AV$53</f>
        <v>0.317528707891509</v>
      </c>
      <c r="E17" s="28">
        <f>[15]BW!$AV$53</f>
        <v>0.29835117006947709</v>
      </c>
      <c r="F17" s="28">
        <f>[15]Delay1011!BK53</f>
        <v>0.27436239925504985</v>
      </c>
    </row>
    <row r="18" spans="1:12" x14ac:dyDescent="0.2">
      <c r="A18" s="47">
        <v>5</v>
      </c>
      <c r="B18" s="49">
        <v>1000</v>
      </c>
      <c r="C18" s="6">
        <v>5</v>
      </c>
      <c r="D18" s="28">
        <f>[15]RC!$AY$53</f>
        <v>0.44381460122992489</v>
      </c>
      <c r="E18" s="28">
        <f>[15]BW!$AY$53</f>
        <v>0.40968410001598021</v>
      </c>
      <c r="F18" s="28">
        <f>[15]Delay1011!BO53</f>
        <v>0.40991646387651898</v>
      </c>
      <c r="H18" t="s">
        <v>0</v>
      </c>
      <c r="I18" t="s">
        <v>6</v>
      </c>
      <c r="J18" t="s">
        <v>7</v>
      </c>
      <c r="K18" t="s">
        <v>5</v>
      </c>
    </row>
    <row r="19" spans="1:12" x14ac:dyDescent="0.2">
      <c r="A19" s="47"/>
      <c r="B19" s="49"/>
      <c r="C19" s="6">
        <v>10</v>
      </c>
      <c r="D19" s="28">
        <f>[15]RC!$BB$53</f>
        <v>0.25408045538125928</v>
      </c>
      <c r="E19" s="28">
        <f>[15]BW!$BB$53</f>
        <v>0.22451487522799532</v>
      </c>
      <c r="F19" s="28">
        <f>[15]Delay1011!BS53</f>
        <v>0.22364499024131085</v>
      </c>
      <c r="H19">
        <v>5</v>
      </c>
      <c r="I19" s="20">
        <f>AVERAGE(D2:D5,D18:D21,D34:D37,D50:D53)</f>
        <v>0.22569605123581021</v>
      </c>
      <c r="J19" s="20">
        <f t="shared" ref="J19:K19" si="10">AVERAGE(E2:E5,E18:E21,E34:E37,E50:E53)</f>
        <v>0.20510384887879959</v>
      </c>
      <c r="K19" s="20">
        <f t="shared" si="10"/>
        <v>0.19934118485156954</v>
      </c>
    </row>
    <row r="20" spans="1:12" x14ac:dyDescent="0.2">
      <c r="A20" s="47"/>
      <c r="B20" s="49"/>
      <c r="C20" s="6">
        <v>20</v>
      </c>
      <c r="D20" s="28">
        <f>[15]RC!$BE$53</f>
        <v>0.13636493048064302</v>
      </c>
      <c r="E20" s="28">
        <f>[15]BW!$BE$53</f>
        <v>0.1195303775009489</v>
      </c>
      <c r="F20" s="28">
        <f>[15]Delay1011!BW53</f>
        <v>0.10519131683231718</v>
      </c>
      <c r="H20">
        <v>10</v>
      </c>
      <c r="I20" s="20">
        <f>AVERAGE(D6:D9,D22:D25,D38:D41,D54:D57)</f>
        <v>0.34916205895269364</v>
      </c>
      <c r="J20" s="20">
        <f t="shared" ref="J20:K20" si="11">AVERAGE(E6:E9,E22:E25,E38:E41,E54:E57)</f>
        <v>0.32123988084265603</v>
      </c>
      <c r="K20" s="20">
        <f t="shared" si="11"/>
        <v>0.31704979479687767</v>
      </c>
    </row>
    <row r="21" spans="1:12" x14ac:dyDescent="0.2">
      <c r="A21" s="47"/>
      <c r="B21" s="49"/>
      <c r="C21" s="6">
        <v>50</v>
      </c>
      <c r="D21" s="28">
        <f>[15]RC!$BH$53</f>
        <v>5.7561363549635987E-2</v>
      </c>
      <c r="E21" s="28">
        <f>[15]BW!$BH$53</f>
        <v>5.0472841200873392E-2</v>
      </c>
      <c r="F21" s="28">
        <f>[15]Delay1011!CA53</f>
        <v>4.7348578032337281E-2</v>
      </c>
      <c r="H21">
        <v>20</v>
      </c>
      <c r="I21" s="20">
        <f>AVERAGE(D10:D13,D26:D29,D42:D45,D58:D61)</f>
        <v>0.45270016368636251</v>
      </c>
      <c r="J21" s="20">
        <f t="shared" ref="J21:K21" si="12">AVERAGE(E10:E13,E26:E29,E42:E45,E58:E61)</f>
        <v>0.42368328860107218</v>
      </c>
      <c r="K21" s="20">
        <f t="shared" si="12"/>
        <v>0.44302839285337708</v>
      </c>
    </row>
    <row r="22" spans="1:12" x14ac:dyDescent="0.2">
      <c r="A22" s="47">
        <v>10</v>
      </c>
      <c r="B22" s="49">
        <v>1000</v>
      </c>
      <c r="C22" s="6">
        <v>5</v>
      </c>
      <c r="D22" s="28">
        <f>[15]RC!$BK$53</f>
        <v>0.62233427946627373</v>
      </c>
      <c r="E22" s="28">
        <f>[15]BW!$BK$53</f>
        <v>0.59522040069627047</v>
      </c>
      <c r="F22" s="28">
        <f>[15]Delay1011!CE53</f>
        <v>0.63191550930916174</v>
      </c>
      <c r="H22">
        <v>50</v>
      </c>
      <c r="I22" s="20">
        <f>AVERAGE(D14:D17,D30:D33,D46:D49,D62:D65)</f>
        <v>0.56166342084436505</v>
      </c>
      <c r="J22" s="20">
        <f t="shared" ref="J22:K22" si="13">AVERAGE(E14:E17,E30:E33,E46:E49,E62:E65)</f>
        <v>0.53480593999282855</v>
      </c>
      <c r="K22" s="20">
        <f t="shared" si="13"/>
        <v>0.52742706647994186</v>
      </c>
    </row>
    <row r="23" spans="1:12" x14ac:dyDescent="0.2">
      <c r="A23" s="47"/>
      <c r="B23" s="49"/>
      <c r="C23" s="6">
        <v>10</v>
      </c>
      <c r="D23" s="28">
        <f>[15]RC!$BN$53</f>
        <v>0.40924156372233939</v>
      </c>
      <c r="E23" s="28">
        <f>[15]BW!$BN$53</f>
        <v>0.36865122172711068</v>
      </c>
      <c r="F23" s="28">
        <f>[15]Delay1011!CI53</f>
        <v>0.36430719578982718</v>
      </c>
      <c r="I23" s="20"/>
      <c r="J23" s="20"/>
      <c r="K23" s="20"/>
    </row>
    <row r="24" spans="1:12" x14ac:dyDescent="0.2">
      <c r="A24" s="47"/>
      <c r="B24" s="49"/>
      <c r="C24" s="6">
        <v>20</v>
      </c>
      <c r="D24" s="28">
        <f>[15]RC!$BQ$53</f>
        <v>0.24187886896131922</v>
      </c>
      <c r="E24" s="28">
        <f>[15]BW!$BQ$53</f>
        <v>0.20866864957036679</v>
      </c>
      <c r="F24" s="28">
        <f>[15]Delay1011!CM53</f>
        <v>0.18300937660169617</v>
      </c>
      <c r="I24" s="20"/>
      <c r="J24" s="20"/>
      <c r="K24" s="20"/>
    </row>
    <row r="25" spans="1:12" x14ac:dyDescent="0.2">
      <c r="A25" s="47"/>
      <c r="B25" s="49"/>
      <c r="C25" s="6">
        <v>50</v>
      </c>
      <c r="D25" s="28">
        <f>[15]RC!$BT$53</f>
        <v>0.11013076782918593</v>
      </c>
      <c r="E25" s="28">
        <f>[15]BW!$BT$53</f>
        <v>9.2699141857680217E-2</v>
      </c>
      <c r="F25" s="28">
        <f>[15]Delay1011!CQ53</f>
        <v>7.2624228738710217E-2</v>
      </c>
      <c r="H25" t="s">
        <v>1</v>
      </c>
      <c r="I25" t="s">
        <v>2</v>
      </c>
      <c r="J25" t="s">
        <v>6</v>
      </c>
      <c r="K25" t="s">
        <v>7</v>
      </c>
      <c r="L25" t="s">
        <v>5</v>
      </c>
    </row>
    <row r="26" spans="1:12" x14ac:dyDescent="0.2">
      <c r="A26" s="47">
        <v>20</v>
      </c>
      <c r="B26" s="49">
        <v>1000</v>
      </c>
      <c r="C26" s="6">
        <v>5</v>
      </c>
      <c r="D26" s="28">
        <f>[15]RC!$BW$53</f>
        <v>0.72378273977583885</v>
      </c>
      <c r="E26" s="28">
        <f>[15]BW!$BW$53</f>
        <v>0.71087629749336256</v>
      </c>
      <c r="F26" s="28">
        <f>[15]Delay1011!CU53</f>
        <v>0.86650773487019039</v>
      </c>
      <c r="H26" s="71">
        <v>100</v>
      </c>
      <c r="I26">
        <v>5</v>
      </c>
      <c r="J26" s="20">
        <f>AVERAGE(D2,D6,D10,D14)</f>
        <v>0.66051259948314489</v>
      </c>
      <c r="K26" s="20">
        <f t="shared" ref="K26:L26" si="14">AVERAGE(E2,E6,E10,E14)</f>
        <v>0.6447067370077425</v>
      </c>
      <c r="L26" s="20">
        <f t="shared" si="14"/>
        <v>0.66851886416350381</v>
      </c>
    </row>
    <row r="27" spans="1:12" x14ac:dyDescent="0.2">
      <c r="A27" s="47"/>
      <c r="B27" s="49"/>
      <c r="C27" s="6">
        <v>10</v>
      </c>
      <c r="D27" s="28">
        <f>[15]RC!$BZ$53</f>
        <v>0.53658149790810727</v>
      </c>
      <c r="E27" s="28">
        <f>[15]BW!$BZ$53</f>
        <v>0.49747745697243351</v>
      </c>
      <c r="F27" s="28">
        <f>[15]Delay1011!CY53</f>
        <v>0.53101994108517392</v>
      </c>
      <c r="H27" s="71"/>
      <c r="I27">
        <v>10</v>
      </c>
      <c r="J27" s="20">
        <f>AVERAGE(D3,D7,D11,D15)</f>
        <v>0.4820600290945134</v>
      </c>
      <c r="K27" s="20">
        <f t="shared" ref="K27:L29" si="15">AVERAGE(E3,E7,E11,E15)</f>
        <v>0.45299171577703501</v>
      </c>
      <c r="L27" s="20">
        <f t="shared" si="15"/>
        <v>0.43832593598358427</v>
      </c>
    </row>
    <row r="28" spans="1:12" x14ac:dyDescent="0.2">
      <c r="A28" s="47"/>
      <c r="B28" s="49"/>
      <c r="C28" s="6">
        <v>20</v>
      </c>
      <c r="D28" s="28">
        <f>[15]RC!$CC$53</f>
        <v>0.35118423229782264</v>
      </c>
      <c r="E28" s="28">
        <f>[15]BW!$CC$53</f>
        <v>0.31009489222181064</v>
      </c>
      <c r="F28" s="28">
        <f>[15]Delay1011!DC53</f>
        <v>0.26357160745229163</v>
      </c>
      <c r="H28" s="71"/>
      <c r="I28">
        <v>20</v>
      </c>
      <c r="J28" s="20">
        <f t="shared" ref="J28:J29" si="16">AVERAGE(D4,D8,D12,D16)</f>
        <v>0.32594755507258999</v>
      </c>
      <c r="K28" s="20">
        <f t="shared" si="15"/>
        <v>0.29946838137879178</v>
      </c>
      <c r="L28" s="20">
        <f t="shared" si="15"/>
        <v>0.27525313702511239</v>
      </c>
    </row>
    <row r="29" spans="1:12" x14ac:dyDescent="0.2">
      <c r="A29" s="47"/>
      <c r="B29" s="49"/>
      <c r="C29" s="6">
        <v>50</v>
      </c>
      <c r="D29" s="28">
        <f>[15]RC!$CF$53</f>
        <v>0.17320648288706181</v>
      </c>
      <c r="E29" s="28">
        <f>[15]BW!$CF$53</f>
        <v>0.14824175692178071</v>
      </c>
      <c r="F29" s="28">
        <f>[15]Delay1011!DG53</f>
        <v>9.7122516811836854E-2</v>
      </c>
      <c r="H29" s="71"/>
      <c r="I29">
        <v>50</v>
      </c>
      <c r="J29" s="20">
        <f t="shared" si="16"/>
        <v>0.1916063285910416</v>
      </c>
      <c r="K29" s="20">
        <f t="shared" si="15"/>
        <v>0.17734531345161703</v>
      </c>
      <c r="L29" s="20">
        <f>AVERAGE(F5,F9,F13,F17)</f>
        <v>0.16276272483185195</v>
      </c>
    </row>
    <row r="30" spans="1:12" x14ac:dyDescent="0.2">
      <c r="A30" s="47">
        <v>50</v>
      </c>
      <c r="B30" s="49">
        <v>1000</v>
      </c>
      <c r="C30" s="6">
        <v>5</v>
      </c>
      <c r="D30" s="28">
        <f>[15]RC!$CI$53</f>
        <v>0.81770467633204902</v>
      </c>
      <c r="E30" s="28">
        <f>[15]BW!$CI$53</f>
        <v>0.81149751154704708</v>
      </c>
      <c r="F30" s="28">
        <f>[15]Delay1011!DK53</f>
        <v>0.85062624538055753</v>
      </c>
      <c r="H30" s="71">
        <v>1000</v>
      </c>
      <c r="I30">
        <v>5</v>
      </c>
      <c r="J30" s="20">
        <f>AVERAGE(D18,D22,D26,D30)</f>
        <v>0.65190907420102162</v>
      </c>
      <c r="K30" s="20">
        <f t="shared" ref="K30:L33" si="17">AVERAGE(E18,E22,E26,E30)</f>
        <v>0.63181957743816508</v>
      </c>
      <c r="L30" s="20">
        <f t="shared" si="17"/>
        <v>0.68974148835910709</v>
      </c>
    </row>
    <row r="31" spans="1:12" x14ac:dyDescent="0.2">
      <c r="A31" s="47"/>
      <c r="B31" s="49"/>
      <c r="C31" s="6">
        <v>10</v>
      </c>
      <c r="D31" s="28">
        <f>[15]RC!$CL$53</f>
        <v>0.66179979669903022</v>
      </c>
      <c r="E31" s="28">
        <f>[15]BW!$CL$53</f>
        <v>0.63420289433378274</v>
      </c>
      <c r="F31" s="28">
        <f>[15]Delay1011!DO53</f>
        <v>0.59656544781280052</v>
      </c>
      <c r="H31" s="71"/>
      <c r="I31">
        <v>10</v>
      </c>
      <c r="J31" s="20">
        <f t="shared" ref="J31:J33" si="18">AVERAGE(D19,D23,D27,D31)</f>
        <v>0.46542582842768399</v>
      </c>
      <c r="K31" s="20">
        <f t="shared" si="17"/>
        <v>0.43121161206533054</v>
      </c>
      <c r="L31" s="20">
        <f t="shared" si="17"/>
        <v>0.42888439373227816</v>
      </c>
    </row>
    <row r="32" spans="1:12" x14ac:dyDescent="0.2">
      <c r="A32" s="47"/>
      <c r="B32" s="49"/>
      <c r="C32" s="6">
        <v>20</v>
      </c>
      <c r="D32" s="28">
        <f>[15]RC!$CO$53</f>
        <v>0.47669516438091564</v>
      </c>
      <c r="E32" s="28">
        <f>[15]BW!$CO$53</f>
        <v>0.43264561008458174</v>
      </c>
      <c r="F32" s="28">
        <f>[15]Delay1011!DS53</f>
        <v>0.45083601633998038</v>
      </c>
      <c r="H32" s="71"/>
      <c r="I32">
        <v>20</v>
      </c>
      <c r="J32" s="20">
        <f t="shared" si="18"/>
        <v>0.3015307990301751</v>
      </c>
      <c r="K32" s="20">
        <f t="shared" si="17"/>
        <v>0.26773488234442699</v>
      </c>
      <c r="L32" s="20">
        <f t="shared" si="17"/>
        <v>0.2506520793065713</v>
      </c>
    </row>
    <row r="33" spans="1:13" x14ac:dyDescent="0.2">
      <c r="A33" s="47"/>
      <c r="B33" s="49"/>
      <c r="C33" s="6">
        <v>50</v>
      </c>
      <c r="D33" s="28">
        <f>[15]RC!$CR$53</f>
        <v>0.26265764669974823</v>
      </c>
      <c r="E33" s="28">
        <f>[15]BW!$CR$53</f>
        <v>0.22593936596332356</v>
      </c>
      <c r="F33" s="28">
        <f>[15]Delay1011!DW53</f>
        <v>0.16704495951506546</v>
      </c>
      <c r="H33" s="71"/>
      <c r="I33">
        <v>50</v>
      </c>
      <c r="J33" s="20">
        <f t="shared" si="18"/>
        <v>0.15088906524140799</v>
      </c>
      <c r="K33" s="20">
        <f t="shared" si="17"/>
        <v>0.12933827648591448</v>
      </c>
      <c r="L33" s="20">
        <f>AVERAGE(F21,F25,F29,F33)</f>
        <v>9.6035070774487447E-2</v>
      </c>
    </row>
    <row r="34" spans="1:13" x14ac:dyDescent="0.2">
      <c r="A34" s="47">
        <v>5</v>
      </c>
      <c r="B34" s="49">
        <v>5000</v>
      </c>
      <c r="C34" s="6">
        <v>5</v>
      </c>
      <c r="D34" s="28">
        <f>[15]RC!$CU$53</f>
        <v>0.44379569758520959</v>
      </c>
      <c r="E34" s="28">
        <f>[15]BW!$CU$53</f>
        <v>0.40986441124948869</v>
      </c>
      <c r="F34" s="28">
        <f>[15]Delay1011!EA53</f>
        <v>0.4096145350872451</v>
      </c>
      <c r="H34" s="71">
        <v>5000</v>
      </c>
      <c r="I34">
        <v>5</v>
      </c>
      <c r="J34" s="20">
        <f>AVERAGE(D34,D38,D42,D46)</f>
        <v>0.65320364875993042</v>
      </c>
      <c r="K34" s="20">
        <f t="shared" ref="K34:L37" si="19">AVERAGE(E34,E38,E42,E46)</f>
        <v>0.63220484106028052</v>
      </c>
      <c r="L34" s="20">
        <f t="shared" si="19"/>
        <v>0.69429581781409433</v>
      </c>
    </row>
    <row r="35" spans="1:13" x14ac:dyDescent="0.2">
      <c r="A35" s="47"/>
      <c r="B35" s="49"/>
      <c r="C35" s="6">
        <v>10</v>
      </c>
      <c r="D35" s="28">
        <f>[15]RC!$CX$53</f>
        <v>0.25156931567909996</v>
      </c>
      <c r="E35" s="28">
        <f>[15]BW!$CX$53</f>
        <v>0.2235316694011453</v>
      </c>
      <c r="F35" s="28">
        <f>[15]Delay1011!EE53</f>
        <v>0.22159788200597183</v>
      </c>
      <c r="H35" s="71"/>
      <c r="I35">
        <v>10</v>
      </c>
      <c r="J35" s="20">
        <f t="shared" ref="J35:J37" si="20">AVERAGE(D35,D39,D43,D47)</f>
        <v>0.46404908282724533</v>
      </c>
      <c r="K35" s="20">
        <f t="shared" si="19"/>
        <v>0.43093836419687886</v>
      </c>
      <c r="L35" s="20">
        <f t="shared" si="19"/>
        <v>0.42862631044390453</v>
      </c>
    </row>
    <row r="36" spans="1:13" x14ac:dyDescent="0.2">
      <c r="A36" s="47"/>
      <c r="B36" s="49"/>
      <c r="C36" s="6">
        <v>20</v>
      </c>
      <c r="D36" s="28">
        <f>[15]RC!$DA$53</f>
        <v>0.13416026315538321</v>
      </c>
      <c r="E36" s="28">
        <f>[15]BW!$DA$53</f>
        <v>0.11706257017323367</v>
      </c>
      <c r="F36" s="28">
        <f>[15]Delay1011!EI53</f>
        <v>0.10197924212853128</v>
      </c>
      <c r="H36" s="71"/>
      <c r="I36">
        <v>20</v>
      </c>
      <c r="J36" s="20">
        <f t="shared" si="20"/>
        <v>0.29927703885918272</v>
      </c>
      <c r="K36" s="20">
        <f t="shared" si="19"/>
        <v>0.26490482470501042</v>
      </c>
      <c r="L36" s="20">
        <f t="shared" si="19"/>
        <v>0.25236584197901302</v>
      </c>
    </row>
    <row r="37" spans="1:13" x14ac:dyDescent="0.2">
      <c r="A37" s="47"/>
      <c r="B37" s="49"/>
      <c r="C37" s="6">
        <v>50</v>
      </c>
      <c r="D37" s="28">
        <f>[15]RC!$DD$53</f>
        <v>5.5920731679733944E-2</v>
      </c>
      <c r="E37" s="28">
        <f>[15]BW!$DD$53</f>
        <v>4.8210704150813181E-2</v>
      </c>
      <c r="F37" s="28">
        <f>[15]Delay1011!EM53</f>
        <v>4.587338158143895E-2</v>
      </c>
      <c r="H37" s="71"/>
      <c r="I37">
        <v>50</v>
      </c>
      <c r="J37" s="20">
        <f t="shared" si="20"/>
        <v>0.14758117663722264</v>
      </c>
      <c r="K37" s="20">
        <f t="shared" si="19"/>
        <v>0.1250596649325022</v>
      </c>
      <c r="L37" s="20">
        <f>AVERAGE(F37,F41,F45,F49)</f>
        <v>9.2003641886241702E-2</v>
      </c>
    </row>
    <row r="38" spans="1:13" x14ac:dyDescent="0.2">
      <c r="A38" s="47">
        <v>10</v>
      </c>
      <c r="B38" s="49">
        <v>5000</v>
      </c>
      <c r="C38" s="6">
        <v>5</v>
      </c>
      <c r="D38" s="28">
        <f>[15]RC!$DG$53</f>
        <v>0.6208383719838898</v>
      </c>
      <c r="E38" s="28">
        <f>[15]BW!$DG$53</f>
        <v>0.59381646931975807</v>
      </c>
      <c r="F38" s="28">
        <f>[15]Delay1011!EQ53</f>
        <v>0.63311540788864473</v>
      </c>
      <c r="H38" s="71">
        <v>10000</v>
      </c>
      <c r="I38">
        <v>5</v>
      </c>
      <c r="J38" s="20">
        <f>AVERAGE(D50,D54,D58,D62)</f>
        <v>0.65247263742836026</v>
      </c>
      <c r="K38" s="20">
        <f t="shared" ref="K38:L41" si="21">AVERAGE(E50,E54,E58,E62)</f>
        <v>0.6317384654987297</v>
      </c>
      <c r="L38" s="20">
        <f t="shared" si="21"/>
        <v>0.69516682795568974</v>
      </c>
    </row>
    <row r="39" spans="1:13" x14ac:dyDescent="0.2">
      <c r="A39" s="47"/>
      <c r="B39" s="49"/>
      <c r="C39" s="6">
        <v>10</v>
      </c>
      <c r="D39" s="28">
        <f>[15]RC!$DJ$53</f>
        <v>0.40726573745398204</v>
      </c>
      <c r="E39" s="28">
        <f>[15]BW!$DJ$53</f>
        <v>0.3669255123636605</v>
      </c>
      <c r="F39" s="28">
        <f>[15]Delay1011!EU53</f>
        <v>0.36435993971733199</v>
      </c>
      <c r="H39" s="71"/>
      <c r="I39">
        <v>10</v>
      </c>
      <c r="J39" s="20">
        <f t="shared" ref="J39:J41" si="22">AVERAGE(D51,D55,D59,D63)</f>
        <v>0.46420680271126835</v>
      </c>
      <c r="K39" s="20">
        <f t="shared" si="21"/>
        <v>0.43068158859329275</v>
      </c>
      <c r="L39" s="20">
        <f t="shared" si="21"/>
        <v>0.42861313833057685</v>
      </c>
    </row>
    <row r="40" spans="1:13" x14ac:dyDescent="0.2">
      <c r="A40" s="47"/>
      <c r="B40" s="49"/>
      <c r="C40" s="6">
        <v>20</v>
      </c>
      <c r="D40" s="28">
        <f>[15]RC!$DM$53</f>
        <v>0.23919799531621375</v>
      </c>
      <c r="E40" s="28">
        <f>[15]BW!$DM$53</f>
        <v>0.2056364177654178</v>
      </c>
      <c r="F40" s="28">
        <f>[15]Delay1011!EY53</f>
        <v>0.18253825469575094</v>
      </c>
      <c r="H40" s="71"/>
      <c r="I40">
        <v>20</v>
      </c>
      <c r="J40" s="20">
        <f t="shared" si="22"/>
        <v>0.29898857611377</v>
      </c>
      <c r="K40" s="20">
        <f t="shared" si="21"/>
        <v>0.2646061860038661</v>
      </c>
      <c r="L40" s="20">
        <f t="shared" si="21"/>
        <v>0.25518831383048396</v>
      </c>
    </row>
    <row r="41" spans="1:13" x14ac:dyDescent="0.2">
      <c r="A41" s="47"/>
      <c r="B41" s="49"/>
      <c r="C41" s="6">
        <v>50</v>
      </c>
      <c r="D41" s="28">
        <f>[15]RC!$DP$53</f>
        <v>0.10654478166821756</v>
      </c>
      <c r="E41" s="28">
        <f>[15]BW!$DP$53</f>
        <v>8.9162781351326548E-2</v>
      </c>
      <c r="F41" s="28">
        <f>[15]Delay1011!FC53</f>
        <v>6.9959102138746149E-2</v>
      </c>
      <c r="H41" s="71"/>
      <c r="I41">
        <v>50</v>
      </c>
      <c r="J41" s="20">
        <f t="shared" si="22"/>
        <v>0.14722653639836702</v>
      </c>
      <c r="K41" s="20">
        <f t="shared" si="21"/>
        <v>0.12458140232184092</v>
      </c>
      <c r="L41" s="20">
        <f>AVERAGE(F53,F57,F61,F65)</f>
        <v>9.0952169510563938E-2</v>
      </c>
    </row>
    <row r="42" spans="1:13" x14ac:dyDescent="0.2">
      <c r="A42" s="47">
        <v>20</v>
      </c>
      <c r="B42" s="49">
        <v>5000</v>
      </c>
      <c r="C42" s="6">
        <v>5</v>
      </c>
      <c r="D42" s="28">
        <f>[15]RC!$DS$53</f>
        <v>0.72850112293605096</v>
      </c>
      <c r="E42" s="28">
        <f>[15]BW!$DS$53</f>
        <v>0.71247920989107272</v>
      </c>
      <c r="F42" s="28">
        <f>[15]Delay1011!FG53</f>
        <v>0.881492888062955</v>
      </c>
    </row>
    <row r="43" spans="1:13" x14ac:dyDescent="0.2">
      <c r="A43" s="47"/>
      <c r="B43" s="49"/>
      <c r="C43" s="6">
        <v>10</v>
      </c>
      <c r="D43" s="28">
        <f>[15]RC!$DV$53</f>
        <v>0.53568349028437212</v>
      </c>
      <c r="E43" s="28">
        <f>[15]BW!$DV$53</f>
        <v>0.49802710315602428</v>
      </c>
      <c r="F43" s="28">
        <f>[15]Delay1011!FK53</f>
        <v>0.53303871943385905</v>
      </c>
    </row>
    <row r="44" spans="1:13" x14ac:dyDescent="0.2">
      <c r="A44" s="47"/>
      <c r="B44" s="49"/>
      <c r="C44" s="6">
        <v>20</v>
      </c>
      <c r="D44" s="28">
        <f>[15]RC!$DY$53</f>
        <v>0.34919133922718582</v>
      </c>
      <c r="E44" s="28">
        <f>[15]BW!$DY$53</f>
        <v>0.30700540383575103</v>
      </c>
      <c r="F44" s="28">
        <f>[15]Delay1011!FO53</f>
        <v>0.25577155446536737</v>
      </c>
    </row>
    <row r="45" spans="1:13" x14ac:dyDescent="0.2">
      <c r="A45" s="47"/>
      <c r="B45" s="49"/>
      <c r="C45" s="6">
        <v>50</v>
      </c>
      <c r="D45" s="28">
        <f>[15]RC!$EB$53</f>
        <v>0.17038602289482349</v>
      </c>
      <c r="E45" s="28">
        <f>[15]BW!$EB$53</f>
        <v>0.14304967540423505</v>
      </c>
      <c r="F45" s="28">
        <f>[15]Delay1011!FS53</f>
        <v>9.0240878522612714E-2</v>
      </c>
      <c r="H45" t="s">
        <v>1</v>
      </c>
      <c r="I45" t="s">
        <v>0</v>
      </c>
      <c r="J45" t="s">
        <v>6</v>
      </c>
      <c r="K45" t="s">
        <v>7</v>
      </c>
      <c r="L45" t="s">
        <v>5</v>
      </c>
    </row>
    <row r="46" spans="1:13" x14ac:dyDescent="0.2">
      <c r="A46" s="47">
        <v>50</v>
      </c>
      <c r="B46" s="49">
        <v>5000</v>
      </c>
      <c r="C46" s="6">
        <v>5</v>
      </c>
      <c r="D46" s="28">
        <f>[15]RC!$EE$53</f>
        <v>0.81967940253457139</v>
      </c>
      <c r="E46" s="28">
        <f>[15]BW!$EE$53</f>
        <v>0.81265927378080249</v>
      </c>
      <c r="F46" s="28">
        <f>[15]Delay1011!FW53</f>
        <v>0.8529604402175327</v>
      </c>
      <c r="H46" s="71">
        <v>100</v>
      </c>
      <c r="I46">
        <v>5</v>
      </c>
      <c r="J46" s="20">
        <f>AVERAGE(D2:D5)</f>
        <v>0.23748647664877462</v>
      </c>
      <c r="K46" s="20">
        <f t="shared" ref="K46:L46" si="23">AVERAGE(E2:E5)</f>
        <v>0.21997475042761025</v>
      </c>
      <c r="L46" s="20">
        <f t="shared" si="23"/>
        <v>0.21107455226182009</v>
      </c>
      <c r="M46" s="20"/>
    </row>
    <row r="47" spans="1:13" x14ac:dyDescent="0.2">
      <c r="A47" s="47"/>
      <c r="B47" s="49"/>
      <c r="C47" s="6">
        <v>10</v>
      </c>
      <c r="D47" s="28">
        <f>[15]RC!$EH$53</f>
        <v>0.66167778789152731</v>
      </c>
      <c r="E47" s="28">
        <f>[15]BW!$EH$53</f>
        <v>0.63526917186668541</v>
      </c>
      <c r="F47" s="28">
        <f>[15]Delay1011!GA53</f>
        <v>0.59550870061845551</v>
      </c>
      <c r="H47" s="71"/>
      <c r="I47">
        <v>10</v>
      </c>
      <c r="J47" s="20">
        <f>AVERAGE(D6:D9)</f>
        <v>0.36463916914363076</v>
      </c>
      <c r="K47" s="20">
        <f t="shared" ref="K47:L47" si="24">AVERAGE(E6:E9)</f>
        <v>0.34161578480261012</v>
      </c>
      <c r="L47" s="20">
        <f t="shared" si="24"/>
        <v>0.33147303320829752</v>
      </c>
    </row>
    <row r="48" spans="1:13" x14ac:dyDescent="0.2">
      <c r="A48" s="47"/>
      <c r="B48" s="49"/>
      <c r="C48" s="6">
        <v>20</v>
      </c>
      <c r="D48" s="28">
        <f>[15]RC!$EK$53</f>
        <v>0.47455855773794814</v>
      </c>
      <c r="E48" s="28">
        <f>[15]BW!$EK$53</f>
        <v>0.42991490704563928</v>
      </c>
      <c r="F48" s="28">
        <f>[15]Delay1011!GE53</f>
        <v>0.46917431662640252</v>
      </c>
      <c r="H48" s="71"/>
      <c r="I48">
        <v>20</v>
      </c>
      <c r="J48" s="20">
        <f>AVERAGE(D10:D13)</f>
        <v>0.47302834491349854</v>
      </c>
      <c r="K48" s="20">
        <f t="shared" ref="K48:L48" si="25">AVERAGE(E10:E13)</f>
        <v>0.44825214690137782</v>
      </c>
      <c r="L48" s="20">
        <f t="shared" si="25"/>
        <v>0.45090969952363469</v>
      </c>
    </row>
    <row r="49" spans="1:12" x14ac:dyDescent="0.2">
      <c r="A49" s="47"/>
      <c r="B49" s="49"/>
      <c r="C49" s="6">
        <v>50</v>
      </c>
      <c r="D49" s="28">
        <f>[15]RC!$EN$53</f>
        <v>0.25747317030611561</v>
      </c>
      <c r="E49" s="28">
        <f>[15]BW!$EN$53</f>
        <v>0.2198154988236341</v>
      </c>
      <c r="F49" s="28">
        <f>[15]Delay1011!GI53</f>
        <v>0.16194120530216899</v>
      </c>
      <c r="H49" s="71"/>
      <c r="I49">
        <v>50</v>
      </c>
      <c r="J49" s="20">
        <f>AVERAGE(D14:D17)</f>
        <v>0.58497252153538604</v>
      </c>
      <c r="K49" s="20">
        <f t="shared" ref="K49:L49" si="26">AVERAGE(E14:E17)</f>
        <v>0.5646694654835881</v>
      </c>
      <c r="L49" s="20">
        <f t="shared" si="26"/>
        <v>0.55140337701030018</v>
      </c>
    </row>
    <row r="50" spans="1:12" x14ac:dyDescent="0.2">
      <c r="A50" s="47">
        <v>5</v>
      </c>
      <c r="B50" s="49">
        <v>10000</v>
      </c>
      <c r="C50" s="6">
        <v>5</v>
      </c>
      <c r="D50" s="28">
        <f>[15]RC!$EQ$53</f>
        <v>0.44290324749107124</v>
      </c>
      <c r="E50" s="28">
        <f>[15]BW!$EQ$53</f>
        <v>0.4102688766530096</v>
      </c>
      <c r="F50" s="28">
        <f>[15]Delay1011!GM53</f>
        <v>0.41042263305135296</v>
      </c>
      <c r="H50" s="71">
        <v>1000</v>
      </c>
      <c r="I50">
        <v>5</v>
      </c>
      <c r="J50" s="20">
        <f>AVERAGE(D18:D21)</f>
        <v>0.22295533766036579</v>
      </c>
      <c r="K50" s="20">
        <f t="shared" ref="K50:L50" si="27">AVERAGE(E18:E21)</f>
        <v>0.20105054848644943</v>
      </c>
      <c r="L50" s="20">
        <f t="shared" si="27"/>
        <v>0.19652533724562107</v>
      </c>
    </row>
    <row r="51" spans="1:12" x14ac:dyDescent="0.2">
      <c r="A51" s="47"/>
      <c r="B51" s="49"/>
      <c r="C51" s="6">
        <v>10</v>
      </c>
      <c r="D51" s="28">
        <f>[15]RC!$ET$53</f>
        <v>0.251299027537495</v>
      </c>
      <c r="E51" s="28">
        <f>[15]BW!$ET$53</f>
        <v>0.22351684375722292</v>
      </c>
      <c r="F51" s="28">
        <f>[15]Delay1011!GQ53</f>
        <v>0.22139299806886661</v>
      </c>
      <c r="H51" s="71"/>
      <c r="I51">
        <v>10</v>
      </c>
      <c r="J51" s="20">
        <f>AVERAGE(D22:D25)</f>
        <v>0.34589636999477952</v>
      </c>
      <c r="K51" s="20">
        <f t="shared" ref="K51:L51" si="28">AVERAGE(E22:E25)</f>
        <v>0.31630985346285706</v>
      </c>
      <c r="L51" s="20">
        <f t="shared" si="28"/>
        <v>0.31296407760984885</v>
      </c>
    </row>
    <row r="52" spans="1:12" x14ac:dyDescent="0.2">
      <c r="A52" s="47"/>
      <c r="B52" s="49"/>
      <c r="C52" s="6">
        <v>20</v>
      </c>
      <c r="D52" s="28">
        <f>[15]RC!$EW$53</f>
        <v>0.13398180288909362</v>
      </c>
      <c r="E52" s="28">
        <f>[15]BW!$EW$53</f>
        <v>0.11700400066694674</v>
      </c>
      <c r="F52" s="28">
        <f>[15]Delay1011!GU53</f>
        <v>0.10240574834408341</v>
      </c>
      <c r="H52" s="71"/>
      <c r="I52">
        <v>20</v>
      </c>
      <c r="J52" s="20">
        <f>AVERAGE(D26:D29)</f>
        <v>0.44618873821720767</v>
      </c>
      <c r="K52" s="20">
        <f t="shared" ref="K52:L52" si="29">AVERAGE(E26:E29)</f>
        <v>0.41667260090234687</v>
      </c>
      <c r="L52" s="20">
        <f t="shared" si="29"/>
        <v>0.43955545005487318</v>
      </c>
    </row>
    <row r="53" spans="1:12" x14ac:dyDescent="0.2">
      <c r="A53" s="47"/>
      <c r="B53" s="49"/>
      <c r="C53" s="6">
        <v>50</v>
      </c>
      <c r="D53" s="28">
        <f>[15]RC!$EZ$53</f>
        <v>5.573947651931465E-2</v>
      </c>
      <c r="E53" s="28">
        <f>[15]BW!$EZ$53</f>
        <v>4.8101310352694833E-2</v>
      </c>
      <c r="F53" s="28">
        <f>[15]Delay1011!GY53</f>
        <v>4.5772979327857927E-2</v>
      </c>
      <c r="H53" s="71"/>
      <c r="I53">
        <v>50</v>
      </c>
      <c r="J53" s="20">
        <f>AVERAGE(D30:D33)</f>
        <v>0.55471432102793572</v>
      </c>
      <c r="K53" s="20">
        <f t="shared" ref="K53:L53" si="30">AVERAGE(E30:E33)</f>
        <v>0.52607134548218382</v>
      </c>
      <c r="L53" s="20">
        <f t="shared" si="30"/>
        <v>0.5162681672621009</v>
      </c>
    </row>
    <row r="54" spans="1:12" x14ac:dyDescent="0.2">
      <c r="A54" s="47">
        <v>10</v>
      </c>
      <c r="B54" s="49">
        <v>10000</v>
      </c>
      <c r="C54" s="6">
        <v>5</v>
      </c>
      <c r="D54" s="28">
        <f>[15]RC!$FC$53</f>
        <v>0.61913292530158548</v>
      </c>
      <c r="E54" s="28">
        <f>[15]BW!$FC$53</f>
        <v>0.59243115048994466</v>
      </c>
      <c r="F54" s="28">
        <f>[15]Delay1011!HC53</f>
        <v>0.6324360355110682</v>
      </c>
      <c r="H54" s="71">
        <v>5000</v>
      </c>
      <c r="I54">
        <v>5</v>
      </c>
      <c r="J54" s="20">
        <f>AVERAGE(D34:D37)</f>
        <v>0.22136150202485669</v>
      </c>
      <c r="K54" s="20">
        <f t="shared" ref="K54:L54" si="31">AVERAGE(E34:E37)</f>
        <v>0.19966733874367021</v>
      </c>
      <c r="L54" s="20">
        <f t="shared" si="31"/>
        <v>0.19476626020079679</v>
      </c>
    </row>
    <row r="55" spans="1:12" x14ac:dyDescent="0.2">
      <c r="A55" s="47"/>
      <c r="B55" s="49"/>
      <c r="C55" s="6">
        <v>10</v>
      </c>
      <c r="D55" s="28">
        <f>[15]RC!$FF$53</f>
        <v>0.40748442908472415</v>
      </c>
      <c r="E55" s="28">
        <f>[15]BW!$FF$53</f>
        <v>0.36659625747358393</v>
      </c>
      <c r="F55" s="28">
        <f>[15]Delay1011!HG53</f>
        <v>0.3631549251057824</v>
      </c>
      <c r="H55" s="71"/>
      <c r="I55">
        <v>10</v>
      </c>
      <c r="J55" s="20">
        <f>AVERAGE(D38:D41)</f>
        <v>0.34346172160557575</v>
      </c>
      <c r="K55" s="20">
        <f t="shared" ref="K55:L55" si="32">AVERAGE(E38:E41)</f>
        <v>0.31388529520004071</v>
      </c>
      <c r="L55" s="20">
        <f t="shared" si="32"/>
        <v>0.31249317611011851</v>
      </c>
    </row>
    <row r="56" spans="1:12" x14ac:dyDescent="0.2">
      <c r="A56" s="47"/>
      <c r="B56" s="49"/>
      <c r="C56" s="6">
        <v>20</v>
      </c>
      <c r="D56" s="28">
        <f>[15]RC!$FI$53</f>
        <v>0.23834254258271742</v>
      </c>
      <c r="E56" s="28">
        <f>[15]BW!$FI$53</f>
        <v>0.20524410918833935</v>
      </c>
      <c r="F56" s="28">
        <f>[15]Delay1011!HK53</f>
        <v>0.18088658505092015</v>
      </c>
      <c r="H56" s="71"/>
      <c r="I56">
        <v>20</v>
      </c>
      <c r="J56" s="20">
        <f>AVERAGE(D42:D45)</f>
        <v>0.44594049383560808</v>
      </c>
      <c r="K56" s="20">
        <f t="shared" ref="K56:L56" si="33">AVERAGE(E42:E45)</f>
        <v>0.41514034807177075</v>
      </c>
      <c r="L56" s="20">
        <f t="shared" si="33"/>
        <v>0.44013601012119852</v>
      </c>
    </row>
    <row r="57" spans="1:12" x14ac:dyDescent="0.2">
      <c r="A57" s="47"/>
      <c r="B57" s="49"/>
      <c r="C57" s="6">
        <v>50</v>
      </c>
      <c r="D57" s="28">
        <f>[15]RC!$FL$53</f>
        <v>0.10564400329812659</v>
      </c>
      <c r="E57" s="28">
        <f>[15]BW!$FL$53</f>
        <v>8.8322842468596216E-2</v>
      </c>
      <c r="F57" s="28">
        <f>[15]Delay1011!HO53</f>
        <v>6.859802336921271E-2</v>
      </c>
      <c r="H57" s="71"/>
      <c r="I57">
        <v>50</v>
      </c>
      <c r="J57" s="20">
        <f>AVERAGE(D46:D49)</f>
        <v>0.55334722961754057</v>
      </c>
      <c r="K57" s="20">
        <f t="shared" ref="K57:L57" si="34">AVERAGE(E46:E49)</f>
        <v>0.52441471287919028</v>
      </c>
      <c r="L57" s="20">
        <f t="shared" si="34"/>
        <v>0.51989616569113994</v>
      </c>
    </row>
    <row r="58" spans="1:12" x14ac:dyDescent="0.2">
      <c r="A58" s="47">
        <v>20</v>
      </c>
      <c r="B58" s="49">
        <v>10000</v>
      </c>
      <c r="C58" s="6">
        <v>5</v>
      </c>
      <c r="D58" s="28">
        <f>[15]RC!$FO$53</f>
        <v>0.72812360276885457</v>
      </c>
      <c r="E58" s="28">
        <f>[15]BW!$FO$53</f>
        <v>0.71277817664434739</v>
      </c>
      <c r="F58" s="28">
        <f>[15]Delay1011!HS53</f>
        <v>0.88399826849626129</v>
      </c>
      <c r="H58" s="71">
        <v>10000</v>
      </c>
      <c r="I58">
        <v>5</v>
      </c>
      <c r="J58" s="20">
        <f>AVERAGE(D50:D53)</f>
        <v>0.22098088860924364</v>
      </c>
      <c r="K58" s="20">
        <f t="shared" ref="K58:L58" si="35">AVERAGE(E50:E53)</f>
        <v>0.19972275785746851</v>
      </c>
      <c r="L58" s="20">
        <f t="shared" si="35"/>
        <v>0.19499858969804024</v>
      </c>
    </row>
    <row r="59" spans="1:12" x14ac:dyDescent="0.2">
      <c r="A59" s="47"/>
      <c r="B59" s="49"/>
      <c r="C59" s="6">
        <v>10</v>
      </c>
      <c r="D59" s="28">
        <f>[15]RC!$FR$53</f>
        <v>0.53557211480915878</v>
      </c>
      <c r="E59" s="28">
        <f>[15]BW!$FR$53</f>
        <v>0.49714944124896349</v>
      </c>
      <c r="F59" s="28">
        <f>[15]Delay1011!HW53</f>
        <v>0.53387723841805834</v>
      </c>
      <c r="H59" s="71"/>
      <c r="I59">
        <v>10</v>
      </c>
      <c r="J59" s="20">
        <f>AVERAGE(D54:D57)</f>
        <v>0.34265097506678838</v>
      </c>
      <c r="K59" s="20">
        <f t="shared" ref="K59:L59" si="36">AVERAGE(E54:E57)</f>
        <v>0.31314858990511601</v>
      </c>
      <c r="L59" s="20">
        <f t="shared" si="36"/>
        <v>0.31126889225924587</v>
      </c>
    </row>
    <row r="60" spans="1:12" x14ac:dyDescent="0.2">
      <c r="A60" s="47"/>
      <c r="B60" s="49"/>
      <c r="C60" s="6">
        <v>20</v>
      </c>
      <c r="D60" s="28">
        <f>[15]RC!$FU$53</f>
        <v>0.34863132299883659</v>
      </c>
      <c r="E60" s="28">
        <f>[15]BW!$FU$53</f>
        <v>0.30611669042141965</v>
      </c>
      <c r="F60" s="28">
        <f>[15]Delay1011!IA53</f>
        <v>0.25870027242811294</v>
      </c>
      <c r="H60" s="71"/>
      <c r="I60">
        <v>20</v>
      </c>
      <c r="J60" s="20">
        <f>AVERAGE(D58:D61)</f>
        <v>0.44564307777913581</v>
      </c>
      <c r="K60" s="20">
        <f t="shared" ref="K60:L60" si="37">AVERAGE(E58:E61)</f>
        <v>0.41466805852879302</v>
      </c>
      <c r="L60" s="20">
        <f t="shared" si="37"/>
        <v>0.44151241171380168</v>
      </c>
    </row>
    <row r="61" spans="1:12" x14ac:dyDescent="0.2">
      <c r="A61" s="47"/>
      <c r="B61" s="49"/>
      <c r="C61" s="6">
        <v>50</v>
      </c>
      <c r="D61" s="28">
        <f>[15]RC!$FX$53</f>
        <v>0.17024527053969332</v>
      </c>
      <c r="E61" s="28">
        <f>[15]BW!$FX$53</f>
        <v>0.14262792580044148</v>
      </c>
      <c r="F61" s="28">
        <f>[15]Delay1011!IE53</f>
        <v>8.9473867512774252E-2</v>
      </c>
      <c r="H61" s="71"/>
      <c r="I61">
        <v>50</v>
      </c>
      <c r="J61" s="20">
        <f>AVERAGE(D62:D65)</f>
        <v>0.55361961119659786</v>
      </c>
      <c r="K61" s="20">
        <f>AVERAGE(E62:E65)</f>
        <v>0.52406823612635178</v>
      </c>
      <c r="L61" s="20">
        <f>AVERAGE(F62:F65)</f>
        <v>0.52214055595622666</v>
      </c>
    </row>
    <row r="62" spans="1:12" x14ac:dyDescent="0.2">
      <c r="A62" s="47">
        <v>50</v>
      </c>
      <c r="B62" s="49">
        <v>10000</v>
      </c>
      <c r="C62" s="6">
        <v>5</v>
      </c>
      <c r="D62" s="28">
        <f>[15]RC!$GA$53</f>
        <v>0.81973077415193007</v>
      </c>
      <c r="E62" s="28">
        <f>[15]BW!$GA$53</f>
        <v>0.8114756582076168</v>
      </c>
      <c r="F62" s="28">
        <f>[15]Delay1011!II53</f>
        <v>0.8538103747640764</v>
      </c>
    </row>
    <row r="63" spans="1:12" x14ac:dyDescent="0.2">
      <c r="A63" s="47"/>
      <c r="B63" s="49"/>
      <c r="C63" s="6">
        <v>10</v>
      </c>
      <c r="D63" s="28">
        <f>[15]RC!$GD$53</f>
        <v>0.66247163941369547</v>
      </c>
      <c r="E63" s="28">
        <f>[15]BW!$GD$53</f>
        <v>0.63546381189340051</v>
      </c>
      <c r="F63" s="28">
        <f>[15]Delay1011!IM53</f>
        <v>0.59602739172959995</v>
      </c>
    </row>
    <row r="64" spans="1:12" x14ac:dyDescent="0.2">
      <c r="A64" s="47"/>
      <c r="B64" s="49"/>
      <c r="C64" s="6">
        <v>20</v>
      </c>
      <c r="D64" s="28">
        <f>[15]RC!$GG$53</f>
        <v>0.47499863598443232</v>
      </c>
      <c r="E64" s="28">
        <f>[15]BW!$GG$53</f>
        <v>0.43005994373875855</v>
      </c>
      <c r="F64" s="28">
        <f>[15]Delay1011!IQ53</f>
        <v>0.4787606494988193</v>
      </c>
      <c r="H64" t="s">
        <v>0</v>
      </c>
      <c r="I64" t="s">
        <v>2</v>
      </c>
      <c r="J64" t="s">
        <v>6</v>
      </c>
      <c r="K64" t="s">
        <v>7</v>
      </c>
      <c r="L64" t="s">
        <v>5</v>
      </c>
    </row>
    <row r="65" spans="1:12" ht="17" thickBot="1" x14ac:dyDescent="0.25">
      <c r="A65" s="48"/>
      <c r="B65" s="50"/>
      <c r="C65" s="8">
        <v>50</v>
      </c>
      <c r="D65" s="28">
        <f>[15]RC!$GJ$53</f>
        <v>0.25727739523633347</v>
      </c>
      <c r="E65" s="28">
        <f>[15]BW!$GJ$53</f>
        <v>0.21927353066563118</v>
      </c>
      <c r="F65" s="28">
        <f>[15]Delay1011!IU53</f>
        <v>0.15996380783241088</v>
      </c>
      <c r="H65" s="71">
        <v>5</v>
      </c>
      <c r="I65">
        <v>5</v>
      </c>
      <c r="J65" s="20">
        <f>AVERAGE(D2,D18,D34,D50)</f>
        <v>0.44583759653100963</v>
      </c>
      <c r="K65" s="20">
        <f>AVERAGE(E2,E18,E34,E50)</f>
        <v>0.41358506043793913</v>
      </c>
      <c r="L65" s="20">
        <f>AVERAGE(F2,F18,F34,F50)</f>
        <v>0.41109456731514832</v>
      </c>
    </row>
    <row r="66" spans="1:12" ht="17" thickBot="1" x14ac:dyDescent="0.25">
      <c r="A66" s="51" t="s">
        <v>3</v>
      </c>
      <c r="B66" s="52"/>
      <c r="C66" s="53"/>
      <c r="D66" s="26">
        <f>AVERAGE(D2:D65)</f>
        <v>0.39730542367980792</v>
      </c>
      <c r="E66" s="26">
        <f>AVERAGE(E2:E65)</f>
        <v>0.37120823957883914</v>
      </c>
      <c r="F66" s="27">
        <f>AVERAGE(F2:F65)</f>
        <v>0.37171160974544154</v>
      </c>
      <c r="H66" s="71"/>
      <c r="I66">
        <v>10</v>
      </c>
      <c r="J66" s="20">
        <f t="shared" ref="J66:J68" si="38">AVERAGE(D3,D19,D35,D51)</f>
        <v>0.25570441711605552</v>
      </c>
      <c r="K66" s="20">
        <f t="shared" ref="K66:K80" si="39">AVERAGE(E3,E19,E35,E51)</f>
        <v>0.2293947111226555</v>
      </c>
      <c r="L66" s="20">
        <f t="shared" ref="L66:L80" si="40">AVERAGE(F3,F19,F35,F51)</f>
        <v>0.2260172671291874</v>
      </c>
    </row>
    <row r="67" spans="1:12" ht="17" thickBot="1" x14ac:dyDescent="0.25">
      <c r="A67" s="54" t="s">
        <v>4</v>
      </c>
      <c r="B67" s="55"/>
      <c r="C67" s="56"/>
      <c r="D67" s="32">
        <v>0</v>
      </c>
      <c r="E67" s="32">
        <v>20</v>
      </c>
      <c r="F67" s="33">
        <f>64-E67-D67</f>
        <v>44</v>
      </c>
      <c r="H67" s="71"/>
      <c r="I67">
        <v>20</v>
      </c>
      <c r="J67" s="20">
        <f t="shared" si="38"/>
        <v>0.13930633261777745</v>
      </c>
      <c r="K67" s="20">
        <f t="shared" si="39"/>
        <v>0.12298776138471101</v>
      </c>
      <c r="L67" s="20">
        <f t="shared" si="40"/>
        <v>0.10826019496669885</v>
      </c>
    </row>
    <row r="68" spans="1:12" x14ac:dyDescent="0.2">
      <c r="H68" s="71"/>
      <c r="I68">
        <v>50</v>
      </c>
      <c r="J68" s="20">
        <f t="shared" si="38"/>
        <v>6.193585867839807E-2</v>
      </c>
      <c r="K68" s="20">
        <f t="shared" si="39"/>
        <v>5.4447862569892806E-2</v>
      </c>
      <c r="L68" s="20">
        <f t="shared" si="40"/>
        <v>5.1992709995243559E-2</v>
      </c>
    </row>
    <row r="69" spans="1:12" x14ac:dyDescent="0.2">
      <c r="H69" s="71">
        <v>10</v>
      </c>
      <c r="I69">
        <v>5</v>
      </c>
      <c r="J69" s="20">
        <f>AVERAGE(D6,D22,D38,D54)</f>
        <v>0.62122537333745043</v>
      </c>
      <c r="K69" s="20">
        <f t="shared" si="39"/>
        <v>0.5969656242133895</v>
      </c>
      <c r="L69" s="20">
        <f t="shared" si="40"/>
        <v>0.62884004913499947</v>
      </c>
    </row>
    <row r="70" spans="1:12" x14ac:dyDescent="0.2">
      <c r="H70" s="71"/>
      <c r="I70">
        <v>10</v>
      </c>
      <c r="J70" s="20">
        <f t="shared" ref="J70:J72" si="41">AVERAGE(D7,D23,D39,D55)</f>
        <v>0.41254708792882511</v>
      </c>
      <c r="K70" s="20">
        <f t="shared" si="39"/>
        <v>0.3719989289675833</v>
      </c>
      <c r="L70" s="20">
        <f t="shared" si="40"/>
        <v>0.36786487315751154</v>
      </c>
    </row>
    <row r="71" spans="1:12" x14ac:dyDescent="0.2">
      <c r="H71" s="71"/>
      <c r="I71">
        <v>20</v>
      </c>
      <c r="J71" s="20">
        <f t="shared" si="41"/>
        <v>0.24557628929153363</v>
      </c>
      <c r="K71" s="20">
        <f t="shared" si="39"/>
        <v>0.21509988899802793</v>
      </c>
      <c r="L71" s="20">
        <f t="shared" si="40"/>
        <v>0.18833386077927433</v>
      </c>
    </row>
    <row r="72" spans="1:12" x14ac:dyDescent="0.2">
      <c r="H72" s="71"/>
      <c r="I72">
        <v>50</v>
      </c>
      <c r="J72" s="20">
        <f t="shared" si="41"/>
        <v>0.11729948525296535</v>
      </c>
      <c r="K72" s="20">
        <f t="shared" si="39"/>
        <v>0.10089508119162321</v>
      </c>
      <c r="L72" s="20">
        <f t="shared" si="40"/>
        <v>8.3160396115725344E-2</v>
      </c>
    </row>
    <row r="73" spans="1:12" x14ac:dyDescent="0.2">
      <c r="H73" s="71">
        <v>20</v>
      </c>
      <c r="I73">
        <v>5</v>
      </c>
      <c r="J73" s="20">
        <f>AVERAGE(D10,D26,D42,D58)</f>
        <v>0.72776597003268306</v>
      </c>
      <c r="K73" s="20">
        <f t="shared" si="39"/>
        <v>0.71410962484687246</v>
      </c>
      <c r="L73" s="20">
        <f t="shared" si="40"/>
        <v>0.85768040255746525</v>
      </c>
    </row>
    <row r="74" spans="1:12" x14ac:dyDescent="0.2">
      <c r="H74" s="71"/>
      <c r="I74">
        <v>10</v>
      </c>
      <c r="J74" s="20">
        <f t="shared" ref="J74:J76" si="42">AVERAGE(D11,D27,D43,D59)</f>
        <v>0.54093979087457322</v>
      </c>
      <c r="K74" s="20">
        <f t="shared" si="39"/>
        <v>0.50318341855842819</v>
      </c>
      <c r="L74" s="20">
        <f t="shared" si="40"/>
        <v>0.52881264627803448</v>
      </c>
    </row>
    <row r="75" spans="1:12" x14ac:dyDescent="0.2">
      <c r="H75" s="71"/>
      <c r="I75">
        <v>20</v>
      </c>
      <c r="J75" s="20">
        <f t="shared" si="42"/>
        <v>0.35776136093494448</v>
      </c>
      <c r="K75" s="20">
        <f t="shared" si="39"/>
        <v>0.31730328894914567</v>
      </c>
      <c r="L75" s="20">
        <f t="shared" si="40"/>
        <v>0.26984811466200603</v>
      </c>
    </row>
    <row r="76" spans="1:12" x14ac:dyDescent="0.2">
      <c r="H76" s="71"/>
      <c r="I76">
        <v>50</v>
      </c>
      <c r="J76" s="20">
        <f t="shared" si="42"/>
        <v>0.18433353290324925</v>
      </c>
      <c r="K76" s="20">
        <f t="shared" si="39"/>
        <v>0.16013682204984214</v>
      </c>
      <c r="L76" s="20">
        <f t="shared" si="40"/>
        <v>0.11577240791600234</v>
      </c>
    </row>
    <row r="77" spans="1:12" x14ac:dyDescent="0.2">
      <c r="H77" s="71">
        <v>50</v>
      </c>
      <c r="I77">
        <v>5</v>
      </c>
      <c r="J77" s="20">
        <f>AVERAGE(D14,D30,D46,D62)</f>
        <v>0.82326901997131419</v>
      </c>
      <c r="K77" s="20">
        <f t="shared" si="39"/>
        <v>0.81580931150671665</v>
      </c>
      <c r="L77" s="20">
        <f t="shared" si="40"/>
        <v>0.8501079792847821</v>
      </c>
    </row>
    <row r="78" spans="1:12" x14ac:dyDescent="0.2">
      <c r="H78" s="71"/>
      <c r="I78">
        <v>10</v>
      </c>
      <c r="J78" s="20">
        <f t="shared" ref="J78:J80" si="43">AVERAGE(D15,D31,D47,D63)</f>
        <v>0.66655044714125722</v>
      </c>
      <c r="K78" s="20">
        <f t="shared" si="39"/>
        <v>0.64124622198387016</v>
      </c>
      <c r="L78" s="20">
        <f t="shared" si="40"/>
        <v>0.60175499192561044</v>
      </c>
    </row>
    <row r="79" spans="1:12" x14ac:dyDescent="0.2">
      <c r="H79" s="71"/>
      <c r="I79">
        <v>20</v>
      </c>
      <c r="J79" s="20">
        <f t="shared" si="43"/>
        <v>0.48309998623146228</v>
      </c>
      <c r="K79" s="20">
        <f t="shared" si="39"/>
        <v>0.44132333510021071</v>
      </c>
      <c r="L79" s="20">
        <f t="shared" si="40"/>
        <v>0.46701720173320144</v>
      </c>
    </row>
    <row r="80" spans="1:12" x14ac:dyDescent="0.2">
      <c r="H80" s="71"/>
      <c r="I80">
        <v>50</v>
      </c>
      <c r="J80" s="20">
        <f t="shared" si="43"/>
        <v>0.27373423003342656</v>
      </c>
      <c r="K80" s="20">
        <f t="shared" si="39"/>
        <v>0.24084489138051648</v>
      </c>
      <c r="L80" s="20">
        <f t="shared" si="40"/>
        <v>0.19082809297617376</v>
      </c>
    </row>
  </sheetData>
  <mergeCells count="47">
    <mergeCell ref="A2:A5"/>
    <mergeCell ref="B2:B5"/>
    <mergeCell ref="A6:A9"/>
    <mergeCell ref="B6:B9"/>
    <mergeCell ref="A10:A13"/>
    <mergeCell ref="B10:B13"/>
    <mergeCell ref="A34:A37"/>
    <mergeCell ref="B34:B37"/>
    <mergeCell ref="A14:A17"/>
    <mergeCell ref="B14:B17"/>
    <mergeCell ref="A18:A21"/>
    <mergeCell ref="B18:B21"/>
    <mergeCell ref="A22:A25"/>
    <mergeCell ref="B22:B25"/>
    <mergeCell ref="A66:C66"/>
    <mergeCell ref="A67:C67"/>
    <mergeCell ref="A50:A53"/>
    <mergeCell ref="B50:B53"/>
    <mergeCell ref="A54:A57"/>
    <mergeCell ref="B54:B57"/>
    <mergeCell ref="A58:A61"/>
    <mergeCell ref="B58:B61"/>
    <mergeCell ref="H1:K1"/>
    <mergeCell ref="H26:H29"/>
    <mergeCell ref="H30:H33"/>
    <mergeCell ref="H34:H37"/>
    <mergeCell ref="A62:A65"/>
    <mergeCell ref="B62:B65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H69:H72"/>
    <mergeCell ref="H73:H76"/>
    <mergeCell ref="H77:H80"/>
    <mergeCell ref="H38:H41"/>
    <mergeCell ref="H46:H49"/>
    <mergeCell ref="H50:H53"/>
    <mergeCell ref="H54:H57"/>
    <mergeCell ref="H58:H61"/>
    <mergeCell ref="H65:H68"/>
  </mergeCells>
  <conditionalFormatting sqref="I4:K4">
    <cfRule type="top10" dxfId="244" priority="2182" bottom="1" rank="1"/>
  </conditionalFormatting>
  <conditionalFormatting sqref="I5:K5">
    <cfRule type="top10" dxfId="243" priority="2181" bottom="1" rank="1"/>
  </conditionalFormatting>
  <conditionalFormatting sqref="I6:K6">
    <cfRule type="top10" dxfId="242" priority="2180" bottom="1" rank="1"/>
  </conditionalFormatting>
  <conditionalFormatting sqref="I7:K7">
    <cfRule type="top10" dxfId="241" priority="2179" bottom="1" rank="1"/>
  </conditionalFormatting>
  <conditionalFormatting sqref="I12:K12">
    <cfRule type="top10" dxfId="240" priority="2178" bottom="1" rank="1"/>
  </conditionalFormatting>
  <conditionalFormatting sqref="I13:K13">
    <cfRule type="top10" dxfId="239" priority="2177" bottom="1" rank="1"/>
  </conditionalFormatting>
  <conditionalFormatting sqref="I15:K15">
    <cfRule type="top10" dxfId="238" priority="2176" bottom="1" rank="1"/>
  </conditionalFormatting>
  <conditionalFormatting sqref="I14:K14">
    <cfRule type="top10" dxfId="237" priority="2175" bottom="1" rank="1"/>
  </conditionalFormatting>
  <conditionalFormatting sqref="J26:L26">
    <cfRule type="top10" dxfId="236" priority="2044" bottom="1" rank="1"/>
  </conditionalFormatting>
  <conditionalFormatting sqref="J27:L27">
    <cfRule type="top10" dxfId="235" priority="2043" bottom="1" rank="1"/>
  </conditionalFormatting>
  <conditionalFormatting sqref="J28:L28">
    <cfRule type="top10" dxfId="234" priority="2042" bottom="1" rank="1"/>
  </conditionalFormatting>
  <conditionalFormatting sqref="J29:L29">
    <cfRule type="top10" dxfId="233" priority="2041" bottom="1" rank="1"/>
  </conditionalFormatting>
  <conditionalFormatting sqref="J30:L30">
    <cfRule type="top10" dxfId="232" priority="2040" bottom="1" rank="1"/>
  </conditionalFormatting>
  <conditionalFormatting sqref="J31:L31">
    <cfRule type="top10" dxfId="231" priority="2039" bottom="1" rank="1"/>
  </conditionalFormatting>
  <conditionalFormatting sqref="J32:L32">
    <cfRule type="top10" dxfId="230" priority="2038" bottom="1" rank="1"/>
  </conditionalFormatting>
  <conditionalFormatting sqref="J33:L33">
    <cfRule type="top10" dxfId="229" priority="2037" bottom="1" rank="1"/>
  </conditionalFormatting>
  <conditionalFormatting sqref="J34:L34">
    <cfRule type="top10" dxfId="228" priority="2036" bottom="1" rank="1"/>
  </conditionalFormatting>
  <conditionalFormatting sqref="J35:L35">
    <cfRule type="top10" dxfId="227" priority="2035" bottom="1" rank="1"/>
  </conditionalFormatting>
  <conditionalFormatting sqref="J36:L36">
    <cfRule type="top10" dxfId="226" priority="2034" bottom="1" rank="1"/>
  </conditionalFormatting>
  <conditionalFormatting sqref="J37:L37">
    <cfRule type="top10" dxfId="225" priority="2033" bottom="1" rank="1"/>
  </conditionalFormatting>
  <conditionalFormatting sqref="J38:L38">
    <cfRule type="top10" dxfId="224" priority="2032" bottom="1" rank="1"/>
  </conditionalFormatting>
  <conditionalFormatting sqref="J39:L39">
    <cfRule type="top10" dxfId="223" priority="2031" bottom="1" rank="1"/>
  </conditionalFormatting>
  <conditionalFormatting sqref="J40:L40">
    <cfRule type="top10" dxfId="222" priority="2030" bottom="1" rank="1"/>
  </conditionalFormatting>
  <conditionalFormatting sqref="J41:L41">
    <cfRule type="top10" dxfId="221" priority="2029" bottom="1" rank="1"/>
  </conditionalFormatting>
  <conditionalFormatting sqref="J60:L60">
    <cfRule type="top10" dxfId="220" priority="2028" bottom="1" rank="1"/>
  </conditionalFormatting>
  <conditionalFormatting sqref="J46:L46">
    <cfRule type="top10" dxfId="219" priority="2012" bottom="1" rank="1"/>
  </conditionalFormatting>
  <conditionalFormatting sqref="J47:L47">
    <cfRule type="top10" dxfId="218" priority="2011" bottom="1" rank="1"/>
  </conditionalFormatting>
  <conditionalFormatting sqref="J48:L48">
    <cfRule type="top10" dxfId="217" priority="2010" bottom="1" rank="1"/>
  </conditionalFormatting>
  <conditionalFormatting sqref="J49:L49">
    <cfRule type="top10" dxfId="216" priority="2009" bottom="1" rank="1"/>
  </conditionalFormatting>
  <conditionalFormatting sqref="J50:L50 M46">
    <cfRule type="top10" dxfId="215" priority="2008" bottom="1" rank="1"/>
  </conditionalFormatting>
  <conditionalFormatting sqref="J51:L51">
    <cfRule type="top10" dxfId="214" priority="2007" bottom="1" rank="1"/>
  </conditionalFormatting>
  <conditionalFormatting sqref="J52:L52">
    <cfRule type="top10" dxfId="213" priority="2006" bottom="1" rank="1"/>
  </conditionalFormatting>
  <conditionalFormatting sqref="J53:L53">
    <cfRule type="top10" dxfId="212" priority="2005" bottom="1" rank="1"/>
  </conditionalFormatting>
  <conditionalFormatting sqref="J54:L54">
    <cfRule type="top10" dxfId="211" priority="2004" bottom="1" rank="1"/>
  </conditionalFormatting>
  <conditionalFormatting sqref="J55:L55">
    <cfRule type="top10" dxfId="210" priority="2003" bottom="1" rank="1"/>
  </conditionalFormatting>
  <conditionalFormatting sqref="J56:L56">
    <cfRule type="top10" dxfId="209" priority="2002" bottom="1" rank="1"/>
  </conditionalFormatting>
  <conditionalFormatting sqref="J57:L57">
    <cfRule type="top10" dxfId="208" priority="2001" bottom="1" rank="1"/>
  </conditionalFormatting>
  <conditionalFormatting sqref="J58:L58">
    <cfRule type="top10" dxfId="207" priority="2000" bottom="1" rank="1"/>
  </conditionalFormatting>
  <conditionalFormatting sqref="J59:L59">
    <cfRule type="top10" dxfId="206" priority="1999" bottom="1" rank="1"/>
  </conditionalFormatting>
  <conditionalFormatting sqref="J61:L61">
    <cfRule type="top10" dxfId="205" priority="1998" bottom="1" rank="1"/>
  </conditionalFormatting>
  <conditionalFormatting sqref="J65:L65">
    <cfRule type="top10" dxfId="204" priority="1981" bottom="1" rank="1"/>
  </conditionalFormatting>
  <conditionalFormatting sqref="J66:L66">
    <cfRule type="top10" dxfId="203" priority="1980" bottom="1" rank="1"/>
  </conditionalFormatting>
  <conditionalFormatting sqref="J67:L67">
    <cfRule type="top10" dxfId="202" priority="1979" bottom="1" rank="1"/>
  </conditionalFormatting>
  <conditionalFormatting sqref="J68:L68">
    <cfRule type="top10" dxfId="201" priority="1978" bottom="1" rank="1"/>
  </conditionalFormatting>
  <conditionalFormatting sqref="J69:L69">
    <cfRule type="top10" dxfId="200" priority="1977" bottom="1" rank="1"/>
  </conditionalFormatting>
  <conditionalFormatting sqref="J70:L70">
    <cfRule type="top10" dxfId="199" priority="1976" bottom="1" rank="1"/>
  </conditionalFormatting>
  <conditionalFormatting sqref="J71:L71">
    <cfRule type="top10" dxfId="198" priority="1975" bottom="1" rank="1"/>
  </conditionalFormatting>
  <conditionalFormatting sqref="J72:L72">
    <cfRule type="top10" dxfId="197" priority="1974" bottom="1" rank="1"/>
  </conditionalFormatting>
  <conditionalFormatting sqref="J73:L73">
    <cfRule type="top10" dxfId="196" priority="1973" bottom="1" rank="1"/>
  </conditionalFormatting>
  <conditionalFormatting sqref="J75:L75">
    <cfRule type="top10" dxfId="195" priority="1972" bottom="1" rank="1"/>
  </conditionalFormatting>
  <conditionalFormatting sqref="J74:L74">
    <cfRule type="top10" dxfId="194" priority="1971" bottom="1" rank="1"/>
  </conditionalFormatting>
  <conditionalFormatting sqref="J76:L76">
    <cfRule type="top10" dxfId="193" priority="1970" bottom="1" rank="1"/>
  </conditionalFormatting>
  <conditionalFormatting sqref="J77:L77">
    <cfRule type="top10" dxfId="192" priority="1969" bottom="1" rank="1"/>
  </conditionalFormatting>
  <conditionalFormatting sqref="J78:L78">
    <cfRule type="top10" dxfId="191" priority="1968" bottom="1" rank="1"/>
  </conditionalFormatting>
  <conditionalFormatting sqref="J79:L79">
    <cfRule type="top10" dxfId="190" priority="1967" bottom="1" rank="1"/>
  </conditionalFormatting>
  <conditionalFormatting sqref="J80:L80">
    <cfRule type="top10" dxfId="189" priority="1966" bottom="1" rank="1"/>
  </conditionalFormatting>
  <conditionalFormatting sqref="I21:K21">
    <cfRule type="top10" dxfId="188" priority="1965" bottom="1" rank="1"/>
  </conditionalFormatting>
  <conditionalFormatting sqref="I23:K24">
    <cfRule type="top10" dxfId="187" priority="2574" bottom="1" rank="1"/>
  </conditionalFormatting>
  <conditionalFormatting sqref="I19:K19">
    <cfRule type="top10" dxfId="186" priority="1961" bottom="1" rank="1"/>
  </conditionalFormatting>
  <conditionalFormatting sqref="I20:K20">
    <cfRule type="top10" dxfId="185" priority="1960" bottom="1" rank="1"/>
  </conditionalFormatting>
  <conditionalFormatting sqref="I22:K22">
    <cfRule type="top10" dxfId="184" priority="1959" bottom="1" rank="1"/>
  </conditionalFormatting>
  <conditionalFormatting sqref="O5:Q5">
    <cfRule type="top10" dxfId="183" priority="1951" bottom="1" rank="1"/>
    <cfRule type="top10" dxfId="182" priority="1952" bottom="1" rank="3"/>
  </conditionalFormatting>
  <conditionalFormatting sqref="D2:F2">
    <cfRule type="top10" dxfId="181" priority="1" bottom="1" rank="1"/>
    <cfRule type="top10" dxfId="180" priority="2" bottom="1" rank="3"/>
  </conditionalFormatting>
  <conditionalFormatting sqref="D3:F3">
    <cfRule type="top10" dxfId="179" priority="3" bottom="1" rank="1"/>
    <cfRule type="top10" dxfId="178" priority="4" bottom="1" rank="3"/>
  </conditionalFormatting>
  <conditionalFormatting sqref="D4:F4">
    <cfRule type="top10" dxfId="177" priority="5" bottom="1" rank="1"/>
    <cfRule type="top10" dxfId="176" priority="6" bottom="1" rank="3"/>
  </conditionalFormatting>
  <conditionalFormatting sqref="D5:F5">
    <cfRule type="top10" dxfId="175" priority="7" bottom="1" rank="1"/>
    <cfRule type="top10" dxfId="174" priority="8" bottom="1" rank="3"/>
  </conditionalFormatting>
  <conditionalFormatting sqref="D6:F6">
    <cfRule type="top10" dxfId="173" priority="9" bottom="1" rank="1"/>
    <cfRule type="top10" dxfId="172" priority="10" bottom="1" rank="3"/>
  </conditionalFormatting>
  <conditionalFormatting sqref="D7:F7">
    <cfRule type="top10" dxfId="171" priority="11" bottom="1" rank="1"/>
    <cfRule type="top10" dxfId="170" priority="12" bottom="1" rank="3"/>
  </conditionalFormatting>
  <conditionalFormatting sqref="D8:F8">
    <cfRule type="top10" dxfId="169" priority="13" bottom="1" rank="1"/>
    <cfRule type="top10" dxfId="168" priority="14" bottom="1" rank="3"/>
  </conditionalFormatting>
  <conditionalFormatting sqref="D9:F9">
    <cfRule type="top10" dxfId="167" priority="15" bottom="1" rank="1"/>
    <cfRule type="top10" dxfId="166" priority="16" bottom="1" rank="3"/>
  </conditionalFormatting>
  <conditionalFormatting sqref="D10:F10">
    <cfRule type="top10" dxfId="165" priority="17" bottom="1" rank="1"/>
    <cfRule type="top10" dxfId="164" priority="18" bottom="1" rank="3"/>
  </conditionalFormatting>
  <conditionalFormatting sqref="D11:F11">
    <cfRule type="top10" dxfId="163" priority="19" bottom="1" rank="1"/>
    <cfRule type="top10" dxfId="162" priority="20" bottom="1" rank="3"/>
  </conditionalFormatting>
  <conditionalFormatting sqref="D12:F12">
    <cfRule type="top10" dxfId="161" priority="21" bottom="1" rank="1"/>
    <cfRule type="top10" dxfId="160" priority="22" bottom="1" rank="3"/>
  </conditionalFormatting>
  <conditionalFormatting sqref="D13:F13">
    <cfRule type="top10" dxfId="159" priority="23" bottom="1" rank="1"/>
    <cfRule type="top10" dxfId="158" priority="24" bottom="1" rank="3"/>
  </conditionalFormatting>
  <conditionalFormatting sqref="D14:F14">
    <cfRule type="top10" dxfId="157" priority="25" bottom="1" rank="1"/>
    <cfRule type="top10" dxfId="156" priority="26" bottom="1" rank="3"/>
  </conditionalFormatting>
  <conditionalFormatting sqref="D15:F15">
    <cfRule type="top10" dxfId="155" priority="27" bottom="1" rank="1"/>
    <cfRule type="top10" dxfId="154" priority="28" bottom="1" rank="3"/>
  </conditionalFormatting>
  <conditionalFormatting sqref="D16:F16">
    <cfRule type="top10" dxfId="153" priority="29" bottom="1" rank="1"/>
    <cfRule type="top10" dxfId="152" priority="30" bottom="1" rank="3"/>
  </conditionalFormatting>
  <conditionalFormatting sqref="D17:F17">
    <cfRule type="top10" dxfId="151" priority="31" bottom="1" rank="1"/>
    <cfRule type="top10" dxfId="150" priority="32" bottom="1" rank="3"/>
  </conditionalFormatting>
  <conditionalFormatting sqref="D18:F18">
    <cfRule type="top10" dxfId="149" priority="33" bottom="1" rank="1"/>
    <cfRule type="top10" dxfId="148" priority="34" bottom="1" rank="3"/>
  </conditionalFormatting>
  <conditionalFormatting sqref="D19:F19">
    <cfRule type="top10" dxfId="147" priority="35" bottom="1" rank="1"/>
    <cfRule type="top10" dxfId="146" priority="36" bottom="1" rank="3"/>
  </conditionalFormatting>
  <conditionalFormatting sqref="D20:F20">
    <cfRule type="top10" dxfId="145" priority="37" bottom="1" rank="1"/>
    <cfRule type="top10" dxfId="144" priority="38" bottom="1" rank="3"/>
  </conditionalFormatting>
  <conditionalFormatting sqref="D21:F21">
    <cfRule type="top10" dxfId="143" priority="39" bottom="1" rank="1"/>
    <cfRule type="top10" dxfId="142" priority="40" bottom="1" rank="3"/>
  </conditionalFormatting>
  <conditionalFormatting sqref="D22:F22">
    <cfRule type="top10" dxfId="141" priority="41" bottom="1" rank="1"/>
    <cfRule type="top10" dxfId="140" priority="42" bottom="1" rank="3"/>
  </conditionalFormatting>
  <conditionalFormatting sqref="D23:F23">
    <cfRule type="top10" dxfId="139" priority="43" bottom="1" rank="1"/>
    <cfRule type="top10" dxfId="138" priority="44" bottom="1" rank="3"/>
  </conditionalFormatting>
  <conditionalFormatting sqref="D24:F24">
    <cfRule type="top10" dxfId="137" priority="45" bottom="1" rank="1"/>
    <cfRule type="top10" dxfId="136" priority="46" bottom="1" rank="3"/>
  </conditionalFormatting>
  <conditionalFormatting sqref="D25:F25">
    <cfRule type="top10" dxfId="135" priority="47" bottom="1" rank="1"/>
    <cfRule type="top10" dxfId="134" priority="48" bottom="1" rank="3"/>
  </conditionalFormatting>
  <conditionalFormatting sqref="D26:F26">
    <cfRule type="top10" dxfId="133" priority="49" bottom="1" rank="1"/>
    <cfRule type="top10" dxfId="132" priority="50" bottom="1" rank="3"/>
  </conditionalFormatting>
  <conditionalFormatting sqref="D27:F27">
    <cfRule type="top10" dxfId="131" priority="51" bottom="1" rank="1"/>
    <cfRule type="top10" dxfId="130" priority="52" bottom="1" rank="3"/>
  </conditionalFormatting>
  <conditionalFormatting sqref="D28:F28">
    <cfRule type="top10" dxfId="129" priority="53" bottom="1" rank="1"/>
    <cfRule type="top10" dxfId="128" priority="54" bottom="1" rank="3"/>
  </conditionalFormatting>
  <conditionalFormatting sqref="D29:F29">
    <cfRule type="top10" dxfId="127" priority="55" bottom="1" rank="1"/>
    <cfRule type="top10" dxfId="126" priority="56" bottom="1" rank="3"/>
  </conditionalFormatting>
  <conditionalFormatting sqref="D30:F30">
    <cfRule type="top10" dxfId="125" priority="57" bottom="1" rank="1"/>
    <cfRule type="top10" dxfId="124" priority="58" bottom="1" rank="3"/>
  </conditionalFormatting>
  <conditionalFormatting sqref="D31:F31">
    <cfRule type="top10" dxfId="123" priority="59" bottom="1" rank="1"/>
    <cfRule type="top10" dxfId="122" priority="60" bottom="1" rank="3"/>
  </conditionalFormatting>
  <conditionalFormatting sqref="D32:F32">
    <cfRule type="top10" dxfId="121" priority="61" bottom="1" rank="1"/>
    <cfRule type="top10" dxfId="120" priority="62" bottom="1" rank="3"/>
  </conditionalFormatting>
  <conditionalFormatting sqref="D33:F33">
    <cfRule type="top10" dxfId="119" priority="63" bottom="1" rank="1"/>
    <cfRule type="top10" dxfId="118" priority="64" bottom="1" rank="3"/>
  </conditionalFormatting>
  <conditionalFormatting sqref="D34:F34">
    <cfRule type="top10" dxfId="117" priority="65" bottom="1" rank="1"/>
    <cfRule type="top10" dxfId="116" priority="66" bottom="1" rank="3"/>
  </conditionalFormatting>
  <conditionalFormatting sqref="D35:F35">
    <cfRule type="top10" dxfId="115" priority="67" bottom="1" rank="1"/>
    <cfRule type="top10" dxfId="114" priority="68" bottom="1" rank="3"/>
  </conditionalFormatting>
  <conditionalFormatting sqref="D36:F36">
    <cfRule type="top10" dxfId="113" priority="69" bottom="1" rank="1"/>
    <cfRule type="top10" dxfId="112" priority="70" bottom="1" rank="3"/>
  </conditionalFormatting>
  <conditionalFormatting sqref="D37:F37">
    <cfRule type="top10" dxfId="111" priority="71" bottom="1" rank="1"/>
    <cfRule type="top10" dxfId="110" priority="72" bottom="1" rank="3"/>
  </conditionalFormatting>
  <conditionalFormatting sqref="D38:F38">
    <cfRule type="top10" dxfId="109" priority="73" bottom="1" rank="1"/>
    <cfRule type="top10" dxfId="108" priority="74" bottom="1" rank="3"/>
  </conditionalFormatting>
  <conditionalFormatting sqref="D39:F39">
    <cfRule type="top10" dxfId="107" priority="75" bottom="1" rank="1"/>
    <cfRule type="top10" dxfId="106" priority="76" bottom="1" rank="3"/>
  </conditionalFormatting>
  <conditionalFormatting sqref="D40:F40">
    <cfRule type="top10" dxfId="105" priority="77" bottom="1" rank="1"/>
    <cfRule type="top10" dxfId="104" priority="78" bottom="1" rank="3"/>
  </conditionalFormatting>
  <conditionalFormatting sqref="D41:F41">
    <cfRule type="top10" dxfId="103" priority="79" bottom="1" rank="1"/>
    <cfRule type="top10" dxfId="102" priority="80" bottom="1" rank="3"/>
  </conditionalFormatting>
  <conditionalFormatting sqref="D42:F42">
    <cfRule type="top10" dxfId="101" priority="81" bottom="1" rank="1"/>
    <cfRule type="top10" dxfId="100" priority="82" bottom="1" rank="3"/>
  </conditionalFormatting>
  <conditionalFormatting sqref="D43:F43">
    <cfRule type="top10" dxfId="99" priority="83" bottom="1" rank="1"/>
    <cfRule type="top10" dxfId="98" priority="84" bottom="1" rank="3"/>
  </conditionalFormatting>
  <conditionalFormatting sqref="D44:F44">
    <cfRule type="top10" dxfId="97" priority="85" bottom="1" rank="1"/>
    <cfRule type="top10" dxfId="96" priority="86" bottom="1" rank="3"/>
  </conditionalFormatting>
  <conditionalFormatting sqref="D45:F45">
    <cfRule type="top10" dxfId="95" priority="87" bottom="1" rank="1"/>
    <cfRule type="top10" dxfId="94" priority="88" bottom="1" rank="3"/>
  </conditionalFormatting>
  <conditionalFormatting sqref="D46:F46">
    <cfRule type="top10" dxfId="93" priority="89" bottom="1" rank="1"/>
    <cfRule type="top10" dxfId="92" priority="90" bottom="1" rank="3"/>
  </conditionalFormatting>
  <conditionalFormatting sqref="D47:F47">
    <cfRule type="top10" dxfId="91" priority="91" bottom="1" rank="1"/>
    <cfRule type="top10" dxfId="90" priority="92" bottom="1" rank="3"/>
  </conditionalFormatting>
  <conditionalFormatting sqref="D48:F48">
    <cfRule type="top10" dxfId="89" priority="93" bottom="1" rank="1"/>
    <cfRule type="top10" dxfId="88" priority="94" bottom="1" rank="3"/>
  </conditionalFormatting>
  <conditionalFormatting sqref="D49:F49">
    <cfRule type="top10" dxfId="87" priority="95" bottom="1" rank="1"/>
    <cfRule type="top10" dxfId="86" priority="96" bottom="1" rank="3"/>
  </conditionalFormatting>
  <conditionalFormatting sqref="D50:F50">
    <cfRule type="top10" dxfId="85" priority="97" bottom="1" rank="1"/>
    <cfRule type="top10" dxfId="84" priority="98" bottom="1" rank="3"/>
  </conditionalFormatting>
  <conditionalFormatting sqref="D51:F51">
    <cfRule type="top10" dxfId="83" priority="99" bottom="1" rank="1"/>
    <cfRule type="top10" dxfId="82" priority="100" bottom="1" rank="3"/>
  </conditionalFormatting>
  <conditionalFormatting sqref="D52:F52">
    <cfRule type="top10" dxfId="81" priority="101" bottom="1" rank="1"/>
    <cfRule type="top10" dxfId="80" priority="102" bottom="1" rank="3"/>
  </conditionalFormatting>
  <conditionalFormatting sqref="D53:F53">
    <cfRule type="top10" dxfId="79" priority="103" bottom="1" rank="1"/>
    <cfRule type="top10" dxfId="78" priority="104" bottom="1" rank="3"/>
  </conditionalFormatting>
  <conditionalFormatting sqref="D54:F54">
    <cfRule type="top10" dxfId="77" priority="105" bottom="1" rank="1"/>
    <cfRule type="top10" dxfId="76" priority="106" bottom="1" rank="3"/>
  </conditionalFormatting>
  <conditionalFormatting sqref="D55:F55">
    <cfRule type="top10" dxfId="75" priority="107" bottom="1" rank="1"/>
    <cfRule type="top10" dxfId="74" priority="108" bottom="1" rank="3"/>
  </conditionalFormatting>
  <conditionalFormatting sqref="D56:F56">
    <cfRule type="top10" dxfId="73" priority="109" bottom="1" rank="1"/>
    <cfRule type="top10" dxfId="72" priority="110" bottom="1" rank="3"/>
  </conditionalFormatting>
  <conditionalFormatting sqref="D57:F57">
    <cfRule type="top10" dxfId="71" priority="111" bottom="1" rank="1"/>
    <cfRule type="top10" dxfId="70" priority="112" bottom="1" rank="3"/>
  </conditionalFormatting>
  <conditionalFormatting sqref="D58:F58">
    <cfRule type="top10" dxfId="69" priority="113" bottom="1" rank="1"/>
    <cfRule type="top10" dxfId="68" priority="114" bottom="1" rank="3"/>
  </conditionalFormatting>
  <conditionalFormatting sqref="D59:F59">
    <cfRule type="top10" dxfId="67" priority="115" bottom="1" rank="1"/>
    <cfRule type="top10" dxfId="66" priority="116" bottom="1" rank="3"/>
  </conditionalFormatting>
  <conditionalFormatting sqref="D60:F60">
    <cfRule type="top10" dxfId="65" priority="117" bottom="1" rank="1"/>
    <cfRule type="top10" dxfId="64" priority="118" bottom="1" rank="3"/>
  </conditionalFormatting>
  <conditionalFormatting sqref="D61:F61">
    <cfRule type="top10" dxfId="63" priority="119" bottom="1" rank="1"/>
    <cfRule type="top10" dxfId="62" priority="120" bottom="1" rank="3"/>
  </conditionalFormatting>
  <conditionalFormatting sqref="D62:F62">
    <cfRule type="top10" dxfId="61" priority="121" bottom="1" rank="1"/>
    <cfRule type="top10" dxfId="60" priority="122" bottom="1" rank="3"/>
  </conditionalFormatting>
  <conditionalFormatting sqref="D63:F63">
    <cfRule type="top10" dxfId="59" priority="123" bottom="1" rank="1"/>
    <cfRule type="top10" dxfId="58" priority="124" bottom="1" rank="3"/>
  </conditionalFormatting>
  <conditionalFormatting sqref="D64:F64">
    <cfRule type="top10" dxfId="57" priority="125" bottom="1" rank="1"/>
    <cfRule type="top10" dxfId="56" priority="126" bottom="1" rank="3"/>
  </conditionalFormatting>
  <conditionalFormatting sqref="D65:F65">
    <cfRule type="top10" dxfId="55" priority="127" bottom="1" rank="1"/>
    <cfRule type="top10" dxfId="54" priority="128" bottom="1" rank="3"/>
  </conditionalFormatting>
  <conditionalFormatting sqref="D66:F66">
    <cfRule type="top10" dxfId="53" priority="129" bottom="1" rank="1"/>
    <cfRule type="top10" dxfId="52" priority="130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09D2-B9FD-7345-AA67-11434BAA64DC}">
  <dimension ref="A1:F67"/>
  <sheetViews>
    <sheetView topLeftCell="A42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6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23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[2]RC!$C$53</f>
        <v>0.43215127615578469</v>
      </c>
      <c r="E2" s="28">
        <f>[2]BW!$C$53</f>
        <v>0.40248267041727287</v>
      </c>
      <c r="F2" s="28">
        <f>[2]Delay_1011!C53</f>
        <v>0.40362006834156972</v>
      </c>
    </row>
    <row r="3" spans="1:6" x14ac:dyDescent="0.2">
      <c r="A3" s="47"/>
      <c r="B3" s="49"/>
      <c r="C3" s="6">
        <v>10</v>
      </c>
      <c r="D3" s="28">
        <f>[2]RC!$F$53</f>
        <v>0.25742812369116047</v>
      </c>
      <c r="E3" s="28">
        <f>[2]BW!$F$53</f>
        <v>0.23447029192525645</v>
      </c>
      <c r="F3" s="28">
        <f>[2]Delay_1011!G53</f>
        <v>0.23132166770284621</v>
      </c>
    </row>
    <row r="4" spans="1:6" x14ac:dyDescent="0.2">
      <c r="A4" s="47"/>
      <c r="B4" s="49"/>
      <c r="C4" s="6">
        <v>20</v>
      </c>
      <c r="D4" s="28">
        <f>[2]RC!$I$53</f>
        <v>0.14348507889576961</v>
      </c>
      <c r="E4" s="28">
        <f>[2]BW!$I$53</f>
        <v>0.13277511446805179</v>
      </c>
      <c r="F4" s="28">
        <f>[2]Delay_1011!K53</f>
        <v>0.10352010045833077</v>
      </c>
    </row>
    <row r="5" spans="1:6" x14ac:dyDescent="0.2">
      <c r="A5" s="47"/>
      <c r="B5" s="49"/>
      <c r="C5" s="6">
        <v>50</v>
      </c>
      <c r="D5" s="28">
        <f>[2]RC!$L$53</f>
        <v>7.7199569652118938E-2</v>
      </c>
      <c r="E5" s="28">
        <f>[2]BW!$L$53</f>
        <v>6.893174701951002E-2</v>
      </c>
      <c r="F5" s="28">
        <f>[2]Delay_1011!O53</f>
        <v>6.6920741974695511E-2</v>
      </c>
    </row>
    <row r="6" spans="1:6" x14ac:dyDescent="0.2">
      <c r="A6" s="47">
        <v>10</v>
      </c>
      <c r="B6" s="49">
        <v>100</v>
      </c>
      <c r="C6" s="6">
        <v>5</v>
      </c>
      <c r="D6" s="28">
        <f>[2]RC!$O$53</f>
        <v>0.54703623053405093</v>
      </c>
      <c r="E6" s="28">
        <f>[2]BW!$O$53</f>
        <v>0.5121995660276506</v>
      </c>
      <c r="F6" s="28">
        <f>[2]Delay_1011!S53</f>
        <v>0.52258043256648323</v>
      </c>
    </row>
    <row r="7" spans="1:6" x14ac:dyDescent="0.2">
      <c r="A7" s="47"/>
      <c r="B7" s="49"/>
      <c r="C7" s="6">
        <v>10</v>
      </c>
      <c r="D7" s="28">
        <f>[2]RC!$R$53</f>
        <v>0.34768130021466953</v>
      </c>
      <c r="E7" s="28">
        <f>[2]BW!$R$53</f>
        <v>0.31679343450268749</v>
      </c>
      <c r="F7" s="28">
        <f>[2]Delay_1011!W53</f>
        <v>0.29006376883093571</v>
      </c>
    </row>
    <row r="8" spans="1:6" x14ac:dyDescent="0.2">
      <c r="A8" s="47"/>
      <c r="B8" s="49"/>
      <c r="C8" s="6">
        <v>20</v>
      </c>
      <c r="D8" s="28">
        <f>[2]RC!$U$53</f>
        <v>0.21619469449670006</v>
      </c>
      <c r="E8" s="28">
        <f>[2]BW!$U$53</f>
        <v>0.19292030720805259</v>
      </c>
      <c r="F8" s="28">
        <f>[2]Delay_1011!AA53</f>
        <v>0.15525697796122523</v>
      </c>
    </row>
    <row r="9" spans="1:6" x14ac:dyDescent="0.2">
      <c r="A9" s="47"/>
      <c r="B9" s="49"/>
      <c r="C9" s="6">
        <v>50</v>
      </c>
      <c r="D9" s="28">
        <f>[2]RC!$X$53</f>
        <v>0.12020654174925718</v>
      </c>
      <c r="E9" s="28">
        <f>[2]BW!$X$53</f>
        <v>0.11101388387895923</v>
      </c>
      <c r="F9" s="28">
        <f>[2]Delay_1011!AE53</f>
        <v>9.9050171047885285E-2</v>
      </c>
    </row>
    <row r="10" spans="1:6" x14ac:dyDescent="0.2">
      <c r="A10" s="47">
        <v>20</v>
      </c>
      <c r="B10" s="49">
        <v>100</v>
      </c>
      <c r="C10" s="6">
        <v>5</v>
      </c>
      <c r="D10" s="28">
        <f>[2]RC!$AA$53</f>
        <v>0.62884230705375244</v>
      </c>
      <c r="E10" s="28">
        <f>[2]BW!$AA$53</f>
        <v>0.60563890267255771</v>
      </c>
      <c r="F10" s="28">
        <f>[2]Delay_1011!AI53</f>
        <v>0.62184516596566619</v>
      </c>
    </row>
    <row r="11" spans="1:6" x14ac:dyDescent="0.2">
      <c r="A11" s="47"/>
      <c r="B11" s="49"/>
      <c r="C11" s="6">
        <v>10</v>
      </c>
      <c r="D11" s="28">
        <f>[2]RC!$AD$53</f>
        <v>0.44546955955698109</v>
      </c>
      <c r="E11" s="28">
        <f>[2]BW!$AD$53</f>
        <v>0.3958659504058149</v>
      </c>
      <c r="F11" s="28">
        <f>[2]Delay_1011!AM53</f>
        <v>0.38846615186338979</v>
      </c>
    </row>
    <row r="12" spans="1:6" x14ac:dyDescent="0.2">
      <c r="A12" s="47"/>
      <c r="B12" s="49"/>
      <c r="C12" s="6">
        <v>20</v>
      </c>
      <c r="D12" s="28">
        <f>[2]RC!$AG$53</f>
        <v>0.27717539245955702</v>
      </c>
      <c r="E12" s="28">
        <f>[2]BW!$AG$53</f>
        <v>0.25263226980323183</v>
      </c>
      <c r="F12" s="28">
        <f>[2]Delay_1011!AQ53</f>
        <v>0.22123027039974721</v>
      </c>
    </row>
    <row r="13" spans="1:6" x14ac:dyDescent="0.2">
      <c r="A13" s="47"/>
      <c r="B13" s="49"/>
      <c r="C13" s="6">
        <v>50</v>
      </c>
      <c r="D13" s="28">
        <f>[2]RC!$AJ$53</f>
        <v>0.16008467375481841</v>
      </c>
      <c r="E13" s="28">
        <f>[2]BW!$AJ$53</f>
        <v>0.14581312259848761</v>
      </c>
      <c r="F13" s="28">
        <f>[2]Delay_1011!AU53</f>
        <v>0.12668565605232693</v>
      </c>
    </row>
    <row r="14" spans="1:6" x14ac:dyDescent="0.2">
      <c r="A14" s="47">
        <v>50</v>
      </c>
      <c r="B14" s="49">
        <v>100</v>
      </c>
      <c r="C14" s="6">
        <v>5</v>
      </c>
      <c r="D14" s="28">
        <f>[2]RC!$AM$53</f>
        <v>0.74546421431587762</v>
      </c>
      <c r="E14" s="28">
        <f>[2]BW!$AM$53</f>
        <v>0.73095738400943799</v>
      </c>
      <c r="F14" s="28">
        <f>[2]Delay_1011!AY53</f>
        <v>0.73707962592880338</v>
      </c>
    </row>
    <row r="15" spans="1:6" x14ac:dyDescent="0.2">
      <c r="A15" s="47"/>
      <c r="B15" s="49"/>
      <c r="C15" s="6">
        <v>10</v>
      </c>
      <c r="D15" s="28">
        <f>[2]RC!$AP$53</f>
        <v>0.56506067844518038</v>
      </c>
      <c r="E15" s="28">
        <f>[2]BW!$AP$53</f>
        <v>0.5312944407497906</v>
      </c>
      <c r="F15" s="28">
        <f>[2]Delay_1011!BC53</f>
        <v>0.51431360447261742</v>
      </c>
    </row>
    <row r="16" spans="1:6" x14ac:dyDescent="0.2">
      <c r="A16" s="47"/>
      <c r="B16" s="49"/>
      <c r="C16" s="6">
        <v>20</v>
      </c>
      <c r="D16" s="28">
        <f>[2]RC!$AS$53</f>
        <v>0.39824472463444005</v>
      </c>
      <c r="E16" s="28">
        <f>[2]BW!$AS$53</f>
        <v>0.35592961293724429</v>
      </c>
      <c r="F16" s="28">
        <f>[2]Delay_1011!BG53</f>
        <v>0.31712848014237838</v>
      </c>
    </row>
    <row r="17" spans="1:6" x14ac:dyDescent="0.2">
      <c r="A17" s="47"/>
      <c r="B17" s="49"/>
      <c r="C17" s="6">
        <v>50</v>
      </c>
      <c r="D17" s="28">
        <f>[2]RC!$AV$53</f>
        <v>0.23111819340430975</v>
      </c>
      <c r="E17" s="28">
        <f>[2]BW!$AV$53</f>
        <v>0.21987455595835287</v>
      </c>
      <c r="F17" s="28">
        <f>[2]Delay_1011!BK53</f>
        <v>0.19470795443089056</v>
      </c>
    </row>
    <row r="18" spans="1:6" x14ac:dyDescent="0.2">
      <c r="A18" s="47">
        <v>5</v>
      </c>
      <c r="B18" s="49">
        <v>1000</v>
      </c>
      <c r="C18" s="6">
        <v>5</v>
      </c>
      <c r="D18" s="28">
        <f>[2]RC!$AY$53</f>
        <v>0.42351571928713611</v>
      </c>
      <c r="E18" s="28">
        <f>[2]BW!$AY$53</f>
        <v>0.39595176231771284</v>
      </c>
      <c r="F18" s="28">
        <f>[2]Delay_1011!BO53</f>
        <v>0.39863905484488937</v>
      </c>
    </row>
    <row r="19" spans="1:6" x14ac:dyDescent="0.2">
      <c r="A19" s="47"/>
      <c r="B19" s="49"/>
      <c r="C19" s="6">
        <v>10</v>
      </c>
      <c r="D19" s="28">
        <f>[2]RC!$BB$53</f>
        <v>0.24057937762907067</v>
      </c>
      <c r="E19" s="28">
        <f>[2]BW!$BB$53</f>
        <v>0.21618565651416988</v>
      </c>
      <c r="F19" s="28">
        <f>[2]Delay_1011!BS53</f>
        <v>0.21334629402271615</v>
      </c>
    </row>
    <row r="20" spans="1:6" x14ac:dyDescent="0.2">
      <c r="A20" s="47"/>
      <c r="B20" s="49"/>
      <c r="C20" s="6">
        <v>20</v>
      </c>
      <c r="D20" s="28">
        <f>[2]RC!$BE$53</f>
        <v>0.13020428000851011</v>
      </c>
      <c r="E20" s="28">
        <f>[2]BW!$BE$53</f>
        <v>0.1140355200916941</v>
      </c>
      <c r="F20" s="28">
        <f>[2]Delay_1011!BW53</f>
        <v>8.8379181149301017E-2</v>
      </c>
    </row>
    <row r="21" spans="1:6" x14ac:dyDescent="0.2">
      <c r="A21" s="47"/>
      <c r="B21" s="49"/>
      <c r="C21" s="6">
        <v>50</v>
      </c>
      <c r="D21" s="28">
        <f>[2]RC!$BH$53</f>
        <v>5.5124146888938859E-2</v>
      </c>
      <c r="E21" s="28">
        <f>[2]BW!$BH$53</f>
        <v>4.8764648685897957E-2</v>
      </c>
      <c r="F21" s="28">
        <f>[2]Delay_1011!CA53</f>
        <v>3.8569264535791695E-2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[2]RC!$BK$53</f>
        <v>0.53945183248381601</v>
      </c>
      <c r="E22" s="28">
        <f>[2]BW!$BK$53</f>
        <v>0.50546467674153095</v>
      </c>
      <c r="F22" s="28">
        <f>[2]Delay_1011!CE53</f>
        <v>0.54590341846377466</v>
      </c>
    </row>
    <row r="23" spans="1:6" x14ac:dyDescent="0.2">
      <c r="A23" s="47"/>
      <c r="B23" s="49"/>
      <c r="C23" s="6">
        <v>10</v>
      </c>
      <c r="D23" s="28">
        <f>[2]RC!$BN$53</f>
        <v>0.33831286625968404</v>
      </c>
      <c r="E23" s="28">
        <f>[2]BW!$BN$53</f>
        <v>0.30482350693057741</v>
      </c>
      <c r="F23" s="28">
        <f>[2]Delay_1011!CI53</f>
        <v>0.27097274387006803</v>
      </c>
    </row>
    <row r="24" spans="1:6" x14ac:dyDescent="0.2">
      <c r="A24" s="47"/>
      <c r="B24" s="49"/>
      <c r="C24" s="6">
        <v>20</v>
      </c>
      <c r="D24" s="28">
        <f>[2]RC!$BQ$53</f>
        <v>0.19534584873701635</v>
      </c>
      <c r="E24" s="28">
        <f>[2]BW!$BQ$53</f>
        <v>0.17044244178062473</v>
      </c>
      <c r="F24" s="28">
        <f>[2]Delay_1011!CM53</f>
        <v>0.1261093053610029</v>
      </c>
    </row>
    <row r="25" spans="1:6" x14ac:dyDescent="0.2">
      <c r="A25" s="47"/>
      <c r="B25" s="49"/>
      <c r="C25" s="6">
        <v>50</v>
      </c>
      <c r="D25" s="28">
        <f>[2]RC!$BT$53</f>
        <v>8.7286127009408354E-2</v>
      </c>
      <c r="E25" s="28">
        <f>[2]BW!$BT$53</f>
        <v>7.610415534236796E-2</v>
      </c>
      <c r="F25" s="28">
        <f>[2]Delay_1011!CQ53</f>
        <v>4.5857261534095244E-2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[2]RC!$BW$53</f>
        <v>0.63630147981677621</v>
      </c>
      <c r="E26" s="28">
        <f>[2]BW!$BW$53</f>
        <v>0.61097444745196194</v>
      </c>
      <c r="F26" s="28">
        <f>[2]Delay_1011!CU53</f>
        <v>0.70736343496989151</v>
      </c>
    </row>
    <row r="27" spans="1:6" x14ac:dyDescent="0.2">
      <c r="A27" s="47"/>
      <c r="B27" s="49"/>
      <c r="C27" s="6">
        <v>10</v>
      </c>
      <c r="D27" s="28">
        <f>[2]RC!$BZ$53</f>
        <v>0.43257051554416209</v>
      </c>
      <c r="E27" s="28">
        <f>[2]BW!$BZ$53</f>
        <v>0.39126977493119675</v>
      </c>
      <c r="F27" s="28">
        <f>[2]Delay_1011!CY53</f>
        <v>0.40089677404842966</v>
      </c>
    </row>
    <row r="28" spans="1:6" x14ac:dyDescent="0.2">
      <c r="A28" s="47"/>
      <c r="B28" s="49"/>
      <c r="C28" s="6">
        <v>20</v>
      </c>
      <c r="D28" s="28">
        <f>[2]RC!$CC$53</f>
        <v>0.26355731424779877</v>
      </c>
      <c r="E28" s="28">
        <f>[2]BW!$CC$53</f>
        <v>0.23044058783430466</v>
      </c>
      <c r="F28" s="28">
        <f>[2]Delay_1011!DC53</f>
        <v>0.18703605396531198</v>
      </c>
    </row>
    <row r="29" spans="1:6" x14ac:dyDescent="0.2">
      <c r="A29" s="47"/>
      <c r="B29" s="49"/>
      <c r="C29" s="6">
        <v>50</v>
      </c>
      <c r="D29" s="28">
        <f>[2]RC!$CF$53</f>
        <v>0.12470728078457921</v>
      </c>
      <c r="E29" s="28">
        <f>[2]BW!$CF$53</f>
        <v>0.10662424801375078</v>
      </c>
      <c r="F29" s="28">
        <f>[2]Delay_1011!DG53</f>
        <v>5.8789615374492434E-2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[2]RC!$CI$53</f>
        <v>0.73961993468712062</v>
      </c>
      <c r="E30" s="28">
        <f>[2]BW!$CI$53</f>
        <v>0.72816314428703166</v>
      </c>
      <c r="F30" s="28">
        <f>[2]Delay_1011!DK53</f>
        <v>0.73223320555387483</v>
      </c>
    </row>
    <row r="31" spans="1:6" x14ac:dyDescent="0.2">
      <c r="A31" s="47"/>
      <c r="B31" s="49"/>
      <c r="C31" s="6">
        <v>10</v>
      </c>
      <c r="D31" s="28">
        <f>[2]RC!$CL$53</f>
        <v>0.55213951527515337</v>
      </c>
      <c r="E31" s="28">
        <f>[2]BW!$CL$53</f>
        <v>0.5145472605472341</v>
      </c>
      <c r="F31" s="28">
        <f>[2]Delay_1011!DO53</f>
        <v>0.49069851308611523</v>
      </c>
    </row>
    <row r="32" spans="1:6" x14ac:dyDescent="0.2">
      <c r="A32" s="47"/>
      <c r="B32" s="49"/>
      <c r="C32" s="6">
        <v>20</v>
      </c>
      <c r="D32" s="28">
        <f>[2]RC!$CO$53</f>
        <v>0.36603995118778765</v>
      </c>
      <c r="E32" s="28">
        <f>[2]BW!$CO$53</f>
        <v>0.32439925403336828</v>
      </c>
      <c r="F32" s="28">
        <f>[2]Delay_1011!DS53</f>
        <v>0.27401290710963244</v>
      </c>
    </row>
    <row r="33" spans="1:6" x14ac:dyDescent="0.2">
      <c r="A33" s="47"/>
      <c r="B33" s="49"/>
      <c r="C33" s="6">
        <v>50</v>
      </c>
      <c r="D33" s="28">
        <f>[2]RC!$CR$53</f>
        <v>0.1858335987988837</v>
      </c>
      <c r="E33" s="28">
        <f>[2]BW!$CR$53</f>
        <v>0.15883280622317653</v>
      </c>
      <c r="F33" s="28">
        <f>[2]Delay_1011!DW53</f>
        <v>0.10331147489219655</v>
      </c>
    </row>
    <row r="34" spans="1:6" x14ac:dyDescent="0.2">
      <c r="A34" s="47">
        <v>5</v>
      </c>
      <c r="B34" s="49">
        <v>5000</v>
      </c>
      <c r="C34" s="6">
        <v>5</v>
      </c>
      <c r="D34" s="28">
        <f>[2]RC!$CU$53</f>
        <v>0.42213659354988148</v>
      </c>
      <c r="E34" s="28">
        <f>[2]BW!$CU$53</f>
        <v>0.39241360653222673</v>
      </c>
      <c r="F34" s="28">
        <f>[2]Delay_1011!EA53</f>
        <v>0.39576025718356633</v>
      </c>
    </row>
    <row r="35" spans="1:6" x14ac:dyDescent="0.2">
      <c r="A35" s="47"/>
      <c r="B35" s="49"/>
      <c r="C35" s="6">
        <v>10</v>
      </c>
      <c r="D35" s="28">
        <f>[2]RC!$CX$53</f>
        <v>0.23934739718522599</v>
      </c>
      <c r="E35" s="28">
        <f>[2]BW!$CX$53</f>
        <v>0.214620732929099</v>
      </c>
      <c r="F35" s="28">
        <f>[2]Delay_1011!EE53</f>
        <v>0.21109539766064464</v>
      </c>
    </row>
    <row r="36" spans="1:6" x14ac:dyDescent="0.2">
      <c r="A36" s="47"/>
      <c r="B36" s="49"/>
      <c r="C36" s="6">
        <v>20</v>
      </c>
      <c r="D36" s="28">
        <f>[2]RC!$DA$53</f>
        <v>0.12759679714934602</v>
      </c>
      <c r="E36" s="28">
        <f>[2]BW!$DA$53</f>
        <v>0.11253012300345336</v>
      </c>
      <c r="F36" s="28">
        <f>[2]Delay_1011!EI53</f>
        <v>8.6459503119336492E-2</v>
      </c>
    </row>
    <row r="37" spans="1:6" x14ac:dyDescent="0.2">
      <c r="A37" s="47"/>
      <c r="B37" s="49"/>
      <c r="C37" s="6">
        <v>50</v>
      </c>
      <c r="D37" s="28">
        <f>[2]RC!$DD$53</f>
        <v>5.3296966066077832E-2</v>
      </c>
      <c r="E37" s="28">
        <f>[2]BW!$DD$53</f>
        <v>4.656317262132724E-2</v>
      </c>
      <c r="F37" s="28">
        <f>[2]Delay_1011!EM53</f>
        <v>3.8560614095234313E-2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[2]RC!$DG$53</f>
        <v>0.53615031443827799</v>
      </c>
      <c r="E38" s="28">
        <f>[2]BW!$DG$53</f>
        <v>0.50576197803423062</v>
      </c>
      <c r="F38" s="28">
        <f>[2]Delay_1011!EQ53</f>
        <v>0.55848381917546031</v>
      </c>
    </row>
    <row r="39" spans="1:6" x14ac:dyDescent="0.2">
      <c r="A39" s="47"/>
      <c r="B39" s="49"/>
      <c r="C39" s="6">
        <v>10</v>
      </c>
      <c r="D39" s="28">
        <f>[2]RC!$DJ$53</f>
        <v>0.33538905176726624</v>
      </c>
      <c r="E39" s="28">
        <f>[2]BW!$DJ$53</f>
        <v>0.30018162762166534</v>
      </c>
      <c r="F39" s="28">
        <f>[2]Delay_1011!EU53</f>
        <v>0.26890947948208821</v>
      </c>
    </row>
    <row r="40" spans="1:6" x14ac:dyDescent="0.2">
      <c r="A40" s="47"/>
      <c r="B40" s="49"/>
      <c r="C40" s="6">
        <v>20</v>
      </c>
      <c r="D40" s="28">
        <f>[2]RC!$DM$53</f>
        <v>0.19273414018826526</v>
      </c>
      <c r="E40" s="28">
        <f>[2]BW!$DM$53</f>
        <v>0.16752997149082824</v>
      </c>
      <c r="F40" s="28">
        <f>[2]Delay_1011!EY53</f>
        <v>0.12336480530595102</v>
      </c>
    </row>
    <row r="41" spans="1:6" x14ac:dyDescent="0.2">
      <c r="A41" s="47"/>
      <c r="B41" s="49"/>
      <c r="C41" s="6">
        <v>50</v>
      </c>
      <c r="D41" s="28">
        <f>[2]RC!$DP$53</f>
        <v>8.5319580051693003E-2</v>
      </c>
      <c r="E41" s="28">
        <f>[2]BW!$DP$53</f>
        <v>7.2334928027002837E-2</v>
      </c>
      <c r="F41" s="28">
        <f>[2]Delay_1011!FC53</f>
        <v>4.0558369945531511E-2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[2]RC!$DS$53</f>
        <v>0.63484424245858373</v>
      </c>
      <c r="E42" s="28">
        <f>[2]BW!$DS$53</f>
        <v>0.60931966939636928</v>
      </c>
      <c r="F42" s="28">
        <f>[2]Delay_1011!FG53</f>
        <v>0.74899386495552955</v>
      </c>
    </row>
    <row r="43" spans="1:6" x14ac:dyDescent="0.2">
      <c r="A43" s="47"/>
      <c r="B43" s="49"/>
      <c r="C43" s="6">
        <v>10</v>
      </c>
      <c r="D43" s="28">
        <f>[2]RC!$DV$53</f>
        <v>0.43014177380494323</v>
      </c>
      <c r="E43" s="28">
        <f>[2]BW!$DV$53</f>
        <v>0.38979672615064587</v>
      </c>
      <c r="F43" s="28">
        <f>[2]Delay_1011!FK53</f>
        <v>0.40841922910984713</v>
      </c>
    </row>
    <row r="44" spans="1:6" x14ac:dyDescent="0.2">
      <c r="A44" s="47"/>
      <c r="B44" s="49"/>
      <c r="C44" s="6">
        <v>20</v>
      </c>
      <c r="D44" s="28">
        <f>[2]RC!$DY$53</f>
        <v>0.26183921431833146</v>
      </c>
      <c r="E44" s="28">
        <f>[2]BW!$DY$53</f>
        <v>0.22762188740338243</v>
      </c>
      <c r="F44" s="28">
        <f>[2]Delay_1011!FO53</f>
        <v>0.184475100954577</v>
      </c>
    </row>
    <row r="45" spans="1:6" x14ac:dyDescent="0.2">
      <c r="A45" s="47"/>
      <c r="B45" s="49"/>
      <c r="C45" s="6">
        <v>50</v>
      </c>
      <c r="D45" s="28">
        <f>[2]RC!$EB$53</f>
        <v>0.1213250496189071</v>
      </c>
      <c r="E45" s="28">
        <f>[2]BW!$EB$53</f>
        <v>0.10234168732458877</v>
      </c>
      <c r="F45" s="28">
        <f>[2]Delay_1011!FS53</f>
        <v>5.332457695634673E-2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[2]RC!$EE$53</f>
        <v>0.74186407201802596</v>
      </c>
      <c r="E46" s="28">
        <f>[2]BW!$EE$53</f>
        <v>0.72681086077368917</v>
      </c>
      <c r="F46" s="28">
        <f>[2]Delay_1011!FW53</f>
        <v>0.73375652128047553</v>
      </c>
    </row>
    <row r="47" spans="1:6" x14ac:dyDescent="0.2">
      <c r="A47" s="47"/>
      <c r="B47" s="49"/>
      <c r="C47" s="6">
        <v>10</v>
      </c>
      <c r="D47" s="28">
        <f>[2]RC!$EH$53</f>
        <v>0.55330448721092373</v>
      </c>
      <c r="E47" s="28">
        <f>[2]BW!$EH$53</f>
        <v>0.51578450422388289</v>
      </c>
      <c r="F47" s="28">
        <f>[2]Delay_1011!GA53</f>
        <v>0.49071683319859571</v>
      </c>
    </row>
    <row r="48" spans="1:6" x14ac:dyDescent="0.2">
      <c r="A48" s="47"/>
      <c r="B48" s="49"/>
      <c r="C48" s="6">
        <v>20</v>
      </c>
      <c r="D48" s="28">
        <f>[2]RC!$EK$53</f>
        <v>0.36533345195485623</v>
      </c>
      <c r="E48" s="28">
        <f>[2]BW!$EK$53</f>
        <v>0.32233496155444258</v>
      </c>
      <c r="F48" s="28">
        <f>[2]Delay_1011!GE53</f>
        <v>0.27346508797551783</v>
      </c>
    </row>
    <row r="49" spans="1:6" x14ac:dyDescent="0.2">
      <c r="A49" s="47"/>
      <c r="B49" s="49"/>
      <c r="C49" s="6">
        <v>50</v>
      </c>
      <c r="D49" s="28">
        <f>[2]RC!$EN$53</f>
        <v>0.18197774918165735</v>
      </c>
      <c r="E49" s="28">
        <f>[2]BW!$EN$53</f>
        <v>0.15400151513631943</v>
      </c>
      <c r="F49" s="28">
        <f>[2]Delay_1011!GI53</f>
        <v>9.6599027877774385E-2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[2]RC!$EQ$53</f>
        <v>0.42292453167051569</v>
      </c>
      <c r="E50" s="28">
        <f>[2]BW!$EQ$53</f>
        <v>0.39329298341878222</v>
      </c>
      <c r="F50" s="28">
        <f>[2]Delay_1011!GM53</f>
        <v>0.39739146621225102</v>
      </c>
    </row>
    <row r="51" spans="1:6" x14ac:dyDescent="0.2">
      <c r="A51" s="47"/>
      <c r="B51" s="49"/>
      <c r="C51" s="6">
        <v>10</v>
      </c>
      <c r="D51" s="28">
        <f>[2]RC!$ET$53</f>
        <v>0.23939054610976945</v>
      </c>
      <c r="E51" s="28">
        <f>[2]BW!$ET$53</f>
        <v>0.21447155377622265</v>
      </c>
      <c r="F51" s="28">
        <f>[2]Delay_1011!GQ53</f>
        <v>0.21071852886830897</v>
      </c>
    </row>
    <row r="52" spans="1:6" x14ac:dyDescent="0.2">
      <c r="A52" s="47"/>
      <c r="B52" s="49"/>
      <c r="C52" s="6">
        <v>20</v>
      </c>
      <c r="D52" s="28">
        <f>[2]RC!$EW$53</f>
        <v>0.12741596365312791</v>
      </c>
      <c r="E52" s="28">
        <f>[2]BW!$EW$53</f>
        <v>0.11232540324359032</v>
      </c>
      <c r="F52" s="28">
        <f>[2]Delay_1011!GU53</f>
        <v>8.6062587380253963E-2</v>
      </c>
    </row>
    <row r="53" spans="1:6" x14ac:dyDescent="0.2">
      <c r="A53" s="47"/>
      <c r="B53" s="49"/>
      <c r="C53" s="6">
        <v>50</v>
      </c>
      <c r="D53" s="28">
        <f>[2]RC!$EZ$53</f>
        <v>5.2817203424134845E-2</v>
      </c>
      <c r="E53" s="28">
        <f>[2]BW!$EZ$53</f>
        <v>4.6200613693674383E-2</v>
      </c>
      <c r="F53" s="28">
        <f>[2]Delay_1011!GY53</f>
        <v>3.8068671645853633E-2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[2]RC!$FC$53</f>
        <v>0.53634964309195343</v>
      </c>
      <c r="E54" s="28">
        <f>[2]BW!$FC$53</f>
        <v>0.50525271575966091</v>
      </c>
      <c r="F54" s="28">
        <f>[2]Delay_1011!HC53</f>
        <v>0.55621908532993103</v>
      </c>
    </row>
    <row r="55" spans="1:6" x14ac:dyDescent="0.2">
      <c r="A55" s="47"/>
      <c r="B55" s="49"/>
      <c r="C55" s="6">
        <v>10</v>
      </c>
      <c r="D55" s="28">
        <f>[2]RC!$FF$53</f>
        <v>0.33496565919751492</v>
      </c>
      <c r="E55" s="28">
        <f>[2]BW!$FF$53</f>
        <v>0.3002087954059609</v>
      </c>
      <c r="F55" s="28">
        <f>[2]Delay_1011!HG53</f>
        <v>0.2686153060808304</v>
      </c>
    </row>
    <row r="56" spans="1:6" x14ac:dyDescent="0.2">
      <c r="A56" s="47"/>
      <c r="B56" s="49"/>
      <c r="C56" s="6">
        <v>20</v>
      </c>
      <c r="D56" s="28">
        <f>[2]RC!$FI$53</f>
        <v>0.19127556651690519</v>
      </c>
      <c r="E56" s="28">
        <f>[2]BW!$FI$53</f>
        <v>0.16669001887970927</v>
      </c>
      <c r="F56" s="28">
        <f>[2]Delay_1011!HK53</f>
        <v>0.12272156580757962</v>
      </c>
    </row>
    <row r="57" spans="1:6" x14ac:dyDescent="0.2">
      <c r="A57" s="47"/>
      <c r="B57" s="49"/>
      <c r="C57" s="6">
        <v>50</v>
      </c>
      <c r="D57" s="28">
        <f>[2]RC!$FL$53</f>
        <v>8.4604604407400932E-2</v>
      </c>
      <c r="E57" s="28">
        <f>[2]BW!$FL$53</f>
        <v>7.181897176314625E-2</v>
      </c>
      <c r="F57" s="28">
        <f>[2]Delay_1011!HO53</f>
        <v>4.0332945148045037E-2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[2]RC!$FO$53</f>
        <v>0.63439607696756106</v>
      </c>
      <c r="E58" s="28">
        <f>[2]BW!$FO$53</f>
        <v>0.60871312267137256</v>
      </c>
      <c r="F58" s="28">
        <f>[2]Delay_1011!HS53</f>
        <v>0.77257945084502555</v>
      </c>
    </row>
    <row r="59" spans="1:6" x14ac:dyDescent="0.2">
      <c r="A59" s="47"/>
      <c r="B59" s="49"/>
      <c r="C59" s="6">
        <v>10</v>
      </c>
      <c r="D59" s="28">
        <f>[2]RC!$FR$53</f>
        <v>0.42928062546679557</v>
      </c>
      <c r="E59" s="28">
        <f>[2]BW!$FR$53</f>
        <v>0.38883820568553751</v>
      </c>
      <c r="F59" s="28">
        <f>[2]Delay_1011!HW53</f>
        <v>0.406836829526595</v>
      </c>
    </row>
    <row r="60" spans="1:6" x14ac:dyDescent="0.2">
      <c r="A60" s="47"/>
      <c r="B60" s="49"/>
      <c r="C60" s="6">
        <v>20</v>
      </c>
      <c r="D60" s="28">
        <f>[2]RC!$FU$53</f>
        <v>0.26097426216544822</v>
      </c>
      <c r="E60" s="28">
        <f>[2]BW!$FU$53</f>
        <v>0.22615029789752988</v>
      </c>
      <c r="F60" s="28">
        <f>[2]Delay_1011!IA53</f>
        <v>0.1830479359821876</v>
      </c>
    </row>
    <row r="61" spans="1:6" x14ac:dyDescent="0.2">
      <c r="A61" s="47"/>
      <c r="B61" s="49"/>
      <c r="C61" s="6">
        <v>50</v>
      </c>
      <c r="D61" s="28">
        <f>[2]RC!$FX$53</f>
        <v>0.1204069076486018</v>
      </c>
      <c r="E61" s="28">
        <f>[2]BW!$FX$53</f>
        <v>0.10146870991616941</v>
      </c>
      <c r="F61" s="28">
        <f>[2]Delay_1011!IE53</f>
        <v>5.3240031941987571E-2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[2]RC!$GA$53</f>
        <v>0.7410975450195475</v>
      </c>
      <c r="E62" s="28">
        <f>[2]BW!$GA$53</f>
        <v>0.72532130157852359</v>
      </c>
      <c r="F62" s="28">
        <f>[2]Delay_1011!II53</f>
        <v>0.73386351888356272</v>
      </c>
    </row>
    <row r="63" spans="1:6" x14ac:dyDescent="0.2">
      <c r="A63" s="47"/>
      <c r="B63" s="49"/>
      <c r="C63" s="6">
        <v>10</v>
      </c>
      <c r="D63" s="28">
        <f>[2]RC!$GD$53</f>
        <v>0.55220848864022276</v>
      </c>
      <c r="E63" s="28">
        <f>[2]BW!$GD$53</f>
        <v>0.51476755828588816</v>
      </c>
      <c r="F63" s="28">
        <f>[2]Delay_1011!IM53</f>
        <v>0.48876067327804762</v>
      </c>
    </row>
    <row r="64" spans="1:6" x14ac:dyDescent="0.2">
      <c r="A64" s="47"/>
      <c r="B64" s="49"/>
      <c r="C64" s="6">
        <v>20</v>
      </c>
      <c r="D64" s="28">
        <f>[2]RC!$GG$53</f>
        <v>0.36510532726430367</v>
      </c>
      <c r="E64" s="28">
        <f>[2]BW!$GG$53</f>
        <v>0.32101307466789136</v>
      </c>
      <c r="F64" s="28">
        <f>[2]Delay_1011!IQ53</f>
        <v>0.2738313080299814</v>
      </c>
    </row>
    <row r="65" spans="1:6" ht="17" thickBot="1" x14ac:dyDescent="0.25">
      <c r="A65" s="48"/>
      <c r="B65" s="50"/>
      <c r="C65" s="8">
        <v>50</v>
      </c>
      <c r="D65" s="28">
        <f>[2]RC!$GJ$53</f>
        <v>0.18173189203881329</v>
      </c>
      <c r="E65" s="28">
        <f>[2]BW!$GJ$53</f>
        <v>0.15311656228217521</v>
      </c>
      <c r="F65" s="28">
        <f>[2]Delay_1011!IU53</f>
        <v>9.4746020841480524E-2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0.33532778237351774</v>
      </c>
      <c r="E66" s="26">
        <f>AVERAGE(E2:E65)</f>
        <v>0.30962835917903048</v>
      </c>
      <c r="F66" s="27">
        <f>AVERAGE(F2:F65)</f>
        <v>0.29868574617187149</v>
      </c>
    </row>
    <row r="67" spans="1:6" ht="17" thickBot="1" x14ac:dyDescent="0.25">
      <c r="A67" s="54" t="s">
        <v>30</v>
      </c>
      <c r="B67" s="55"/>
      <c r="C67" s="56"/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2194" priority="1" bottom="1" rank="1"/>
    <cfRule type="top10" dxfId="2193" priority="2" bottom="1" rank="3"/>
  </conditionalFormatting>
  <conditionalFormatting sqref="D3:F3">
    <cfRule type="top10" dxfId="2192" priority="3" bottom="1" rank="1"/>
    <cfRule type="top10" dxfId="2191" priority="4" bottom="1" rank="3"/>
  </conditionalFormatting>
  <conditionalFormatting sqref="D4:F4">
    <cfRule type="top10" dxfId="2190" priority="5" bottom="1" rank="1"/>
    <cfRule type="top10" dxfId="2189" priority="6" bottom="1" rank="3"/>
  </conditionalFormatting>
  <conditionalFormatting sqref="D5:F5">
    <cfRule type="top10" dxfId="2188" priority="7" bottom="1" rank="1"/>
    <cfRule type="top10" dxfId="2187" priority="8" bottom="1" rank="3"/>
  </conditionalFormatting>
  <conditionalFormatting sqref="D6:F6">
    <cfRule type="top10" dxfId="2186" priority="9" bottom="1" rank="1"/>
    <cfRule type="top10" dxfId="2185" priority="10" bottom="1" rank="3"/>
  </conditionalFormatting>
  <conditionalFormatting sqref="D7:F7">
    <cfRule type="top10" dxfId="2184" priority="11" bottom="1" rank="1"/>
    <cfRule type="top10" dxfId="2183" priority="12" bottom="1" rank="3"/>
  </conditionalFormatting>
  <conditionalFormatting sqref="D8:F8">
    <cfRule type="top10" dxfId="2182" priority="13" bottom="1" rank="1"/>
    <cfRule type="top10" dxfId="2181" priority="14" bottom="1" rank="3"/>
  </conditionalFormatting>
  <conditionalFormatting sqref="D9:F9">
    <cfRule type="top10" dxfId="2180" priority="15" bottom="1" rank="1"/>
    <cfRule type="top10" dxfId="2179" priority="16" bottom="1" rank="3"/>
  </conditionalFormatting>
  <conditionalFormatting sqref="D10:F10">
    <cfRule type="top10" dxfId="2178" priority="17" bottom="1" rank="1"/>
    <cfRule type="top10" dxfId="2177" priority="18" bottom="1" rank="3"/>
  </conditionalFormatting>
  <conditionalFormatting sqref="D11:F11">
    <cfRule type="top10" dxfId="2176" priority="19" bottom="1" rank="1"/>
    <cfRule type="top10" dxfId="2175" priority="20" bottom="1" rank="3"/>
  </conditionalFormatting>
  <conditionalFormatting sqref="D12:F12">
    <cfRule type="top10" dxfId="2174" priority="21" bottom="1" rank="1"/>
    <cfRule type="top10" dxfId="2173" priority="22" bottom="1" rank="3"/>
  </conditionalFormatting>
  <conditionalFormatting sqref="D13:F13">
    <cfRule type="top10" dxfId="2172" priority="23" bottom="1" rank="1"/>
    <cfRule type="top10" dxfId="2171" priority="24" bottom="1" rank="3"/>
  </conditionalFormatting>
  <conditionalFormatting sqref="D14:F14">
    <cfRule type="top10" dxfId="2170" priority="25" bottom="1" rank="1"/>
    <cfRule type="top10" dxfId="2169" priority="26" bottom="1" rank="3"/>
  </conditionalFormatting>
  <conditionalFormatting sqref="D15:F15">
    <cfRule type="top10" dxfId="2168" priority="27" bottom="1" rank="1"/>
    <cfRule type="top10" dxfId="2167" priority="28" bottom="1" rank="3"/>
  </conditionalFormatting>
  <conditionalFormatting sqref="D16:F16">
    <cfRule type="top10" dxfId="2166" priority="29" bottom="1" rank="1"/>
    <cfRule type="top10" dxfId="2165" priority="30" bottom="1" rank="3"/>
  </conditionalFormatting>
  <conditionalFormatting sqref="D17:F17">
    <cfRule type="top10" dxfId="2164" priority="31" bottom="1" rank="1"/>
    <cfRule type="top10" dxfId="2163" priority="32" bottom="1" rank="3"/>
  </conditionalFormatting>
  <conditionalFormatting sqref="D18:F18">
    <cfRule type="top10" dxfId="2162" priority="33" bottom="1" rank="1"/>
    <cfRule type="top10" dxfId="2161" priority="34" bottom="1" rank="3"/>
  </conditionalFormatting>
  <conditionalFormatting sqref="D19:F19">
    <cfRule type="top10" dxfId="2160" priority="35" bottom="1" rank="1"/>
    <cfRule type="top10" dxfId="2159" priority="36" bottom="1" rank="3"/>
  </conditionalFormatting>
  <conditionalFormatting sqref="D20:F20">
    <cfRule type="top10" dxfId="2158" priority="37" bottom="1" rank="1"/>
    <cfRule type="top10" dxfId="2157" priority="38" bottom="1" rank="3"/>
  </conditionalFormatting>
  <conditionalFormatting sqref="D21:F21">
    <cfRule type="top10" dxfId="2156" priority="39" bottom="1" rank="1"/>
    <cfRule type="top10" dxfId="2155" priority="40" bottom="1" rank="3"/>
  </conditionalFormatting>
  <conditionalFormatting sqref="D22:F22">
    <cfRule type="top10" dxfId="2154" priority="41" bottom="1" rank="1"/>
    <cfRule type="top10" dxfId="2153" priority="42" bottom="1" rank="3"/>
  </conditionalFormatting>
  <conditionalFormatting sqref="D23:F23">
    <cfRule type="top10" dxfId="2152" priority="43" bottom="1" rank="1"/>
    <cfRule type="top10" dxfId="2151" priority="44" bottom="1" rank="3"/>
  </conditionalFormatting>
  <conditionalFormatting sqref="D24:F24">
    <cfRule type="top10" dxfId="2150" priority="45" bottom="1" rank="1"/>
    <cfRule type="top10" dxfId="2149" priority="46" bottom="1" rank="3"/>
  </conditionalFormatting>
  <conditionalFormatting sqref="D25:F25">
    <cfRule type="top10" dxfId="2148" priority="47" bottom="1" rank="1"/>
    <cfRule type="top10" dxfId="2147" priority="48" bottom="1" rank="3"/>
  </conditionalFormatting>
  <conditionalFormatting sqref="D26:F26">
    <cfRule type="top10" dxfId="2146" priority="49" bottom="1" rank="1"/>
    <cfRule type="top10" dxfId="2145" priority="50" bottom="1" rank="3"/>
  </conditionalFormatting>
  <conditionalFormatting sqref="D27:F27">
    <cfRule type="top10" dxfId="2144" priority="51" bottom="1" rank="1"/>
    <cfRule type="top10" dxfId="2143" priority="52" bottom="1" rank="3"/>
  </conditionalFormatting>
  <conditionalFormatting sqref="D28:F28">
    <cfRule type="top10" dxfId="2142" priority="53" bottom="1" rank="1"/>
    <cfRule type="top10" dxfId="2141" priority="54" bottom="1" rank="3"/>
  </conditionalFormatting>
  <conditionalFormatting sqref="D29:F29">
    <cfRule type="top10" dxfId="2140" priority="55" bottom="1" rank="1"/>
    <cfRule type="top10" dxfId="2139" priority="56" bottom="1" rank="3"/>
  </conditionalFormatting>
  <conditionalFormatting sqref="D30:F30">
    <cfRule type="top10" dxfId="2138" priority="57" bottom="1" rank="1"/>
    <cfRule type="top10" dxfId="2137" priority="58" bottom="1" rank="3"/>
  </conditionalFormatting>
  <conditionalFormatting sqref="D31:F31">
    <cfRule type="top10" dxfId="2136" priority="59" bottom="1" rank="1"/>
    <cfRule type="top10" dxfId="2135" priority="60" bottom="1" rank="3"/>
  </conditionalFormatting>
  <conditionalFormatting sqref="D32:F32">
    <cfRule type="top10" dxfId="2134" priority="61" bottom="1" rank="1"/>
    <cfRule type="top10" dxfId="2133" priority="62" bottom="1" rank="3"/>
  </conditionalFormatting>
  <conditionalFormatting sqref="D33:F33">
    <cfRule type="top10" dxfId="2132" priority="63" bottom="1" rank="1"/>
    <cfRule type="top10" dxfId="2131" priority="64" bottom="1" rank="3"/>
  </conditionalFormatting>
  <conditionalFormatting sqref="D34:F34">
    <cfRule type="top10" dxfId="2130" priority="65" bottom="1" rank="1"/>
    <cfRule type="top10" dxfId="2129" priority="66" bottom="1" rank="3"/>
  </conditionalFormatting>
  <conditionalFormatting sqref="D35:F35">
    <cfRule type="top10" dxfId="2128" priority="67" bottom="1" rank="1"/>
    <cfRule type="top10" dxfId="2127" priority="68" bottom="1" rank="3"/>
  </conditionalFormatting>
  <conditionalFormatting sqref="D36:F36">
    <cfRule type="top10" dxfId="2126" priority="69" bottom="1" rank="1"/>
    <cfRule type="top10" dxfId="2125" priority="70" bottom="1" rank="3"/>
  </conditionalFormatting>
  <conditionalFormatting sqref="D37:F37">
    <cfRule type="top10" dxfId="2124" priority="71" bottom="1" rank="1"/>
    <cfRule type="top10" dxfId="2123" priority="72" bottom="1" rank="3"/>
  </conditionalFormatting>
  <conditionalFormatting sqref="D38:F38">
    <cfRule type="top10" dxfId="2122" priority="73" bottom="1" rank="1"/>
    <cfRule type="top10" dxfId="2121" priority="74" bottom="1" rank="3"/>
  </conditionalFormatting>
  <conditionalFormatting sqref="D39:F39">
    <cfRule type="top10" dxfId="2120" priority="75" bottom="1" rank="1"/>
    <cfRule type="top10" dxfId="2119" priority="76" bottom="1" rank="3"/>
  </conditionalFormatting>
  <conditionalFormatting sqref="D40:F40">
    <cfRule type="top10" dxfId="2118" priority="77" bottom="1" rank="1"/>
    <cfRule type="top10" dxfId="2117" priority="78" bottom="1" rank="3"/>
  </conditionalFormatting>
  <conditionalFormatting sqref="D41:F41">
    <cfRule type="top10" dxfId="2116" priority="79" bottom="1" rank="1"/>
    <cfRule type="top10" dxfId="2115" priority="80" bottom="1" rank="3"/>
  </conditionalFormatting>
  <conditionalFormatting sqref="D42:F42">
    <cfRule type="top10" dxfId="2114" priority="81" bottom="1" rank="1"/>
    <cfRule type="top10" dxfId="2113" priority="82" bottom="1" rank="3"/>
  </conditionalFormatting>
  <conditionalFormatting sqref="D43:F43">
    <cfRule type="top10" dxfId="2112" priority="83" bottom="1" rank="1"/>
    <cfRule type="top10" dxfId="2111" priority="84" bottom="1" rank="3"/>
  </conditionalFormatting>
  <conditionalFormatting sqref="D44:F44">
    <cfRule type="top10" dxfId="2110" priority="85" bottom="1" rank="1"/>
    <cfRule type="top10" dxfId="2109" priority="86" bottom="1" rank="3"/>
  </conditionalFormatting>
  <conditionalFormatting sqref="D45:F45">
    <cfRule type="top10" dxfId="2108" priority="87" bottom="1" rank="1"/>
    <cfRule type="top10" dxfId="2107" priority="88" bottom="1" rank="3"/>
  </conditionalFormatting>
  <conditionalFormatting sqref="D46:F46">
    <cfRule type="top10" dxfId="2106" priority="89" bottom="1" rank="1"/>
    <cfRule type="top10" dxfId="2105" priority="90" bottom="1" rank="3"/>
  </conditionalFormatting>
  <conditionalFormatting sqref="D47:F47">
    <cfRule type="top10" dxfId="2104" priority="91" bottom="1" rank="1"/>
    <cfRule type="top10" dxfId="2103" priority="92" bottom="1" rank="3"/>
  </conditionalFormatting>
  <conditionalFormatting sqref="D48:F48">
    <cfRule type="top10" dxfId="2102" priority="93" bottom="1" rank="1"/>
    <cfRule type="top10" dxfId="2101" priority="94" bottom="1" rank="3"/>
  </conditionalFormatting>
  <conditionalFormatting sqref="D49:F49">
    <cfRule type="top10" dxfId="2100" priority="95" bottom="1" rank="1"/>
    <cfRule type="top10" dxfId="2099" priority="96" bottom="1" rank="3"/>
  </conditionalFormatting>
  <conditionalFormatting sqref="D50:F50">
    <cfRule type="top10" dxfId="2098" priority="97" bottom="1" rank="1"/>
    <cfRule type="top10" dxfId="2097" priority="98" bottom="1" rank="3"/>
  </conditionalFormatting>
  <conditionalFormatting sqref="D51:F51">
    <cfRule type="top10" dxfId="2096" priority="99" bottom="1" rank="1"/>
    <cfRule type="top10" dxfId="2095" priority="100" bottom="1" rank="3"/>
  </conditionalFormatting>
  <conditionalFormatting sqref="D52:F52">
    <cfRule type="top10" dxfId="2094" priority="101" bottom="1" rank="1"/>
    <cfRule type="top10" dxfId="2093" priority="102" bottom="1" rank="3"/>
  </conditionalFormatting>
  <conditionalFormatting sqref="D53:F53">
    <cfRule type="top10" dxfId="2092" priority="103" bottom="1" rank="1"/>
    <cfRule type="top10" dxfId="2091" priority="104" bottom="1" rank="3"/>
  </conditionalFormatting>
  <conditionalFormatting sqref="D54:F54">
    <cfRule type="top10" dxfId="2090" priority="105" bottom="1" rank="1"/>
    <cfRule type="top10" dxfId="2089" priority="106" bottom="1" rank="3"/>
  </conditionalFormatting>
  <conditionalFormatting sqref="D55:F55">
    <cfRule type="top10" dxfId="2088" priority="107" bottom="1" rank="1"/>
    <cfRule type="top10" dxfId="2087" priority="108" bottom="1" rank="3"/>
  </conditionalFormatting>
  <conditionalFormatting sqref="D56:F56">
    <cfRule type="top10" dxfId="2086" priority="109" bottom="1" rank="1"/>
    <cfRule type="top10" dxfId="2085" priority="110" bottom="1" rank="3"/>
  </conditionalFormatting>
  <conditionalFormatting sqref="D57:F57">
    <cfRule type="top10" dxfId="2084" priority="111" bottom="1" rank="1"/>
    <cfRule type="top10" dxfId="2083" priority="112" bottom="1" rank="3"/>
  </conditionalFormatting>
  <conditionalFormatting sqref="D58:F58">
    <cfRule type="top10" dxfId="2082" priority="113" bottom="1" rank="1"/>
    <cfRule type="top10" dxfId="2081" priority="114" bottom="1" rank="3"/>
  </conditionalFormatting>
  <conditionalFormatting sqref="D59:F59">
    <cfRule type="top10" dxfId="2080" priority="115" bottom="1" rank="1"/>
    <cfRule type="top10" dxfId="2079" priority="116" bottom="1" rank="3"/>
  </conditionalFormatting>
  <conditionalFormatting sqref="D60:F60">
    <cfRule type="top10" dxfId="2078" priority="117" bottom="1" rank="1"/>
    <cfRule type="top10" dxfId="2077" priority="118" bottom="1" rank="3"/>
  </conditionalFormatting>
  <conditionalFormatting sqref="D61:F61">
    <cfRule type="top10" dxfId="2076" priority="119" bottom="1" rank="1"/>
    <cfRule type="top10" dxfId="2075" priority="120" bottom="1" rank="3"/>
  </conditionalFormatting>
  <conditionalFormatting sqref="D62:F62">
    <cfRule type="top10" dxfId="2074" priority="121" bottom="1" rank="1"/>
    <cfRule type="top10" dxfId="2073" priority="122" bottom="1" rank="3"/>
  </conditionalFormatting>
  <conditionalFormatting sqref="D63:F63">
    <cfRule type="top10" dxfId="2072" priority="123" bottom="1" rank="1"/>
    <cfRule type="top10" dxfId="2071" priority="124" bottom="1" rank="3"/>
  </conditionalFormatting>
  <conditionalFormatting sqref="D64:F64">
    <cfRule type="top10" dxfId="2070" priority="125" bottom="1" rank="1"/>
    <cfRule type="top10" dxfId="2069" priority="126" bottom="1" rank="3"/>
  </conditionalFormatting>
  <conditionalFormatting sqref="D65:F65">
    <cfRule type="top10" dxfId="2068" priority="127" bottom="1" rank="1"/>
    <cfRule type="top10" dxfId="2067" priority="128" bottom="1" rank="3"/>
  </conditionalFormatting>
  <conditionalFormatting sqref="D66:F66">
    <cfRule type="top10" dxfId="2066" priority="129" bottom="1" rank="1"/>
    <cfRule type="top10" dxfId="2065" priority="130" bottom="1" rank="3"/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C958-A704-1947-9BD4-826828E3195E}">
  <dimension ref="A1:CR80"/>
  <sheetViews>
    <sheetView topLeftCell="BL1" workbookViewId="0">
      <selection activeCell="BV2" sqref="BV2:BY18"/>
    </sheetView>
  </sheetViews>
  <sheetFormatPr baseColWidth="10" defaultRowHeight="16" x14ac:dyDescent="0.2"/>
  <cols>
    <col min="1" max="16384" width="10.83203125" style="6"/>
  </cols>
  <sheetData>
    <row r="1" spans="1:95" x14ac:dyDescent="0.2">
      <c r="A1" s="6" t="s">
        <v>32</v>
      </c>
      <c r="H1" s="6" t="s">
        <v>33</v>
      </c>
      <c r="N1" s="6" t="s">
        <v>34</v>
      </c>
      <c r="T1" s="6" t="s">
        <v>35</v>
      </c>
      <c r="Z1" s="6" t="s">
        <v>36</v>
      </c>
      <c r="AF1" s="6" t="s">
        <v>37</v>
      </c>
      <c r="AL1" s="6" t="s">
        <v>38</v>
      </c>
      <c r="AR1" s="6" t="s">
        <v>39</v>
      </c>
      <c r="AX1" s="6" t="s">
        <v>40</v>
      </c>
      <c r="BD1" s="6" t="s">
        <v>41</v>
      </c>
      <c r="BJ1" s="6" t="s">
        <v>42</v>
      </c>
      <c r="BP1" s="6" t="s">
        <v>43</v>
      </c>
      <c r="BV1" s="6" t="s">
        <v>44</v>
      </c>
      <c r="CB1" s="6" t="s">
        <v>45</v>
      </c>
      <c r="CH1" s="6" t="s">
        <v>46</v>
      </c>
      <c r="CN1" s="6" t="s">
        <v>47</v>
      </c>
    </row>
    <row r="2" spans="1:95" x14ac:dyDescent="0.2">
      <c r="Z2" s="6" t="s">
        <v>1</v>
      </c>
      <c r="AA2" s="6" t="s">
        <v>6</v>
      </c>
      <c r="AB2" s="6" t="s">
        <v>7</v>
      </c>
      <c r="AC2" s="6" t="s">
        <v>5</v>
      </c>
      <c r="AF2" s="6" t="s">
        <v>1</v>
      </c>
      <c r="AG2" s="6" t="s">
        <v>6</v>
      </c>
      <c r="AH2" s="6" t="s">
        <v>7</v>
      </c>
      <c r="AI2" s="6" t="s">
        <v>5</v>
      </c>
      <c r="AL2" s="6" t="s">
        <v>1</v>
      </c>
      <c r="AM2" s="6" t="s">
        <v>6</v>
      </c>
      <c r="AN2" s="6" t="s">
        <v>7</v>
      </c>
      <c r="AO2" s="6" t="s">
        <v>5</v>
      </c>
      <c r="AR2" s="6" t="s">
        <v>1</v>
      </c>
      <c r="AS2" s="6" t="s">
        <v>6</v>
      </c>
      <c r="AT2" s="6" t="s">
        <v>7</v>
      </c>
      <c r="AU2" s="6" t="s">
        <v>5</v>
      </c>
      <c r="AX2" s="6" t="s">
        <v>1</v>
      </c>
      <c r="AY2" s="6" t="s">
        <v>6</v>
      </c>
      <c r="AZ2" s="6" t="s">
        <v>7</v>
      </c>
      <c r="BA2" s="6" t="s">
        <v>5</v>
      </c>
      <c r="BD2" s="6" t="s">
        <v>1</v>
      </c>
      <c r="BE2" s="6" t="s">
        <v>6</v>
      </c>
      <c r="BF2" s="6" t="s">
        <v>7</v>
      </c>
      <c r="BG2" s="6" t="s">
        <v>5</v>
      </c>
      <c r="BJ2" s="6" t="s">
        <v>1</v>
      </c>
      <c r="BK2" s="6" t="s">
        <v>6</v>
      </c>
      <c r="BL2" s="6" t="s">
        <v>7</v>
      </c>
      <c r="BM2" s="6" t="s">
        <v>5</v>
      </c>
      <c r="BP2" s="6" t="s">
        <v>1</v>
      </c>
      <c r="BQ2" s="6" t="s">
        <v>6</v>
      </c>
      <c r="BR2" s="6" t="s">
        <v>7</v>
      </c>
      <c r="BS2" s="6" t="s">
        <v>5</v>
      </c>
      <c r="BV2" s="6" t="s">
        <v>1</v>
      </c>
      <c r="BW2" s="6" t="s">
        <v>6</v>
      </c>
      <c r="BX2" s="6" t="s">
        <v>7</v>
      </c>
      <c r="BY2" s="6" t="s">
        <v>5</v>
      </c>
    </row>
    <row r="3" spans="1:95" x14ac:dyDescent="0.2">
      <c r="A3" s="6" t="s">
        <v>2</v>
      </c>
      <c r="B3" s="6" t="s">
        <v>6</v>
      </c>
      <c r="C3" s="6" t="s">
        <v>7</v>
      </c>
      <c r="D3" s="6" t="s">
        <v>5</v>
      </c>
      <c r="H3" s="6" t="s">
        <v>2</v>
      </c>
      <c r="I3" s="6" t="s">
        <v>6</v>
      </c>
      <c r="J3" s="6" t="s">
        <v>7</v>
      </c>
      <c r="K3" s="6" t="s">
        <v>5</v>
      </c>
      <c r="N3" s="6" t="s">
        <v>2</v>
      </c>
      <c r="O3" s="6" t="s">
        <v>6</v>
      </c>
      <c r="P3" s="6" t="s">
        <v>7</v>
      </c>
      <c r="Q3" s="6" t="s">
        <v>5</v>
      </c>
      <c r="T3" s="6" t="s">
        <v>2</v>
      </c>
      <c r="U3" s="6" t="s">
        <v>6</v>
      </c>
      <c r="V3" s="6" t="s">
        <v>7</v>
      </c>
      <c r="W3" s="6" t="s">
        <v>5</v>
      </c>
      <c r="Z3" s="6">
        <v>100</v>
      </c>
      <c r="AA3" s="28">
        <v>0.32428137244066452</v>
      </c>
      <c r="AB3" s="28">
        <v>0.30324411187185835</v>
      </c>
      <c r="AC3" s="28">
        <v>0.32136344150521778</v>
      </c>
      <c r="AF3" s="6">
        <v>100</v>
      </c>
      <c r="AG3" s="28">
        <v>0.24401388307717906</v>
      </c>
      <c r="AH3" s="28">
        <v>0.22813043087063151</v>
      </c>
      <c r="AI3" s="28">
        <v>0.22916130596886278</v>
      </c>
      <c r="AL3" s="6">
        <v>100</v>
      </c>
      <c r="AM3" s="28">
        <v>0.19068142988567355</v>
      </c>
      <c r="AN3" s="28">
        <v>0.18254745908858527</v>
      </c>
      <c r="AO3" s="28">
        <v>0.18133840110848201</v>
      </c>
      <c r="AR3" s="6">
        <v>100</v>
      </c>
      <c r="AS3" s="28">
        <v>0.21445098025543596</v>
      </c>
      <c r="AT3" s="28">
        <v>0.19968527741640404</v>
      </c>
      <c r="AU3" s="28">
        <v>0.19851490055367071</v>
      </c>
      <c r="AX3" s="6">
        <v>100</v>
      </c>
      <c r="AY3" s="28">
        <v>0.2708648417739194</v>
      </c>
      <c r="AZ3" s="28">
        <v>0.24994722353695273</v>
      </c>
      <c r="BA3" s="28">
        <v>0.24179752008510919</v>
      </c>
      <c r="BD3" s="6">
        <v>100</v>
      </c>
      <c r="BE3" s="28">
        <v>0.30213867558100532</v>
      </c>
      <c r="BF3" s="28">
        <v>0.28048592558646168</v>
      </c>
      <c r="BG3" s="28">
        <v>0.2733746938420672</v>
      </c>
      <c r="BJ3" s="6">
        <v>100</v>
      </c>
      <c r="BK3" s="28">
        <v>0.40804358007413011</v>
      </c>
      <c r="BL3" s="28">
        <v>0.38963019615532091</v>
      </c>
      <c r="BM3" s="28">
        <v>0.41939053306077928</v>
      </c>
      <c r="BP3" s="6">
        <v>100</v>
      </c>
      <c r="BQ3" s="28">
        <v>0.35263593715414987</v>
      </c>
      <c r="BR3" s="28">
        <v>0.33540060193637106</v>
      </c>
      <c r="BS3" s="28">
        <v>0.37351701605470328</v>
      </c>
      <c r="BV3" s="6">
        <v>100</v>
      </c>
      <c r="BW3" s="28">
        <v>0.29405353037372117</v>
      </c>
      <c r="BX3" s="28">
        <v>0.28157886027132634</v>
      </c>
      <c r="BY3" s="28">
        <v>0.30247013305705345</v>
      </c>
      <c r="CB3" s="6" t="s">
        <v>2</v>
      </c>
      <c r="CC3" s="6" t="s">
        <v>6</v>
      </c>
      <c r="CD3" s="6" t="s">
        <v>7</v>
      </c>
      <c r="CE3" s="6" t="s">
        <v>5</v>
      </c>
      <c r="CH3" s="6" t="s">
        <v>2</v>
      </c>
      <c r="CI3" s="6" t="s">
        <v>6</v>
      </c>
      <c r="CJ3" s="6" t="s">
        <v>7</v>
      </c>
      <c r="CK3" s="6" t="s">
        <v>5</v>
      </c>
      <c r="CN3" s="6" t="s">
        <v>2</v>
      </c>
      <c r="CO3" s="6" t="s">
        <v>6</v>
      </c>
      <c r="CP3" s="6" t="s">
        <v>7</v>
      </c>
      <c r="CQ3" s="6" t="s">
        <v>5</v>
      </c>
    </row>
    <row r="4" spans="1:95" x14ac:dyDescent="0.2">
      <c r="A4" s="6">
        <v>5</v>
      </c>
      <c r="B4" s="28">
        <v>0.71890972760278971</v>
      </c>
      <c r="C4" s="28">
        <v>0.70242127090040618</v>
      </c>
      <c r="D4" s="28">
        <v>0.68933153683069037</v>
      </c>
      <c r="H4" s="6">
        <v>5</v>
      </c>
      <c r="I4" s="28">
        <v>0.56004780891479367</v>
      </c>
      <c r="J4" s="28">
        <v>0.53488208862014641</v>
      </c>
      <c r="K4" s="28">
        <v>0.63503359568280526</v>
      </c>
      <c r="N4" s="6">
        <v>5</v>
      </c>
      <c r="O4" s="28">
        <v>0.58513412584679136</v>
      </c>
      <c r="P4" s="28">
        <v>0.55991992450562578</v>
      </c>
      <c r="Q4" s="28">
        <v>0.5978945244062972</v>
      </c>
      <c r="T4" s="6">
        <v>5</v>
      </c>
      <c r="U4" s="28">
        <v>0.56041039995880282</v>
      </c>
      <c r="V4" s="28">
        <v>0.53523278211957659</v>
      </c>
      <c r="W4" s="28">
        <v>0.5747485221560138</v>
      </c>
      <c r="Z4" s="6">
        <v>1000</v>
      </c>
      <c r="AA4" s="28">
        <v>0.30737925575086944</v>
      </c>
      <c r="AB4" s="28">
        <v>0.28260772183258243</v>
      </c>
      <c r="AC4" s="28">
        <v>0.33043304121574812</v>
      </c>
      <c r="AF4" s="6">
        <v>1000</v>
      </c>
      <c r="AG4" s="28">
        <v>0.23016875251699923</v>
      </c>
      <c r="AH4" s="28">
        <v>0.2118394133678882</v>
      </c>
      <c r="AI4" s="28">
        <v>0.23463306553204477</v>
      </c>
      <c r="AL4" s="6">
        <v>1000</v>
      </c>
      <c r="AM4" s="28">
        <v>0.17288665134586792</v>
      </c>
      <c r="AN4" s="28">
        <v>0.16225057310435503</v>
      </c>
      <c r="AO4" s="28">
        <v>0.17601838483024729</v>
      </c>
      <c r="AR4" s="6">
        <v>1000</v>
      </c>
      <c r="AS4" s="28">
        <v>0.19860692694144425</v>
      </c>
      <c r="AT4" s="28">
        <v>0.18221586620819036</v>
      </c>
      <c r="AU4" s="28">
        <v>0.18876330262111191</v>
      </c>
      <c r="AX4" s="6">
        <v>1000</v>
      </c>
      <c r="AY4" s="28">
        <v>0.25464346602794907</v>
      </c>
      <c r="AZ4" s="28">
        <v>0.23180320261539242</v>
      </c>
      <c r="BA4" s="28">
        <v>0.23814202073085552</v>
      </c>
      <c r="BD4" s="6">
        <v>1000</v>
      </c>
      <c r="BE4" s="28">
        <v>0.28668230376642878</v>
      </c>
      <c r="BF4" s="28">
        <v>0.26136714641367864</v>
      </c>
      <c r="BG4" s="28">
        <v>0.2719264484807738</v>
      </c>
      <c r="BJ4" s="6">
        <v>1000</v>
      </c>
      <c r="BK4" s="28">
        <v>0.38875829105000342</v>
      </c>
      <c r="BL4" s="28">
        <v>0.36322832797680038</v>
      </c>
      <c r="BM4" s="28">
        <v>0.41624852230556575</v>
      </c>
      <c r="BP4" s="6">
        <v>1000</v>
      </c>
      <c r="BQ4" s="28">
        <v>0.33743845045685816</v>
      </c>
      <c r="BR4" s="28">
        <v>0.31480933929954064</v>
      </c>
      <c r="BS4" s="28">
        <v>0.38015954851190908</v>
      </c>
      <c r="BV4" s="6">
        <v>1000</v>
      </c>
      <c r="BW4" s="28">
        <v>0.27827566462268744</v>
      </c>
      <c r="BX4" s="28">
        <v>0.25997617534391826</v>
      </c>
      <c r="BY4" s="28">
        <v>0.32977885165677406</v>
      </c>
      <c r="CB4" s="6">
        <v>5</v>
      </c>
      <c r="CC4" s="28">
        <v>0.52036017422323666</v>
      </c>
      <c r="CD4" s="28">
        <v>0.49341840434651263</v>
      </c>
      <c r="CE4" s="28">
        <v>0.47945742726986534</v>
      </c>
      <c r="CH4" s="6">
        <v>5</v>
      </c>
      <c r="CI4" s="28">
        <v>0.6407143751948694</v>
      </c>
      <c r="CJ4" s="28">
        <v>0.61798020343015436</v>
      </c>
      <c r="CK4" s="28">
        <v>0.61196310020486688</v>
      </c>
      <c r="CN4" s="6">
        <v>5</v>
      </c>
      <c r="CO4" s="28">
        <v>0.65452448996811441</v>
      </c>
      <c r="CP4" s="28">
        <v>0.63511740525122939</v>
      </c>
      <c r="CQ4" s="28">
        <v>0.68693074957309874</v>
      </c>
    </row>
    <row r="5" spans="1:95" x14ac:dyDescent="0.2">
      <c r="A5" s="6">
        <v>10</v>
      </c>
      <c r="B5" s="28">
        <v>0.55066461179754522</v>
      </c>
      <c r="C5" s="28">
        <v>0.52399367641315409</v>
      </c>
      <c r="D5" s="28">
        <v>0.50374276463691292</v>
      </c>
      <c r="H5" s="6">
        <v>10</v>
      </c>
      <c r="I5" s="28">
        <v>0.37095437391626024</v>
      </c>
      <c r="J5" s="28">
        <v>0.3379176843484038</v>
      </c>
      <c r="K5" s="28">
        <v>0.34315378459539159</v>
      </c>
      <c r="N5" s="6">
        <v>10</v>
      </c>
      <c r="O5" s="28">
        <v>0.39332937287492015</v>
      </c>
      <c r="P5" s="28">
        <v>0.35899500128660189</v>
      </c>
      <c r="Q5" s="28">
        <v>0.34713448719387974</v>
      </c>
      <c r="T5" s="6">
        <v>10</v>
      </c>
      <c r="U5" s="28">
        <v>0.36983759187904353</v>
      </c>
      <c r="V5" s="28">
        <v>0.33736013374413076</v>
      </c>
      <c r="W5" s="28">
        <v>0.36409859607868694</v>
      </c>
      <c r="Z5" s="6">
        <v>5000</v>
      </c>
      <c r="AA5" s="28">
        <v>0.3061641312309516</v>
      </c>
      <c r="AB5" s="28">
        <v>0.28034696617497062</v>
      </c>
      <c r="AC5" s="28">
        <v>0.34891414998190268</v>
      </c>
      <c r="AF5" s="6">
        <v>5000</v>
      </c>
      <c r="AG5" s="28">
        <v>0.22966229706343372</v>
      </c>
      <c r="AH5" s="28">
        <v>0.21106634101806063</v>
      </c>
      <c r="AI5" s="28">
        <v>0.25112703551848115</v>
      </c>
      <c r="AL5" s="6">
        <v>5000</v>
      </c>
      <c r="AM5" s="28">
        <v>0.17236231020621415</v>
      </c>
      <c r="AN5" s="28">
        <v>0.16150774698318171</v>
      </c>
      <c r="AO5" s="28">
        <v>0.19469310612871119</v>
      </c>
      <c r="AR5" s="6">
        <v>5000</v>
      </c>
      <c r="AS5" s="28">
        <v>0.19742670872003854</v>
      </c>
      <c r="AT5" s="28">
        <v>0.18120578843141028</v>
      </c>
      <c r="AU5" s="28">
        <v>0.19805412247327417</v>
      </c>
      <c r="AX5" s="6">
        <v>5000</v>
      </c>
      <c r="AY5" s="28">
        <v>0.25462125746581998</v>
      </c>
      <c r="AZ5" s="28">
        <v>0.23084307282712593</v>
      </c>
      <c r="BA5" s="28">
        <v>0.25044830297857995</v>
      </c>
      <c r="BD5" s="6">
        <v>5000</v>
      </c>
      <c r="BE5" s="28">
        <v>0.28583045181976113</v>
      </c>
      <c r="BF5" s="28">
        <v>0.26006308569756487</v>
      </c>
      <c r="BG5" s="28">
        <v>0.27856747193483777</v>
      </c>
      <c r="BJ5" s="6">
        <v>5000</v>
      </c>
      <c r="BK5" s="28">
        <v>0.38740318512427968</v>
      </c>
      <c r="BL5" s="28">
        <v>0.36168102107134636</v>
      </c>
      <c r="BM5" s="28">
        <v>0.41703368266673185</v>
      </c>
      <c r="BP5" s="6">
        <v>5000</v>
      </c>
      <c r="BQ5" s="28">
        <v>0.33518302689504614</v>
      </c>
      <c r="BR5" s="28">
        <v>0.31145046973538476</v>
      </c>
      <c r="BS5" s="28">
        <v>0.39082913045102524</v>
      </c>
      <c r="BV5" s="6">
        <v>5000</v>
      </c>
      <c r="BW5" s="28">
        <v>0.27765360766964292</v>
      </c>
      <c r="BX5" s="28">
        <v>0.25825781333178216</v>
      </c>
      <c r="BY5" s="28">
        <v>0.3447770613990821</v>
      </c>
      <c r="CB5" s="6">
        <v>10</v>
      </c>
      <c r="CC5" s="28">
        <v>0.33155465308409204</v>
      </c>
      <c r="CD5" s="28">
        <v>0.30059571455956757</v>
      </c>
      <c r="CE5" s="28">
        <v>0.2709748382960645</v>
      </c>
      <c r="CH5" s="6">
        <v>10</v>
      </c>
      <c r="CI5" s="28">
        <v>0.44702834182844337</v>
      </c>
      <c r="CJ5" s="28">
        <v>0.41266822219665977</v>
      </c>
      <c r="CK5" s="28">
        <v>0.42321638096403158</v>
      </c>
      <c r="CN5" s="6">
        <v>10</v>
      </c>
      <c r="CO5" s="28">
        <v>0.46893543576517777</v>
      </c>
      <c r="CP5" s="28">
        <v>0.43645582015813433</v>
      </c>
      <c r="CQ5" s="28">
        <v>0.43111244462258602</v>
      </c>
    </row>
    <row r="6" spans="1:95" x14ac:dyDescent="0.2">
      <c r="A6" s="6">
        <v>20</v>
      </c>
      <c r="B6" s="28">
        <v>0.38946231289682576</v>
      </c>
      <c r="C6" s="28">
        <v>0.3576401897816498</v>
      </c>
      <c r="D6" s="28">
        <v>0.33574447902064747</v>
      </c>
      <c r="H6" s="6">
        <v>20</v>
      </c>
      <c r="I6" s="28">
        <v>0.22559422971355314</v>
      </c>
      <c r="J6" s="28">
        <v>0.19970201517682012</v>
      </c>
      <c r="K6" s="28">
        <v>0.16387389498445465</v>
      </c>
      <c r="N6" s="6">
        <v>20</v>
      </c>
      <c r="O6" s="28">
        <v>0.24265762549238518</v>
      </c>
      <c r="P6" s="28">
        <v>0.21436067789358745</v>
      </c>
      <c r="Q6" s="28">
        <v>0.17538132319389468</v>
      </c>
      <c r="T6" s="6">
        <v>20</v>
      </c>
      <c r="U6" s="28">
        <v>0.22576915986903667</v>
      </c>
      <c r="V6" s="28">
        <v>0.19965280146375336</v>
      </c>
      <c r="W6" s="28">
        <v>0.16510092074260943</v>
      </c>
      <c r="Z6" s="6">
        <v>10000</v>
      </c>
      <c r="AA6" s="28">
        <v>0.30562518548445905</v>
      </c>
      <c r="AB6" s="28">
        <v>0.27996104267599847</v>
      </c>
      <c r="AC6" s="28">
        <v>0.35376283970893796</v>
      </c>
      <c r="AF6" s="6">
        <v>10000</v>
      </c>
      <c r="AG6" s="28">
        <v>0.22954131131173924</v>
      </c>
      <c r="AH6" s="28">
        <v>0.21078283445219193</v>
      </c>
      <c r="AI6" s="28">
        <v>0.25491940176143807</v>
      </c>
      <c r="AL6" s="6">
        <v>10000</v>
      </c>
      <c r="AM6" s="28">
        <v>0.17213020781379582</v>
      </c>
      <c r="AN6" s="28">
        <v>0.16143803122644013</v>
      </c>
      <c r="AO6" s="28">
        <v>0.20078597193197423</v>
      </c>
      <c r="AR6" s="6">
        <v>10000</v>
      </c>
      <c r="AS6" s="28">
        <v>0.19733953077478142</v>
      </c>
      <c r="AT6" s="28">
        <v>0.18101204457539111</v>
      </c>
      <c r="AU6" s="28">
        <v>0.20473289514051998</v>
      </c>
      <c r="AX6" s="6">
        <v>10000</v>
      </c>
      <c r="AY6" s="28">
        <v>0.25418575565072404</v>
      </c>
      <c r="AZ6" s="28">
        <v>0.23063699978507274</v>
      </c>
      <c r="BA6" s="28">
        <v>0.25497413169013333</v>
      </c>
      <c r="BD6" s="6">
        <v>10000</v>
      </c>
      <c r="BE6" s="28">
        <v>0.2854971940516266</v>
      </c>
      <c r="BF6" s="28">
        <v>0.25968264970331001</v>
      </c>
      <c r="BG6" s="28">
        <v>0.28258721701196116</v>
      </c>
      <c r="BJ6" s="6">
        <v>10000</v>
      </c>
      <c r="BK6" s="28">
        <v>0.38727121238553758</v>
      </c>
      <c r="BL6" s="28">
        <v>0.36135402604744327</v>
      </c>
      <c r="BM6" s="28">
        <v>0.41710665838584321</v>
      </c>
      <c r="BP6" s="6">
        <v>10000</v>
      </c>
      <c r="BQ6" s="28">
        <v>0.3347427521874019</v>
      </c>
      <c r="BR6" s="28">
        <v>0.31113101228043916</v>
      </c>
      <c r="BS6" s="28">
        <v>0.39849278929442827</v>
      </c>
      <c r="BV6" s="6">
        <v>10000</v>
      </c>
      <c r="BW6" s="28">
        <v>0.2777664723745279</v>
      </c>
      <c r="BX6" s="28">
        <v>0.25831893844993975</v>
      </c>
      <c r="BY6" s="28">
        <v>0.34705481290019613</v>
      </c>
      <c r="CB6" s="6">
        <v>20</v>
      </c>
      <c r="CC6" s="28">
        <v>0.195944543385764</v>
      </c>
      <c r="CD6" s="28">
        <v>0.17334517482767964</v>
      </c>
      <c r="CE6" s="28">
        <v>0.11962209284513292</v>
      </c>
      <c r="CH6" s="6">
        <v>20</v>
      </c>
      <c r="CI6" s="28">
        <v>0.28538275753795334</v>
      </c>
      <c r="CJ6" s="28">
        <v>0.2527357068269705</v>
      </c>
      <c r="CK6" s="28">
        <v>0.23194050898378793</v>
      </c>
      <c r="CN6" s="6">
        <v>20</v>
      </c>
      <c r="CO6" s="28">
        <v>0.30643599226892948</v>
      </c>
      <c r="CP6" s="28">
        <v>0.27417856860802381</v>
      </c>
      <c r="CQ6" s="28">
        <v>0.25836484303529517</v>
      </c>
    </row>
    <row r="7" spans="1:95" x14ac:dyDescent="0.2">
      <c r="A7" s="6">
        <v>50</v>
      </c>
      <c r="B7" s="28">
        <v>0.2204266246107999</v>
      </c>
      <c r="C7" s="28">
        <v>0.1940252698775507</v>
      </c>
      <c r="D7" s="28">
        <v>0.17963552085025142</v>
      </c>
      <c r="H7" s="6">
        <v>50</v>
      </c>
      <c r="I7" s="28">
        <v>0.11091156331875274</v>
      </c>
      <c r="J7" s="28">
        <v>9.7514183081101297E-2</v>
      </c>
      <c r="K7" s="28">
        <v>6.8525097038555305E-2</v>
      </c>
      <c r="L7" s="28"/>
      <c r="N7" s="6">
        <v>50</v>
      </c>
      <c r="O7" s="28">
        <v>0.12019000527997505</v>
      </c>
      <c r="P7" s="28">
        <v>0.10523783303030668</v>
      </c>
      <c r="Q7" s="28">
        <v>7.4332649893414246E-2</v>
      </c>
      <c r="T7" s="6">
        <v>50</v>
      </c>
      <c r="U7" s="28">
        <v>0.11075395201032406</v>
      </c>
      <c r="V7" s="28">
        <v>9.7207618159200052E-2</v>
      </c>
      <c r="W7" s="28">
        <v>6.8093797098570413E-2</v>
      </c>
      <c r="CB7" s="6">
        <v>50</v>
      </c>
      <c r="CC7" s="28">
        <v>9.4161086801680685E-2</v>
      </c>
      <c r="CD7" s="28">
        <v>8.3100223270118317E-2</v>
      </c>
      <c r="CE7" s="28">
        <v>4.7441565600323796E-2</v>
      </c>
      <c r="CH7" s="6">
        <v>50</v>
      </c>
      <c r="CI7" s="28">
        <v>0.14419669944452881</v>
      </c>
      <c r="CJ7" s="28">
        <v>0.12613445125034914</v>
      </c>
      <c r="CK7" s="28">
        <v>0.10141548248780219</v>
      </c>
      <c r="CN7" s="6">
        <v>50</v>
      </c>
      <c r="CO7" s="28">
        <v>0.15932577671700981</v>
      </c>
      <c r="CP7" s="28">
        <v>0.13908116429796866</v>
      </c>
      <c r="CQ7" s="28">
        <v>0.11043840175078624</v>
      </c>
    </row>
    <row r="8" spans="1:95" x14ac:dyDescent="0.2">
      <c r="Z8" s="6" t="s">
        <v>2</v>
      </c>
      <c r="AA8" s="6" t="s">
        <v>6</v>
      </c>
      <c r="AB8" s="6" t="s">
        <v>7</v>
      </c>
      <c r="AC8" s="6" t="s">
        <v>5</v>
      </c>
      <c r="AF8" s="6" t="s">
        <v>2</v>
      </c>
      <c r="AG8" s="6" t="s">
        <v>6</v>
      </c>
      <c r="AH8" s="6" t="s">
        <v>7</v>
      </c>
      <c r="AI8" s="6" t="s">
        <v>5</v>
      </c>
      <c r="AL8" s="6" t="s">
        <v>2</v>
      </c>
      <c r="AM8" s="6" t="s">
        <v>6</v>
      </c>
      <c r="AN8" s="6" t="s">
        <v>7</v>
      </c>
      <c r="AO8" s="6" t="s">
        <v>5</v>
      </c>
      <c r="AR8" s="6" t="s">
        <v>2</v>
      </c>
      <c r="AS8" s="6" t="s">
        <v>6</v>
      </c>
      <c r="AT8" s="6" t="s">
        <v>7</v>
      </c>
      <c r="AU8" s="6" t="s">
        <v>5</v>
      </c>
      <c r="AX8" s="6" t="s">
        <v>2</v>
      </c>
      <c r="AY8" s="6" t="s">
        <v>6</v>
      </c>
      <c r="AZ8" s="6" t="s">
        <v>7</v>
      </c>
      <c r="BA8" s="6" t="s">
        <v>5</v>
      </c>
      <c r="BD8" s="6" t="s">
        <v>2</v>
      </c>
      <c r="BE8" s="6" t="s">
        <v>6</v>
      </c>
      <c r="BF8" s="6" t="s">
        <v>7</v>
      </c>
      <c r="BG8" s="6" t="s">
        <v>5</v>
      </c>
      <c r="BJ8" s="6" t="s">
        <v>2</v>
      </c>
      <c r="BK8" s="6" t="s">
        <v>6</v>
      </c>
      <c r="BL8" s="6" t="s">
        <v>7</v>
      </c>
      <c r="BM8" s="6" t="s">
        <v>5</v>
      </c>
      <c r="BP8" s="6" t="s">
        <v>2</v>
      </c>
      <c r="BQ8" s="6" t="s">
        <v>6</v>
      </c>
      <c r="BR8" s="6" t="s">
        <v>7</v>
      </c>
      <c r="BS8" s="6" t="s">
        <v>5</v>
      </c>
      <c r="BV8" s="6" t="s">
        <v>2</v>
      </c>
      <c r="BW8" s="6" t="s">
        <v>6</v>
      </c>
      <c r="BX8" s="6" t="s">
        <v>7</v>
      </c>
      <c r="BY8" s="6" t="s">
        <v>5</v>
      </c>
    </row>
    <row r="9" spans="1:95" x14ac:dyDescent="0.2">
      <c r="Z9" s="6">
        <v>5</v>
      </c>
      <c r="AA9" s="28">
        <v>0.55367664939730099</v>
      </c>
      <c r="AB9" s="28">
        <v>0.52624055384992474</v>
      </c>
      <c r="AC9" s="28">
        <v>0.73167327722383813</v>
      </c>
      <c r="AF9" s="6">
        <v>5</v>
      </c>
      <c r="AG9" s="28">
        <v>0.44030205145468504</v>
      </c>
      <c r="AH9" s="28">
        <v>0.41460086855348993</v>
      </c>
      <c r="AI9" s="28">
        <v>0.64420215892596078</v>
      </c>
      <c r="AL9" s="6">
        <v>5</v>
      </c>
      <c r="AM9" s="28">
        <v>0.34484597231662356</v>
      </c>
      <c r="AN9" s="28">
        <v>0.32892256842550216</v>
      </c>
      <c r="AO9" s="28">
        <v>0.47712123274382462</v>
      </c>
      <c r="AR9" s="6">
        <v>5</v>
      </c>
      <c r="AS9" s="28">
        <v>0.39573108237745097</v>
      </c>
      <c r="AT9" s="28">
        <v>0.36980573965907243</v>
      </c>
      <c r="AU9" s="28">
        <v>0.47043866856706751</v>
      </c>
      <c r="AX9" s="6">
        <v>5</v>
      </c>
      <c r="AY9" s="28">
        <v>0.49118449635809325</v>
      </c>
      <c r="AZ9" s="28">
        <v>0.45915829054852103</v>
      </c>
      <c r="BA9" s="28">
        <v>0.57669782919081491</v>
      </c>
      <c r="BD9" s="6">
        <v>5</v>
      </c>
      <c r="BE9" s="28">
        <v>0.53516451375090568</v>
      </c>
      <c r="BF9" s="28">
        <v>0.5052078431324315</v>
      </c>
      <c r="BG9" s="28">
        <v>0.61524214967730928</v>
      </c>
      <c r="BJ9" s="6">
        <v>5</v>
      </c>
      <c r="BK9" s="28">
        <v>0.63128005574261847</v>
      </c>
      <c r="BL9" s="28">
        <v>0.61022654387806363</v>
      </c>
      <c r="BM9" s="28">
        <v>0.73697309051594218</v>
      </c>
      <c r="BP9" s="6">
        <v>5</v>
      </c>
      <c r="BQ9" s="28">
        <v>0.56627128261611959</v>
      </c>
      <c r="BR9" s="28">
        <v>0.54280727108358651</v>
      </c>
      <c r="BS9" s="28">
        <v>0.74211393336795284</v>
      </c>
      <c r="BV9" s="6">
        <v>5</v>
      </c>
      <c r="BW9" s="28">
        <v>0.48909170128825308</v>
      </c>
      <c r="BX9" s="28">
        <v>0.46931227465552761</v>
      </c>
      <c r="BY9" s="28">
        <v>0.72437689331299837</v>
      </c>
    </row>
    <row r="10" spans="1:95" x14ac:dyDescent="0.2">
      <c r="A10" s="6" t="s">
        <v>1</v>
      </c>
      <c r="B10" s="6" t="s">
        <v>6</v>
      </c>
      <c r="C10" s="6" t="s">
        <v>7</v>
      </c>
      <c r="D10" s="6" t="s">
        <v>5</v>
      </c>
      <c r="Z10" s="6">
        <v>10</v>
      </c>
      <c r="AA10" s="28">
        <v>0.3621840619563706</v>
      </c>
      <c r="AB10" s="28">
        <v>0.32977282455071255</v>
      </c>
      <c r="AC10" s="28">
        <v>0.42940620108541971</v>
      </c>
      <c r="AF10" s="6">
        <v>10</v>
      </c>
      <c r="AG10" s="28">
        <v>0.26622476416260604</v>
      </c>
      <c r="AH10" s="28">
        <v>0.24308568242833506</v>
      </c>
      <c r="AI10" s="28">
        <v>0.21942436071900873</v>
      </c>
      <c r="AL10" s="6">
        <v>10</v>
      </c>
      <c r="AM10" s="28">
        <v>0.19689977101089293</v>
      </c>
      <c r="AN10" s="28">
        <v>0.1850264694624455</v>
      </c>
      <c r="AO10" s="28">
        <v>0.1823224359353407</v>
      </c>
      <c r="AR10" s="6">
        <v>10</v>
      </c>
      <c r="AS10" s="28">
        <v>0.22769058565414818</v>
      </c>
      <c r="AT10" s="28">
        <v>0.20764214409193699</v>
      </c>
      <c r="AU10" s="28">
        <v>0.20443434972324565</v>
      </c>
      <c r="AX10" s="6">
        <v>10</v>
      </c>
      <c r="AY10" s="28">
        <v>0.29640675252039866</v>
      </c>
      <c r="AZ10" s="28">
        <v>0.26691594517092582</v>
      </c>
      <c r="BA10" s="28">
        <v>0.24407204331225496</v>
      </c>
      <c r="BD10" s="6">
        <v>10</v>
      </c>
      <c r="BE10" s="28">
        <v>0.33695523773321723</v>
      </c>
      <c r="BF10" s="28">
        <v>0.30318987315059648</v>
      </c>
      <c r="BG10" s="28">
        <v>0.29264692947085774</v>
      </c>
      <c r="BJ10" s="6">
        <v>10</v>
      </c>
      <c r="BK10" s="28">
        <v>0.45813999386952714</v>
      </c>
      <c r="BL10" s="28">
        <v>0.42958168928270946</v>
      </c>
      <c r="BM10" s="28">
        <v>0.52340273493688549</v>
      </c>
      <c r="BP10" s="6">
        <v>10</v>
      </c>
      <c r="BQ10" s="28">
        <v>0.39464512976196997</v>
      </c>
      <c r="BR10" s="28">
        <v>0.36781221927059571</v>
      </c>
      <c r="BS10" s="28">
        <v>0.50066728891012213</v>
      </c>
      <c r="BV10" s="6">
        <v>10</v>
      </c>
      <c r="BW10" s="28">
        <v>0.32369442858514119</v>
      </c>
      <c r="BX10" s="28">
        <v>0.3009307889988323</v>
      </c>
      <c r="BY10" s="28">
        <v>0.42974094459952716</v>
      </c>
    </row>
    <row r="11" spans="1:95" x14ac:dyDescent="0.2">
      <c r="A11" s="6">
        <v>100</v>
      </c>
      <c r="B11" s="28">
        <v>0.48865526850005908</v>
      </c>
      <c r="C11" s="28">
        <v>0.46659536292873866</v>
      </c>
      <c r="D11" s="28">
        <v>0.45307452578650281</v>
      </c>
      <c r="H11" s="6" t="s">
        <v>1</v>
      </c>
      <c r="I11" s="6" t="s">
        <v>6</v>
      </c>
      <c r="J11" s="6" t="s">
        <v>7</v>
      </c>
      <c r="K11" s="6" t="s">
        <v>5</v>
      </c>
      <c r="N11" s="6" t="s">
        <v>1</v>
      </c>
      <c r="O11" s="6" t="s">
        <v>6</v>
      </c>
      <c r="P11" s="6" t="s">
        <v>7</v>
      </c>
      <c r="Q11" s="6" t="s">
        <v>5</v>
      </c>
      <c r="T11" s="6" t="s">
        <v>1</v>
      </c>
      <c r="U11" s="6" t="s">
        <v>6</v>
      </c>
      <c r="V11" s="6" t="s">
        <v>7</v>
      </c>
      <c r="W11" s="6" t="s">
        <v>5</v>
      </c>
      <c r="Z11" s="6">
        <v>20</v>
      </c>
      <c r="AA11" s="28">
        <v>0.21923422303232359</v>
      </c>
      <c r="AB11" s="28">
        <v>0.19478983810728251</v>
      </c>
      <c r="AC11" s="28">
        <v>0.13966584382105607</v>
      </c>
      <c r="AF11" s="6">
        <v>20</v>
      </c>
      <c r="AG11" s="28">
        <v>0.15324260291563793</v>
      </c>
      <c r="AH11" s="28">
        <v>0.1381373915630304</v>
      </c>
      <c r="AI11" s="28">
        <v>7.4910337110776548E-2</v>
      </c>
      <c r="AL11" s="6">
        <v>20</v>
      </c>
      <c r="AM11" s="28">
        <v>0.1108644888532087</v>
      </c>
      <c r="AN11" s="28">
        <v>0.10314078744571539</v>
      </c>
      <c r="AO11" s="28">
        <v>6.5431446326806211E-2</v>
      </c>
      <c r="AR11" s="6">
        <v>20</v>
      </c>
      <c r="AS11" s="28">
        <v>0.12597073543487097</v>
      </c>
      <c r="AT11" s="28">
        <v>0.11344101631723451</v>
      </c>
      <c r="AU11" s="28">
        <v>8.163056323656312E-2</v>
      </c>
      <c r="AX11" s="6">
        <v>20</v>
      </c>
      <c r="AY11" s="28">
        <v>0.16850229935097477</v>
      </c>
      <c r="AZ11" s="28">
        <v>0.14841180175532959</v>
      </c>
      <c r="BA11" s="28">
        <v>0.11479973893942505</v>
      </c>
      <c r="BD11" s="6">
        <v>20</v>
      </c>
      <c r="BE11" s="28">
        <v>0.19583008549268324</v>
      </c>
      <c r="BF11" s="28">
        <v>0.17227164329109773</v>
      </c>
      <c r="BG11" s="28">
        <v>0.13773887115783451</v>
      </c>
      <c r="BJ11" s="6">
        <v>20</v>
      </c>
      <c r="BK11" s="28">
        <v>0.31080534592938686</v>
      </c>
      <c r="BL11" s="28">
        <v>0.28330262896673825</v>
      </c>
      <c r="BM11" s="28">
        <v>0.30657573634987012</v>
      </c>
      <c r="BP11" s="6">
        <v>20</v>
      </c>
      <c r="BQ11" s="28">
        <v>0.25863545160394452</v>
      </c>
      <c r="BR11" s="28">
        <v>0.23577413751265447</v>
      </c>
      <c r="BS11" s="28">
        <v>0.22410401944939726</v>
      </c>
      <c r="BV11" s="6">
        <v>20</v>
      </c>
      <c r="BW11" s="28">
        <v>0.20373094708262024</v>
      </c>
      <c r="BX11" s="28">
        <v>0.18668924012764213</v>
      </c>
      <c r="BY11" s="28">
        <v>0.11196817041353162</v>
      </c>
      <c r="CB11" s="6" t="s">
        <v>1</v>
      </c>
      <c r="CC11" s="6" t="s">
        <v>6</v>
      </c>
      <c r="CD11" s="6" t="s">
        <v>7</v>
      </c>
      <c r="CE11" s="6" t="s">
        <v>5</v>
      </c>
      <c r="CH11" s="6" t="s">
        <v>1</v>
      </c>
      <c r="CI11" s="6" t="s">
        <v>6</v>
      </c>
      <c r="CJ11" s="6" t="s">
        <v>7</v>
      </c>
      <c r="CK11" s="6" t="s">
        <v>5</v>
      </c>
      <c r="CN11" s="6" t="s">
        <v>1</v>
      </c>
      <c r="CO11" s="6" t="s">
        <v>6</v>
      </c>
      <c r="CP11" s="6" t="s">
        <v>7</v>
      </c>
      <c r="CQ11" s="6" t="s">
        <v>5</v>
      </c>
    </row>
    <row r="12" spans="1:95" x14ac:dyDescent="0.2">
      <c r="A12" s="6">
        <v>1000</v>
      </c>
      <c r="B12" s="28">
        <v>0.46474449095548592</v>
      </c>
      <c r="C12" s="28">
        <v>0.43858332294081048</v>
      </c>
      <c r="D12" s="28">
        <v>0.42009330551387453</v>
      </c>
      <c r="H12" s="6">
        <v>100</v>
      </c>
      <c r="I12" s="28">
        <v>0.33228873357604721</v>
      </c>
      <c r="J12" s="28">
        <v>0.31059365690570617</v>
      </c>
      <c r="K12" s="28">
        <v>0.30398599713145774</v>
      </c>
      <c r="N12" s="6">
        <v>100</v>
      </c>
      <c r="O12" s="28">
        <v>0.34955265993840168</v>
      </c>
      <c r="P12" s="28">
        <v>0.32559957841139747</v>
      </c>
      <c r="Q12" s="28">
        <v>0.312111927383737</v>
      </c>
      <c r="T12" s="6">
        <v>100</v>
      </c>
      <c r="U12" s="28">
        <v>0.33215845415193107</v>
      </c>
      <c r="V12" s="28">
        <v>0.31017629657684498</v>
      </c>
      <c r="W12" s="28">
        <v>0.3022703221887385</v>
      </c>
      <c r="Z12" s="6">
        <v>50</v>
      </c>
      <c r="AA12" s="28">
        <v>0.10835501052094938</v>
      </c>
      <c r="AB12" s="28">
        <v>9.5356626047490206E-2</v>
      </c>
      <c r="AC12" s="28">
        <v>5.3728150281492595E-2</v>
      </c>
      <c r="AF12" s="6">
        <v>50</v>
      </c>
      <c r="AG12" s="28">
        <v>7.3616825436422159E-2</v>
      </c>
      <c r="AH12" s="28">
        <v>6.5995077163916754E-2</v>
      </c>
      <c r="AI12" s="28">
        <v>3.1303952025080906E-2</v>
      </c>
      <c r="AL12" s="6">
        <v>50</v>
      </c>
      <c r="AM12" s="28">
        <v>5.5450367070826255E-2</v>
      </c>
      <c r="AN12" s="28">
        <v>5.0653985068899052E-2</v>
      </c>
      <c r="AO12" s="28">
        <v>2.7960748993443228E-2</v>
      </c>
      <c r="AR12" s="6">
        <v>50</v>
      </c>
      <c r="AS12" s="28">
        <v>5.8431743225230065E-2</v>
      </c>
      <c r="AT12" s="28">
        <v>5.3230076563151846E-2</v>
      </c>
      <c r="AU12" s="28">
        <v>3.3561639261700381E-2</v>
      </c>
      <c r="AX12" s="6">
        <v>50</v>
      </c>
      <c r="AY12" s="28">
        <v>7.8221772688945868E-2</v>
      </c>
      <c r="AZ12" s="28">
        <v>6.8744461289767356E-2</v>
      </c>
      <c r="BA12" s="28">
        <v>4.9792364042183068E-2</v>
      </c>
      <c r="BD12" s="6">
        <v>50</v>
      </c>
      <c r="BE12" s="28">
        <v>9.2198788242015578E-2</v>
      </c>
      <c r="BF12" s="28">
        <v>8.0929447826889489E-2</v>
      </c>
      <c r="BG12" s="28">
        <v>6.0827880963638475E-2</v>
      </c>
      <c r="BJ12" s="6">
        <v>50</v>
      </c>
      <c r="BK12" s="28">
        <v>0.17125087309241829</v>
      </c>
      <c r="BL12" s="28">
        <v>0.15278270912339956</v>
      </c>
      <c r="BM12" s="28">
        <v>0.10282783461622219</v>
      </c>
      <c r="BP12" s="6">
        <v>50</v>
      </c>
      <c r="BQ12" s="28">
        <v>0.14044830271142214</v>
      </c>
      <c r="BR12" s="28">
        <v>0.1263977953848989</v>
      </c>
      <c r="BS12" s="28">
        <v>7.6113242584593857E-2</v>
      </c>
      <c r="BV12" s="6">
        <v>50</v>
      </c>
      <c r="BW12" s="28">
        <v>0.11123219808456493</v>
      </c>
      <c r="BX12" s="28">
        <v>0.10119948361496442</v>
      </c>
      <c r="BY12" s="28">
        <v>5.7994850687048669E-2</v>
      </c>
      <c r="CB12" s="6">
        <v>100</v>
      </c>
      <c r="CC12" s="28">
        <v>0.29786689101785291</v>
      </c>
      <c r="CD12" s="28">
        <v>0.27867661611280692</v>
      </c>
      <c r="CE12" s="28">
        <v>0.2515994311881582</v>
      </c>
      <c r="CH12" s="6">
        <v>100</v>
      </c>
      <c r="CI12" s="28">
        <v>0.39506892433953555</v>
      </c>
      <c r="CJ12" s="28">
        <v>0.37143727881601851</v>
      </c>
      <c r="CK12" s="28">
        <v>0.35351593561857508</v>
      </c>
      <c r="CN12" s="6">
        <v>100</v>
      </c>
      <c r="CO12" s="28">
        <v>0.41503162806032251</v>
      </c>
      <c r="CP12" s="28">
        <v>0.39362803690379661</v>
      </c>
      <c r="CQ12" s="28">
        <v>0.38621516550101309</v>
      </c>
    </row>
    <row r="13" spans="1:95" x14ac:dyDescent="0.2">
      <c r="A13" s="6">
        <v>5000</v>
      </c>
      <c r="B13" s="28">
        <v>0.4633368430788945</v>
      </c>
      <c r="C13" s="28">
        <v>0.43686364852049647</v>
      </c>
      <c r="D13" s="28">
        <v>0.41785956614098768</v>
      </c>
      <c r="H13" s="6">
        <v>1000</v>
      </c>
      <c r="I13" s="28">
        <v>0.31295274287972435</v>
      </c>
      <c r="J13" s="28">
        <v>0.28796433550891304</v>
      </c>
      <c r="K13" s="28">
        <v>0.29506107470100035</v>
      </c>
      <c r="N13" s="6">
        <v>1000</v>
      </c>
      <c r="O13" s="28">
        <v>0.33191186179036519</v>
      </c>
      <c r="P13" s="28">
        <v>0.3060639932329125</v>
      </c>
      <c r="Q13" s="28">
        <v>0.29263240642384897</v>
      </c>
      <c r="T13" s="6">
        <v>1000</v>
      </c>
      <c r="U13" s="28">
        <v>0.31268599897689836</v>
      </c>
      <c r="V13" s="28">
        <v>0.28799994516680949</v>
      </c>
      <c r="W13" s="28">
        <v>0.28789672260236576</v>
      </c>
      <c r="CB13" s="6">
        <v>1000</v>
      </c>
      <c r="CC13" s="28">
        <v>0.28233797869933241</v>
      </c>
      <c r="CD13" s="28">
        <v>0.25869600983881613</v>
      </c>
      <c r="CE13" s="28">
        <v>0.2221413150013454</v>
      </c>
      <c r="CH13" s="6">
        <v>1000</v>
      </c>
      <c r="CI13" s="28">
        <v>0.3750795644652376</v>
      </c>
      <c r="CJ13" s="28">
        <v>0.34758610495683218</v>
      </c>
      <c r="CK13" s="28">
        <v>0.33681432564086716</v>
      </c>
      <c r="CN13" s="6">
        <v>1000</v>
      </c>
      <c r="CO13" s="28">
        <v>0.39243869172507218</v>
      </c>
      <c r="CP13" s="28">
        <v>0.36502608708345935</v>
      </c>
      <c r="CQ13" s="28">
        <v>0.36632825804311103</v>
      </c>
    </row>
    <row r="14" spans="1:95" x14ac:dyDescent="0.2">
      <c r="A14" s="6">
        <v>10000</v>
      </c>
      <c r="B14" s="28">
        <v>0.46272667437352105</v>
      </c>
      <c r="C14" s="28">
        <v>0.4360380725827151</v>
      </c>
      <c r="D14" s="28">
        <v>0.41742690389713721</v>
      </c>
      <c r="H14" s="6">
        <v>5000</v>
      </c>
      <c r="I14" s="28">
        <v>0.31121748330906196</v>
      </c>
      <c r="J14" s="28">
        <v>0.28574631731241795</v>
      </c>
      <c r="K14" s="28">
        <v>0.30451698796912202</v>
      </c>
      <c r="N14" s="6">
        <v>5000</v>
      </c>
      <c r="O14" s="28">
        <v>0.33016255506014136</v>
      </c>
      <c r="P14" s="28">
        <v>0.30374674701394716</v>
      </c>
      <c r="Q14" s="28">
        <v>0.2945589055172797</v>
      </c>
      <c r="T14" s="6">
        <v>5000</v>
      </c>
      <c r="U14" s="28">
        <v>0.31104521178512734</v>
      </c>
      <c r="V14" s="28">
        <v>0.28574374681766446</v>
      </c>
      <c r="W14" s="28">
        <v>0.29115092111811131</v>
      </c>
      <c r="Z14" s="6" t="s">
        <v>0</v>
      </c>
      <c r="AA14" s="6" t="s">
        <v>6</v>
      </c>
      <c r="AB14" s="6" t="s">
        <v>7</v>
      </c>
      <c r="AC14" s="6" t="s">
        <v>5</v>
      </c>
      <c r="AF14" s="6" t="s">
        <v>0</v>
      </c>
      <c r="AG14" s="6" t="s">
        <v>6</v>
      </c>
      <c r="AH14" s="6" t="s">
        <v>7</v>
      </c>
      <c r="AI14" s="6" t="s">
        <v>5</v>
      </c>
      <c r="AL14" s="6" t="s">
        <v>0</v>
      </c>
      <c r="AM14" s="6" t="s">
        <v>6</v>
      </c>
      <c r="AN14" s="6" t="s">
        <v>7</v>
      </c>
      <c r="AO14" s="6" t="s">
        <v>5</v>
      </c>
      <c r="AR14" s="6" t="s">
        <v>0</v>
      </c>
      <c r="AS14" s="6" t="s">
        <v>6</v>
      </c>
      <c r="AT14" s="6" t="s">
        <v>7</v>
      </c>
      <c r="AU14" s="6" t="s">
        <v>5</v>
      </c>
      <c r="AX14" s="6" t="s">
        <v>0</v>
      </c>
      <c r="AY14" s="6" t="s">
        <v>6</v>
      </c>
      <c r="AZ14" s="6" t="s">
        <v>7</v>
      </c>
      <c r="BA14" s="6" t="s">
        <v>5</v>
      </c>
      <c r="BD14" s="6" t="s">
        <v>0</v>
      </c>
      <c r="BE14" s="6" t="s">
        <v>6</v>
      </c>
      <c r="BF14" s="6" t="s">
        <v>7</v>
      </c>
      <c r="BG14" s="6" t="s">
        <v>5</v>
      </c>
      <c r="BJ14" s="6" t="s">
        <v>0</v>
      </c>
      <c r="BK14" s="6" t="s">
        <v>6</v>
      </c>
      <c r="BL14" s="6" t="s">
        <v>7</v>
      </c>
      <c r="BM14" s="6" t="s">
        <v>5</v>
      </c>
      <c r="BP14" s="6" t="s">
        <v>0</v>
      </c>
      <c r="BQ14" s="6" t="s">
        <v>6</v>
      </c>
      <c r="BR14" s="6" t="s">
        <v>7</v>
      </c>
      <c r="BS14" s="6" t="s">
        <v>5</v>
      </c>
      <c r="BV14" s="6" t="s">
        <v>0</v>
      </c>
      <c r="BW14" s="6" t="s">
        <v>6</v>
      </c>
      <c r="BX14" s="6" t="s">
        <v>7</v>
      </c>
      <c r="BY14" s="6" t="s">
        <v>5</v>
      </c>
      <c r="CB14" s="6">
        <v>5000</v>
      </c>
      <c r="CC14" s="28">
        <v>0.28095204548032787</v>
      </c>
      <c r="CD14" s="28">
        <v>0.25655463962090058</v>
      </c>
      <c r="CE14" s="28">
        <v>0.22124135220039354</v>
      </c>
      <c r="CH14" s="6">
        <v>5000</v>
      </c>
      <c r="CI14" s="28">
        <v>0.37363505275616288</v>
      </c>
      <c r="CJ14" s="28">
        <v>0.34539731879981861</v>
      </c>
      <c r="CK14" s="28">
        <v>0.33882228866160297</v>
      </c>
      <c r="CN14" s="6">
        <v>5000</v>
      </c>
      <c r="CO14" s="28">
        <v>0.39102773677089531</v>
      </c>
      <c r="CP14" s="28">
        <v>0.36327692372366804</v>
      </c>
      <c r="CQ14" s="28">
        <v>0.36682290303081339</v>
      </c>
    </row>
    <row r="15" spans="1:95" x14ac:dyDescent="0.2">
      <c r="H15" s="6">
        <v>10000</v>
      </c>
      <c r="I15" s="28">
        <v>0.31104901609852631</v>
      </c>
      <c r="J15" s="28">
        <v>0.28571166149943444</v>
      </c>
      <c r="K15" s="28">
        <v>0.30702231249962658</v>
      </c>
      <c r="N15" s="6">
        <v>10000</v>
      </c>
      <c r="O15" s="28">
        <v>0.32968405270516349</v>
      </c>
      <c r="P15" s="28">
        <v>0.30310311805786466</v>
      </c>
      <c r="Q15" s="28">
        <v>0.29543974536262008</v>
      </c>
      <c r="T15" s="6">
        <v>10000</v>
      </c>
      <c r="U15" s="28">
        <v>0.31088143880325025</v>
      </c>
      <c r="V15" s="28">
        <v>0.28553334692534182</v>
      </c>
      <c r="W15" s="28">
        <v>0.2907238701666649</v>
      </c>
      <c r="Z15" s="6">
        <v>5</v>
      </c>
      <c r="AA15" s="28">
        <v>0.22622234502646343</v>
      </c>
      <c r="AB15" s="28">
        <v>0.20468533491272173</v>
      </c>
      <c r="AC15" s="28">
        <v>0.19980267334981769</v>
      </c>
      <c r="AF15" s="6">
        <v>5</v>
      </c>
      <c r="AG15" s="28">
        <v>0.20531328877201274</v>
      </c>
      <c r="AH15" s="28">
        <v>0.18865800380853434</v>
      </c>
      <c r="AI15" s="28">
        <v>0.18422410863244901</v>
      </c>
      <c r="AL15" s="6">
        <v>5</v>
      </c>
      <c r="AM15" s="28">
        <v>0.17283696833073189</v>
      </c>
      <c r="AN15" s="28">
        <v>0.16319737641707943</v>
      </c>
      <c r="AO15" s="28">
        <v>0.16770951161376066</v>
      </c>
      <c r="AR15" s="6">
        <v>5</v>
      </c>
      <c r="AS15" s="28">
        <v>0.19716363756736274</v>
      </c>
      <c r="AT15" s="28">
        <v>0.18088890674603655</v>
      </c>
      <c r="AU15" s="28">
        <v>0.18117031573498485</v>
      </c>
      <c r="AX15" s="6">
        <v>5</v>
      </c>
      <c r="AY15" s="28">
        <v>0.22721048431396579</v>
      </c>
      <c r="AZ15" s="28">
        <v>0.20640191234089705</v>
      </c>
      <c r="BA15" s="28">
        <v>0.19938323016474518</v>
      </c>
      <c r="BD15" s="6">
        <v>5</v>
      </c>
      <c r="BE15" s="28">
        <v>0.22464376510215686</v>
      </c>
      <c r="BF15" s="28">
        <v>0.2039198911165154</v>
      </c>
      <c r="BG15" s="28">
        <v>0.19412949060512771</v>
      </c>
      <c r="BJ15" s="6">
        <v>5</v>
      </c>
      <c r="BK15" s="28">
        <v>0.22231065937744104</v>
      </c>
      <c r="BL15" s="28">
        <v>0.20200046353697643</v>
      </c>
      <c r="BM15" s="28">
        <v>0.1970796684387725</v>
      </c>
      <c r="BP15" s="6">
        <v>5</v>
      </c>
      <c r="BQ15" s="28">
        <v>0.2122572010892613</v>
      </c>
      <c r="BR15" s="28">
        <v>0.19433836709046434</v>
      </c>
      <c r="BS15" s="28">
        <v>0.19019544365943455</v>
      </c>
      <c r="BV15" s="6">
        <v>5</v>
      </c>
      <c r="BW15" s="28">
        <v>0.20261982984264615</v>
      </c>
      <c r="BX15" s="28">
        <v>0.18810428041554783</v>
      </c>
      <c r="BY15" s="28">
        <v>0.18655721411006038</v>
      </c>
      <c r="CB15" s="6">
        <v>10000</v>
      </c>
      <c r="CC15" s="28">
        <v>0.28086354229726046</v>
      </c>
      <c r="CD15" s="28">
        <v>0.25653225143135466</v>
      </c>
      <c r="CE15" s="28">
        <v>0.22251382562148936</v>
      </c>
      <c r="CH15" s="6">
        <v>10000</v>
      </c>
      <c r="CI15" s="28">
        <v>0.37353863244485885</v>
      </c>
      <c r="CJ15" s="28">
        <v>0.34509788113146456</v>
      </c>
      <c r="CK15" s="28">
        <v>0.33938292271944326</v>
      </c>
      <c r="CN15" s="6">
        <v>10000</v>
      </c>
      <c r="CO15" s="28">
        <v>0.39072363816294142</v>
      </c>
      <c r="CP15" s="28">
        <v>0.36290191060443228</v>
      </c>
      <c r="CQ15" s="28">
        <v>0.36748011240682871</v>
      </c>
    </row>
    <row r="16" spans="1:95" x14ac:dyDescent="0.2">
      <c r="Z16" s="6">
        <v>10</v>
      </c>
      <c r="AA16" s="28">
        <v>0.31836608927539983</v>
      </c>
      <c r="AB16" s="28">
        <v>0.29290829280452257</v>
      </c>
      <c r="AC16" s="28">
        <v>0.30948017988549709</v>
      </c>
      <c r="AF16" s="6">
        <v>10</v>
      </c>
      <c r="AG16" s="28">
        <v>0.24131080562030138</v>
      </c>
      <c r="AH16" s="28">
        <v>0.22362791540890636</v>
      </c>
      <c r="AI16" s="28">
        <v>0.2487201206762093</v>
      </c>
      <c r="AL16" s="6">
        <v>10</v>
      </c>
      <c r="AM16" s="28">
        <v>0.17786275912924307</v>
      </c>
      <c r="AN16" s="28">
        <v>0.16714072453111842</v>
      </c>
      <c r="AO16" s="28">
        <v>0.19423049884989707</v>
      </c>
      <c r="AR16" s="6">
        <v>10</v>
      </c>
      <c r="AS16" s="28">
        <v>0.2042238537912372</v>
      </c>
      <c r="AT16" s="28">
        <v>0.18774325118733648</v>
      </c>
      <c r="AU16" s="28">
        <v>0.20338104503681623</v>
      </c>
      <c r="AX16" s="6">
        <v>10</v>
      </c>
      <c r="AY16" s="28">
        <v>0.26973250212054523</v>
      </c>
      <c r="AZ16" s="28">
        <v>0.24602173785291465</v>
      </c>
      <c r="BA16" s="28">
        <v>0.26211018307556289</v>
      </c>
      <c r="BD16" s="6">
        <v>10</v>
      </c>
      <c r="BE16" s="28">
        <v>0.31016659058817347</v>
      </c>
      <c r="BF16" s="28">
        <v>0.28489305114045915</v>
      </c>
      <c r="BG16" s="28">
        <v>0.28951325267206002</v>
      </c>
      <c r="BJ16" s="6">
        <v>10</v>
      </c>
      <c r="BK16" s="28">
        <v>0.3354868728942994</v>
      </c>
      <c r="BL16" s="28">
        <v>0.30919379696751487</v>
      </c>
      <c r="BM16" s="28">
        <v>0.3205232040207438</v>
      </c>
      <c r="BP16" s="6">
        <v>10</v>
      </c>
      <c r="BQ16" s="28">
        <v>0.30617929709184233</v>
      </c>
      <c r="BR16" s="28">
        <v>0.28345725525312054</v>
      </c>
      <c r="BS16" s="28">
        <v>0.29947061604433367</v>
      </c>
      <c r="BV16" s="6">
        <v>10</v>
      </c>
      <c r="BW16" s="28">
        <v>0.26872750594986322</v>
      </c>
      <c r="BX16" s="28">
        <v>0.25026727794839082</v>
      </c>
      <c r="BY16" s="28">
        <v>0.26862282805139415</v>
      </c>
    </row>
    <row r="17" spans="1:96" x14ac:dyDescent="0.2">
      <c r="A17" s="6" t="s">
        <v>0</v>
      </c>
      <c r="B17" s="6" t="s">
        <v>6</v>
      </c>
      <c r="C17" s="6" t="s">
        <v>7</v>
      </c>
      <c r="D17" s="6" t="s">
        <v>5</v>
      </c>
      <c r="Z17" s="6">
        <v>20</v>
      </c>
      <c r="AA17" s="28">
        <v>0.34781235681934719</v>
      </c>
      <c r="AB17" s="28">
        <v>0.32225109938305813</v>
      </c>
      <c r="AC17" s="28">
        <v>0.40964678442020452</v>
      </c>
      <c r="AF17" s="6">
        <v>20</v>
      </c>
      <c r="AG17" s="28">
        <v>0.24355162566246732</v>
      </c>
      <c r="AH17" s="28">
        <v>0.22497135781609481</v>
      </c>
      <c r="AI17" s="28">
        <v>0.26773770744016545</v>
      </c>
      <c r="AL17" s="6">
        <v>20</v>
      </c>
      <c r="AM17" s="28">
        <v>0.17795822046666068</v>
      </c>
      <c r="AN17" s="28">
        <v>0.16772577188282337</v>
      </c>
      <c r="AO17" s="28">
        <v>0.19510745770364599</v>
      </c>
      <c r="AR17" s="6">
        <v>20</v>
      </c>
      <c r="AS17" s="28">
        <v>0.20319404985664113</v>
      </c>
      <c r="AT17" s="28">
        <v>0.18771908254642056</v>
      </c>
      <c r="AU17" s="28">
        <v>0.20465759770253714</v>
      </c>
      <c r="AX17" s="6">
        <v>20</v>
      </c>
      <c r="AY17" s="28">
        <v>0.26850260608069526</v>
      </c>
      <c r="AZ17" s="28">
        <v>0.24519690300364197</v>
      </c>
      <c r="BA17" s="28">
        <v>0.26101354644400721</v>
      </c>
      <c r="BD17" s="6">
        <v>20</v>
      </c>
      <c r="BE17" s="28">
        <v>0.31252595511072262</v>
      </c>
      <c r="BF17" s="28">
        <v>0.28571228769583656</v>
      </c>
      <c r="BG17" s="28">
        <v>0.31169577165172657</v>
      </c>
      <c r="BJ17" s="6">
        <v>20</v>
      </c>
      <c r="BK17" s="28">
        <v>0.44454516956246132</v>
      </c>
      <c r="BL17" s="28">
        <v>0.41816300477370577</v>
      </c>
      <c r="BM17" s="28">
        <v>0.47100761959148274</v>
      </c>
      <c r="BP17" s="6">
        <v>20</v>
      </c>
      <c r="BQ17" s="28">
        <v>0.38565186087462983</v>
      </c>
      <c r="BR17" s="28">
        <v>0.36203007211036481</v>
      </c>
      <c r="BS17" s="28">
        <v>0.4440422537130852</v>
      </c>
      <c r="BV17" s="6">
        <v>20</v>
      </c>
      <c r="BW17" s="28">
        <v>0.31159286558755223</v>
      </c>
      <c r="BX17" s="28">
        <v>0.29289626039917166</v>
      </c>
      <c r="BY17" s="28">
        <v>0.38834838325531001</v>
      </c>
    </row>
    <row r="18" spans="1:96" x14ac:dyDescent="0.2">
      <c r="A18" s="6">
        <v>5</v>
      </c>
      <c r="B18" s="28">
        <v>0.23418831858124908</v>
      </c>
      <c r="C18" s="28">
        <v>0.21208172600773298</v>
      </c>
      <c r="D18" s="28">
        <v>0.20294333410801579</v>
      </c>
      <c r="H18" s="6" t="s">
        <v>0</v>
      </c>
      <c r="I18" s="6" t="s">
        <v>6</v>
      </c>
      <c r="J18" s="6" t="s">
        <v>7</v>
      </c>
      <c r="K18" s="6" t="s">
        <v>5</v>
      </c>
      <c r="N18" s="6" t="s">
        <v>0</v>
      </c>
      <c r="O18" s="6" t="s">
        <v>6</v>
      </c>
      <c r="P18" s="6" t="s">
        <v>7</v>
      </c>
      <c r="Q18" s="6" t="s">
        <v>5</v>
      </c>
      <c r="T18" s="6" t="s">
        <v>0</v>
      </c>
      <c r="U18" s="6" t="s">
        <v>6</v>
      </c>
      <c r="V18" s="6" t="s">
        <v>7</v>
      </c>
      <c r="W18" s="6" t="s">
        <v>5</v>
      </c>
      <c r="Z18" s="6">
        <v>50</v>
      </c>
      <c r="AA18" s="28">
        <v>0.35104915378573409</v>
      </c>
      <c r="AB18" s="28">
        <v>0.32631511545510761</v>
      </c>
      <c r="AC18" s="28">
        <v>0.43554383475628738</v>
      </c>
      <c r="AF18" s="6">
        <v>50</v>
      </c>
      <c r="AG18" s="28">
        <v>0.24321052391456977</v>
      </c>
      <c r="AH18" s="28">
        <v>0.22456174267523668</v>
      </c>
      <c r="AI18" s="28">
        <v>0.26915887203200312</v>
      </c>
      <c r="AL18" s="6">
        <v>50</v>
      </c>
      <c r="AM18" s="28">
        <v>0.17940265132491573</v>
      </c>
      <c r="AN18" s="28">
        <v>0.16967993757154087</v>
      </c>
      <c r="AO18" s="28">
        <v>0.195788395832111</v>
      </c>
      <c r="AR18" s="6">
        <v>50</v>
      </c>
      <c r="AS18" s="28">
        <v>0.20324260547645906</v>
      </c>
      <c r="AT18" s="28">
        <v>0.18776773615160214</v>
      </c>
      <c r="AU18" s="28">
        <v>0.2008562623142385</v>
      </c>
      <c r="AX18" s="6">
        <v>50</v>
      </c>
      <c r="AY18" s="28">
        <v>0.26886972840320622</v>
      </c>
      <c r="AZ18" s="28">
        <v>0.24560994556709023</v>
      </c>
      <c r="BA18" s="28">
        <v>0.26285501580036275</v>
      </c>
      <c r="BD18" s="6">
        <v>50</v>
      </c>
      <c r="BE18" s="28">
        <v>0.31281231441776897</v>
      </c>
      <c r="BF18" s="28">
        <v>0.28707357744820416</v>
      </c>
      <c r="BG18" s="28">
        <v>0.31111731634072565</v>
      </c>
      <c r="BJ18" s="6">
        <v>50</v>
      </c>
      <c r="BK18" s="28">
        <v>0.56913356679974902</v>
      </c>
      <c r="BL18" s="28">
        <v>0.54653630597271396</v>
      </c>
      <c r="BM18" s="28">
        <v>0.6811689043679211</v>
      </c>
      <c r="BP18" s="6">
        <v>50</v>
      </c>
      <c r="BQ18" s="28">
        <v>0.45591180763772271</v>
      </c>
      <c r="BR18" s="28">
        <v>0.432965728797786</v>
      </c>
      <c r="BS18" s="28">
        <v>0.60929017089521242</v>
      </c>
      <c r="BV18" s="6">
        <v>50</v>
      </c>
      <c r="BW18" s="28">
        <v>0.34480907366051783</v>
      </c>
      <c r="BX18" s="28">
        <v>0.32686396863385608</v>
      </c>
      <c r="BY18" s="28">
        <v>0.4805524335963412</v>
      </c>
      <c r="CB18" s="6" t="s">
        <v>0</v>
      </c>
      <c r="CC18" s="6" t="s">
        <v>6</v>
      </c>
      <c r="CD18" s="6" t="s">
        <v>7</v>
      </c>
      <c r="CE18" s="6" t="s">
        <v>5</v>
      </c>
      <c r="CH18" s="6" t="s">
        <v>0</v>
      </c>
      <c r="CI18" s="6" t="s">
        <v>6</v>
      </c>
      <c r="CJ18" s="6" t="s">
        <v>7</v>
      </c>
      <c r="CK18" s="6" t="s">
        <v>5</v>
      </c>
      <c r="CN18" s="6" t="s">
        <v>0</v>
      </c>
      <c r="CO18" s="6" t="s">
        <v>6</v>
      </c>
      <c r="CP18" s="6" t="s">
        <v>7</v>
      </c>
      <c r="CQ18" s="6" t="s">
        <v>5</v>
      </c>
    </row>
    <row r="19" spans="1:96" x14ac:dyDescent="0.2">
      <c r="A19" s="6">
        <v>10</v>
      </c>
      <c r="B19" s="28">
        <v>0.37867599307714356</v>
      </c>
      <c r="C19" s="28">
        <v>0.34846110136495922</v>
      </c>
      <c r="D19" s="28">
        <v>0.33066460369945738</v>
      </c>
      <c r="H19" s="6">
        <v>5</v>
      </c>
      <c r="I19" s="28">
        <v>0.19533813592471316</v>
      </c>
      <c r="J19" s="28">
        <v>0.17952691310526481</v>
      </c>
      <c r="K19" s="28">
        <v>0.18031981757166157</v>
      </c>
      <c r="N19" s="6">
        <v>5</v>
      </c>
      <c r="O19" s="28">
        <v>0.21528834818853557</v>
      </c>
      <c r="P19" s="28">
        <v>0.19662597504112136</v>
      </c>
      <c r="Q19" s="28">
        <v>0.18802708744972435</v>
      </c>
      <c r="T19" s="6">
        <v>5</v>
      </c>
      <c r="U19" s="28">
        <v>0.19545237139337623</v>
      </c>
      <c r="V19" s="28">
        <v>0.17969428186456357</v>
      </c>
      <c r="W19" s="28">
        <v>0.17550309877714718</v>
      </c>
      <c r="AA19" s="28"/>
      <c r="AB19" s="28"/>
      <c r="AC19" s="28"/>
      <c r="AG19" s="28"/>
      <c r="AH19" s="28"/>
      <c r="AI19" s="28"/>
      <c r="AM19" s="28"/>
      <c r="AN19" s="28"/>
      <c r="AO19" s="28"/>
      <c r="AS19" s="28"/>
      <c r="AT19" s="28"/>
      <c r="AU19" s="28"/>
      <c r="AY19" s="28"/>
      <c r="AZ19" s="28"/>
      <c r="BA19" s="28"/>
      <c r="BE19" s="28"/>
      <c r="BF19" s="28"/>
      <c r="BG19" s="28"/>
      <c r="BK19" s="28"/>
      <c r="BL19" s="28"/>
      <c r="BM19" s="28"/>
      <c r="BQ19" s="28"/>
      <c r="BR19" s="28"/>
      <c r="BS19" s="28"/>
      <c r="BW19" s="28"/>
      <c r="BX19" s="28"/>
      <c r="BY19" s="28"/>
      <c r="CB19" s="6">
        <v>5</v>
      </c>
      <c r="CC19" s="28">
        <v>0.2163672577630146</v>
      </c>
      <c r="CD19" s="28">
        <v>0.19787295993745491</v>
      </c>
      <c r="CE19" s="28">
        <v>0.18533783089905753</v>
      </c>
      <c r="CH19" s="6">
        <v>5</v>
      </c>
      <c r="CI19" s="28">
        <v>0.23015743690958093</v>
      </c>
      <c r="CJ19" s="28">
        <v>0.2080685020989432</v>
      </c>
      <c r="CK19" s="28">
        <v>0.19816984034820639</v>
      </c>
      <c r="CN19" s="6">
        <v>5</v>
      </c>
      <c r="CO19" s="28">
        <v>0.22569605123581021</v>
      </c>
      <c r="CP19" s="28">
        <v>0.20510384887879959</v>
      </c>
      <c r="CQ19" s="28">
        <v>0.19934118485156954</v>
      </c>
    </row>
    <row r="20" spans="1:96" x14ac:dyDescent="0.2">
      <c r="A20" s="6">
        <v>20</v>
      </c>
      <c r="B20" s="28">
        <v>0.53688263793045088</v>
      </c>
      <c r="C20" s="28">
        <v>0.50778912955900224</v>
      </c>
      <c r="D20" s="28">
        <v>0.48402604059859622</v>
      </c>
      <c r="H20" s="6">
        <v>10</v>
      </c>
      <c r="I20" s="28">
        <v>0.27431353534222519</v>
      </c>
      <c r="J20" s="28">
        <v>0.25081555877526424</v>
      </c>
      <c r="K20" s="28">
        <v>0.24610769527946361</v>
      </c>
      <c r="N20" s="6">
        <v>10</v>
      </c>
      <c r="O20" s="28">
        <v>0.29301900007149251</v>
      </c>
      <c r="P20" s="28">
        <v>0.26747131121216589</v>
      </c>
      <c r="Q20" s="28">
        <v>0.25218746599443043</v>
      </c>
      <c r="T20" s="6">
        <v>10</v>
      </c>
      <c r="U20" s="28">
        <v>0.27329417832242758</v>
      </c>
      <c r="V20" s="28">
        <v>0.2495521282507224</v>
      </c>
      <c r="W20" s="28">
        <v>0.22028840800579591</v>
      </c>
      <c r="AA20" s="28"/>
      <c r="AB20" s="28"/>
      <c r="AC20" s="28"/>
      <c r="AG20" s="28"/>
      <c r="AH20" s="28"/>
      <c r="AI20" s="28"/>
      <c r="AM20" s="28"/>
      <c r="AN20" s="28"/>
      <c r="AO20" s="28"/>
      <c r="AS20" s="28"/>
      <c r="AT20" s="28"/>
      <c r="AU20" s="28"/>
      <c r="AY20" s="28"/>
      <c r="AZ20" s="28"/>
      <c r="BA20" s="28"/>
      <c r="BE20" s="28"/>
      <c r="BF20" s="28"/>
      <c r="BG20" s="28"/>
      <c r="BK20" s="28"/>
      <c r="BL20" s="28"/>
      <c r="BM20" s="28"/>
      <c r="BQ20" s="28"/>
      <c r="BR20" s="28"/>
      <c r="BS20" s="28"/>
      <c r="BW20" s="28"/>
      <c r="BX20" s="28"/>
      <c r="BY20" s="28"/>
      <c r="CB20" s="6">
        <v>10</v>
      </c>
      <c r="CC20" s="28">
        <v>0.27445527871593733</v>
      </c>
      <c r="CD20" s="28">
        <v>0.25165142423216036</v>
      </c>
      <c r="CE20" s="28">
        <v>0.21697174910913983</v>
      </c>
      <c r="CH20" s="6">
        <v>10</v>
      </c>
      <c r="CI20" s="28">
        <v>0.33302403573375639</v>
      </c>
      <c r="CJ20" s="28">
        <v>0.30495111136827624</v>
      </c>
      <c r="CK20" s="28">
        <v>0.27551976892941199</v>
      </c>
      <c r="CN20" s="6">
        <v>10</v>
      </c>
      <c r="CO20" s="28">
        <v>0.34916205895269364</v>
      </c>
      <c r="CP20" s="28">
        <v>0.32123988084265603</v>
      </c>
      <c r="CQ20" s="28">
        <v>0.31704979479687767</v>
      </c>
    </row>
    <row r="21" spans="1:96" x14ac:dyDescent="0.2">
      <c r="A21" s="6">
        <v>50</v>
      </c>
      <c r="B21" s="28">
        <v>0.72971632731911684</v>
      </c>
      <c r="C21" s="28">
        <v>0.70974845004106635</v>
      </c>
      <c r="D21" s="28">
        <v>0.69082032293243267</v>
      </c>
      <c r="H21" s="6">
        <v>20</v>
      </c>
      <c r="I21" s="28">
        <v>0.34999502261424775</v>
      </c>
      <c r="J21" s="28">
        <v>0.32145475189214862</v>
      </c>
      <c r="K21" s="28">
        <v>0.33843933761071371</v>
      </c>
      <c r="N21" s="6">
        <v>20</v>
      </c>
      <c r="O21" s="28">
        <v>0.36636979222922483</v>
      </c>
      <c r="P21" s="28">
        <v>0.33709435063480636</v>
      </c>
      <c r="Q21" s="28">
        <v>0.3452018839319595</v>
      </c>
      <c r="T21" s="6">
        <v>20</v>
      </c>
      <c r="U21" s="28">
        <v>0.34891406536120906</v>
      </c>
      <c r="V21" s="28">
        <v>0.32064276633921346</v>
      </c>
      <c r="W21" s="28">
        <v>0.31240695454835049</v>
      </c>
      <c r="Z21" s="6" t="s">
        <v>1</v>
      </c>
      <c r="AA21" s="6" t="s">
        <v>2</v>
      </c>
      <c r="AB21" s="6" t="s">
        <v>6</v>
      </c>
      <c r="AC21" s="6" t="s">
        <v>7</v>
      </c>
      <c r="AF21" s="6" t="s">
        <v>1</v>
      </c>
      <c r="AG21" s="6" t="s">
        <v>2</v>
      </c>
      <c r="AH21" s="6" t="s">
        <v>6</v>
      </c>
      <c r="AI21" s="6" t="s">
        <v>7</v>
      </c>
      <c r="AL21" s="6" t="s">
        <v>1</v>
      </c>
      <c r="AM21" s="6" t="s">
        <v>2</v>
      </c>
      <c r="AN21" s="6" t="s">
        <v>6</v>
      </c>
      <c r="AO21" s="6" t="s">
        <v>7</v>
      </c>
      <c r="AR21" s="6" t="s">
        <v>1</v>
      </c>
      <c r="AS21" s="6" t="s">
        <v>2</v>
      </c>
      <c r="AT21" s="6" t="s">
        <v>6</v>
      </c>
      <c r="AU21" s="6" t="s">
        <v>7</v>
      </c>
      <c r="AX21" s="6" t="s">
        <v>1</v>
      </c>
      <c r="AY21" s="6" t="s">
        <v>2</v>
      </c>
      <c r="AZ21" s="6" t="s">
        <v>6</v>
      </c>
      <c r="BA21" s="6" t="s">
        <v>7</v>
      </c>
      <c r="BD21" s="6" t="s">
        <v>1</v>
      </c>
      <c r="BE21" s="6" t="s">
        <v>2</v>
      </c>
      <c r="BF21" s="6" t="s">
        <v>6</v>
      </c>
      <c r="BG21" s="6" t="s">
        <v>7</v>
      </c>
      <c r="BJ21" s="6" t="s">
        <v>1</v>
      </c>
      <c r="BK21" s="6" t="s">
        <v>2</v>
      </c>
      <c r="BL21" s="6" t="s">
        <v>6</v>
      </c>
      <c r="BM21" s="6" t="s">
        <v>7</v>
      </c>
      <c r="BP21" s="6" t="s">
        <v>1</v>
      </c>
      <c r="BQ21" s="6" t="s">
        <v>2</v>
      </c>
      <c r="BR21" s="6" t="s">
        <v>6</v>
      </c>
      <c r="BS21" s="6" t="s">
        <v>7</v>
      </c>
      <c r="BV21" s="6" t="s">
        <v>1</v>
      </c>
      <c r="BW21" s="6" t="s">
        <v>2</v>
      </c>
      <c r="BX21" s="6" t="s">
        <v>6</v>
      </c>
      <c r="BY21" s="6" t="s">
        <v>7</v>
      </c>
      <c r="CB21" s="6">
        <v>20</v>
      </c>
      <c r="CC21" s="28">
        <v>0.31249684878405543</v>
      </c>
      <c r="CD21" s="28">
        <v>0.28738108616365632</v>
      </c>
      <c r="CE21" s="28">
        <v>0.24330578469958883</v>
      </c>
      <c r="CH21" s="6">
        <v>20</v>
      </c>
      <c r="CI21" s="28">
        <v>0.422995508766705</v>
      </c>
      <c r="CJ21" s="28">
        <v>0.39372371891331798</v>
      </c>
      <c r="CK21" s="28">
        <v>0.3546936678454442</v>
      </c>
      <c r="CN21" s="6">
        <v>20</v>
      </c>
      <c r="CO21" s="28">
        <v>0.45270016368636251</v>
      </c>
      <c r="CP21" s="28">
        <v>0.42368328860107218</v>
      </c>
      <c r="CQ21" s="28">
        <v>0.44302839285337708</v>
      </c>
    </row>
    <row r="22" spans="1:96" x14ac:dyDescent="0.2">
      <c r="H22" s="6">
        <v>50</v>
      </c>
      <c r="I22" s="28">
        <v>0.44786128198217368</v>
      </c>
      <c r="J22" s="28">
        <v>0.41821874745379395</v>
      </c>
      <c r="K22" s="28">
        <v>0.44571952183936797</v>
      </c>
      <c r="N22" s="6">
        <v>50</v>
      </c>
      <c r="O22" s="28">
        <v>0.46663398900481901</v>
      </c>
      <c r="P22" s="28">
        <v>0.43732179982802805</v>
      </c>
      <c r="Q22" s="28">
        <v>0.40932654731137152</v>
      </c>
      <c r="T22" s="6">
        <v>50</v>
      </c>
      <c r="U22" s="28">
        <v>0.44911048864019426</v>
      </c>
      <c r="V22" s="28">
        <v>0.41956415903216138</v>
      </c>
      <c r="W22" s="28">
        <v>0.46384337474458698</v>
      </c>
      <c r="Z22" s="6">
        <v>100</v>
      </c>
      <c r="AA22" s="6">
        <v>5</v>
      </c>
      <c r="AB22" s="28">
        <v>0.55747042938689506</v>
      </c>
      <c r="AC22" s="28">
        <v>0.53211043539295166</v>
      </c>
      <c r="AF22" s="6">
        <v>100</v>
      </c>
      <c r="AG22" s="6">
        <v>5</v>
      </c>
      <c r="AH22" s="28">
        <v>0.44296008243440482</v>
      </c>
      <c r="AI22" s="28">
        <v>0.41923252219761031</v>
      </c>
      <c r="AL22" s="6">
        <v>100</v>
      </c>
      <c r="AM22" s="6">
        <v>5</v>
      </c>
      <c r="AN22" s="28">
        <v>0.34817982239138567</v>
      </c>
      <c r="AO22" s="28">
        <v>0.33549928085002256</v>
      </c>
      <c r="AR22" s="6">
        <v>100</v>
      </c>
      <c r="AS22" s="6">
        <v>5</v>
      </c>
      <c r="AT22" s="28">
        <v>0.40255588919176938</v>
      </c>
      <c r="AU22" s="28">
        <v>0.37688626739282011</v>
      </c>
      <c r="AX22" s="6">
        <v>100</v>
      </c>
      <c r="AY22" s="6">
        <v>5</v>
      </c>
      <c r="AZ22" s="28">
        <v>0.49752923440462377</v>
      </c>
      <c r="BA22" s="28">
        <v>0.46537612841861459</v>
      </c>
      <c r="BD22" s="6">
        <v>100</v>
      </c>
      <c r="BE22" s="6">
        <v>5</v>
      </c>
      <c r="BF22" s="28">
        <v>0.53683236160325154</v>
      </c>
      <c r="BG22" s="28">
        <v>0.50896134673379545</v>
      </c>
      <c r="BJ22" s="6">
        <v>100</v>
      </c>
      <c r="BK22" s="6">
        <v>5</v>
      </c>
      <c r="BL22" s="28">
        <v>0.63485714887028233</v>
      </c>
      <c r="BM22" s="28">
        <v>0.61798451054215298</v>
      </c>
      <c r="BP22" s="6">
        <v>100</v>
      </c>
      <c r="BQ22" s="6">
        <v>5</v>
      </c>
      <c r="BR22" s="28">
        <v>0.56723197328436314</v>
      </c>
      <c r="BS22" s="28">
        <v>0.5449480756132955</v>
      </c>
      <c r="BV22" s="6">
        <v>100</v>
      </c>
      <c r="BW22" s="6">
        <v>5</v>
      </c>
      <c r="BX22" s="28">
        <v>0.48694773452113183</v>
      </c>
      <c r="BY22" s="28">
        <v>0.47413266894366513</v>
      </c>
      <c r="CB22" s="6">
        <v>50</v>
      </c>
      <c r="CC22" s="28">
        <v>0.33870107223176615</v>
      </c>
      <c r="CD22" s="28">
        <v>0.31355404667060671</v>
      </c>
      <c r="CE22" s="28">
        <v>0.27188055930360033</v>
      </c>
      <c r="CH22" s="6">
        <v>50</v>
      </c>
      <c r="CI22" s="28">
        <v>0.53114519259575232</v>
      </c>
      <c r="CJ22" s="28">
        <v>0.50277525132359646</v>
      </c>
      <c r="CK22" s="28">
        <v>0.54015219551742599</v>
      </c>
      <c r="CN22" s="6">
        <v>50</v>
      </c>
      <c r="CO22" s="28">
        <v>0.56166342084436505</v>
      </c>
      <c r="CP22" s="28">
        <v>0.53480593999282855</v>
      </c>
      <c r="CQ22" s="28">
        <v>0.52742706647994186</v>
      </c>
    </row>
    <row r="23" spans="1:96" x14ac:dyDescent="0.2">
      <c r="O23" s="28"/>
      <c r="P23" s="28"/>
      <c r="Q23" s="28"/>
      <c r="U23" s="28"/>
      <c r="V23" s="28"/>
      <c r="W23" s="28"/>
      <c r="AA23" s="6">
        <v>10</v>
      </c>
      <c r="AB23" s="28">
        <v>0.37185363923113873</v>
      </c>
      <c r="AC23" s="28">
        <v>0.34155754766036472</v>
      </c>
      <c r="AG23" s="6">
        <v>10</v>
      </c>
      <c r="AH23" s="28">
        <v>0.27186265358931783</v>
      </c>
      <c r="AI23" s="28">
        <v>0.25081367479666067</v>
      </c>
      <c r="AM23" s="6">
        <v>10</v>
      </c>
      <c r="AN23" s="28">
        <v>0.20359499618769406</v>
      </c>
      <c r="AO23" s="28">
        <v>0.19577792367880614</v>
      </c>
      <c r="AS23" s="6">
        <v>10</v>
      </c>
      <c r="AT23" s="28">
        <v>0.23846500952313843</v>
      </c>
      <c r="AU23" s="28">
        <v>0.21954358322438569</v>
      </c>
      <c r="AY23" s="6">
        <v>10</v>
      </c>
      <c r="AZ23" s="28">
        <v>0.30481208886680755</v>
      </c>
      <c r="BA23" s="28">
        <v>0.27995088012023517</v>
      </c>
      <c r="BE23" s="6">
        <v>10</v>
      </c>
      <c r="BF23" s="28">
        <v>0.34685880448566042</v>
      </c>
      <c r="BG23" s="28">
        <v>0.31506347829471554</v>
      </c>
      <c r="BK23" s="6">
        <v>10</v>
      </c>
      <c r="BL23" s="28">
        <v>0.4658324477276905</v>
      </c>
      <c r="BM23" s="28">
        <v>0.44120682801898381</v>
      </c>
      <c r="BQ23" s="6">
        <v>10</v>
      </c>
      <c r="BR23" s="28">
        <v>0.40053372981534124</v>
      </c>
      <c r="BS23" s="28">
        <v>0.37729301997622922</v>
      </c>
      <c r="BW23" s="6">
        <v>10</v>
      </c>
      <c r="BX23" s="28">
        <v>0.32611653026907272</v>
      </c>
      <c r="BY23" s="28">
        <v>0.30711806969926431</v>
      </c>
      <c r="CC23" s="28"/>
      <c r="CD23" s="28"/>
      <c r="CE23" s="28"/>
      <c r="CI23" s="28"/>
      <c r="CJ23" s="28"/>
      <c r="CK23" s="28"/>
      <c r="CO23" s="28"/>
      <c r="CP23" s="28"/>
      <c r="CQ23" s="28"/>
    </row>
    <row r="24" spans="1:96" x14ac:dyDescent="0.2">
      <c r="A24" s="6" t="s">
        <v>1</v>
      </c>
      <c r="B24" s="6" t="s">
        <v>2</v>
      </c>
      <c r="C24" s="6" t="s">
        <v>6</v>
      </c>
      <c r="D24" s="6" t="s">
        <v>7</v>
      </c>
      <c r="E24" s="6" t="s">
        <v>5</v>
      </c>
      <c r="H24" s="6" t="s">
        <v>1</v>
      </c>
      <c r="I24" s="6" t="s">
        <v>2</v>
      </c>
      <c r="J24" s="6" t="s">
        <v>6</v>
      </c>
      <c r="K24" s="6" t="s">
        <v>7</v>
      </c>
      <c r="L24" s="6" t="s">
        <v>5</v>
      </c>
      <c r="O24" s="28"/>
      <c r="P24" s="28"/>
      <c r="Q24" s="28"/>
      <c r="U24" s="28"/>
      <c r="V24" s="28"/>
      <c r="W24" s="28"/>
      <c r="AA24" s="6">
        <v>20</v>
      </c>
      <c r="AB24" s="28">
        <v>0.2331599861343078</v>
      </c>
      <c r="AC24" s="28">
        <v>0.21419946536060053</v>
      </c>
      <c r="AG24" s="6">
        <v>20</v>
      </c>
      <c r="AH24" s="28">
        <v>0.16471654953768486</v>
      </c>
      <c r="AI24" s="28">
        <v>0.15311954090752752</v>
      </c>
      <c r="AM24" s="6">
        <v>20</v>
      </c>
      <c r="AN24" s="28">
        <v>0.12588734052794393</v>
      </c>
      <c r="AO24" s="28">
        <v>0.12113540021666323</v>
      </c>
      <c r="AS24" s="6">
        <v>20</v>
      </c>
      <c r="AT24" s="28">
        <v>0.1387338787917608</v>
      </c>
      <c r="AU24" s="28">
        <v>0.12755575622718576</v>
      </c>
      <c r="AY24" s="6">
        <v>20</v>
      </c>
      <c r="AZ24" s="28">
        <v>0.18238122536681561</v>
      </c>
      <c r="BA24" s="28">
        <v>0.16418540626361233</v>
      </c>
      <c r="BE24" s="6">
        <v>20</v>
      </c>
      <c r="BF24" s="28">
        <v>0.20972155982097027</v>
      </c>
      <c r="BG24" s="28">
        <v>0.1910740785230588</v>
      </c>
      <c r="BK24" s="6">
        <v>20</v>
      </c>
      <c r="BL24" s="28">
        <v>0.32763330581983185</v>
      </c>
      <c r="BM24" s="28">
        <v>0.305151143130448</v>
      </c>
      <c r="BQ24" s="6">
        <v>20</v>
      </c>
      <c r="BR24" s="28">
        <v>0.27112355982948788</v>
      </c>
      <c r="BS24" s="28">
        <v>0.25465614915823015</v>
      </c>
      <c r="BW24" s="6">
        <v>20</v>
      </c>
      <c r="BX24" s="28">
        <v>0.21379278865200629</v>
      </c>
      <c r="BY24" s="28">
        <v>0.20299821837526194</v>
      </c>
      <c r="CC24" s="28"/>
      <c r="CD24" s="28"/>
      <c r="CE24" s="28"/>
      <c r="CI24" s="28"/>
      <c r="CJ24" s="28"/>
      <c r="CK24" s="28"/>
      <c r="CO24" s="28"/>
      <c r="CP24" s="28"/>
      <c r="CQ24" s="28"/>
    </row>
    <row r="25" spans="1:96" x14ac:dyDescent="0.2">
      <c r="A25" s="6">
        <v>100</v>
      </c>
      <c r="B25" s="6">
        <v>5</v>
      </c>
      <c r="C25" s="28">
        <v>0.72442555937130948</v>
      </c>
      <c r="D25" s="28">
        <v>0.70713423640097728</v>
      </c>
      <c r="E25" s="28">
        <v>0.69324041935096636</v>
      </c>
      <c r="H25" s="6">
        <v>100</v>
      </c>
      <c r="I25" s="6">
        <v>5</v>
      </c>
      <c r="J25" s="28">
        <v>0.56449511467410673</v>
      </c>
      <c r="K25" s="28">
        <v>0.54175928439589849</v>
      </c>
      <c r="L25" s="28">
        <v>0.57148925268330852</v>
      </c>
      <c r="N25" s="6" t="s">
        <v>1</v>
      </c>
      <c r="O25" s="6" t="s">
        <v>2</v>
      </c>
      <c r="P25" s="6" t="s">
        <v>6</v>
      </c>
      <c r="Q25" s="6" t="s">
        <v>7</v>
      </c>
      <c r="R25" s="6" t="s">
        <v>5</v>
      </c>
      <c r="T25" s="6" t="s">
        <v>1</v>
      </c>
      <c r="U25" s="6" t="s">
        <v>2</v>
      </c>
      <c r="V25" s="6" t="s">
        <v>6</v>
      </c>
      <c r="W25" s="6" t="s">
        <v>7</v>
      </c>
      <c r="X25" s="6" t="s">
        <v>5</v>
      </c>
      <c r="AA25" s="6">
        <v>50</v>
      </c>
      <c r="AB25" s="28">
        <v>0.13464143501031628</v>
      </c>
      <c r="AC25" s="28">
        <v>0.12510899907351658</v>
      </c>
      <c r="AD25" s="6" t="s">
        <v>5</v>
      </c>
      <c r="AG25" s="6">
        <v>50</v>
      </c>
      <c r="AH25" s="28">
        <v>9.6516246747308507E-2</v>
      </c>
      <c r="AI25" s="28">
        <v>8.9355985580727521E-2</v>
      </c>
      <c r="AJ25" s="6" t="s">
        <v>5</v>
      </c>
      <c r="AM25" s="6">
        <v>50</v>
      </c>
      <c r="AN25" s="28">
        <v>8.5063560435670385E-2</v>
      </c>
      <c r="AO25" s="28">
        <v>7.7777231608849071E-2</v>
      </c>
      <c r="AP25" s="6" t="s">
        <v>5</v>
      </c>
      <c r="AS25" s="6">
        <v>50</v>
      </c>
      <c r="AT25" s="28">
        <v>7.8049143515075303E-2</v>
      </c>
      <c r="AU25" s="28">
        <v>7.4755502821224507E-2</v>
      </c>
      <c r="AV25" s="6" t="s">
        <v>5</v>
      </c>
      <c r="AY25" s="6">
        <v>50</v>
      </c>
      <c r="AZ25" s="28">
        <v>9.873681845743075E-2</v>
      </c>
      <c r="BA25" s="28">
        <v>9.027647934534884E-2</v>
      </c>
      <c r="BB25" s="6" t="s">
        <v>5</v>
      </c>
      <c r="BE25" s="6">
        <v>50</v>
      </c>
      <c r="BF25" s="28">
        <v>0.11514197641413906</v>
      </c>
      <c r="BG25" s="28">
        <v>0.1068447987942769</v>
      </c>
      <c r="BH25" s="6" t="s">
        <v>5</v>
      </c>
      <c r="BK25" s="6">
        <v>50</v>
      </c>
      <c r="BL25" s="28">
        <v>0.2038514178787158</v>
      </c>
      <c r="BM25" s="28">
        <v>0.1941783029296989</v>
      </c>
      <c r="BN25" s="6" t="s">
        <v>5</v>
      </c>
      <c r="BQ25" s="6">
        <v>50</v>
      </c>
      <c r="BR25" s="28">
        <v>0.17165448568740724</v>
      </c>
      <c r="BS25" s="28">
        <v>0.1647051629977293</v>
      </c>
      <c r="BT25" s="6" t="s">
        <v>5</v>
      </c>
      <c r="BW25" s="6">
        <v>50</v>
      </c>
      <c r="BX25" s="28">
        <v>0.1493570680526739</v>
      </c>
      <c r="BY25" s="28">
        <v>0.14206648406711378</v>
      </c>
      <c r="BZ25" s="6" t="s">
        <v>5</v>
      </c>
      <c r="CB25" s="6" t="s">
        <v>1</v>
      </c>
      <c r="CC25" s="6" t="s">
        <v>2</v>
      </c>
      <c r="CD25" s="6" t="s">
        <v>6</v>
      </c>
      <c r="CE25" s="6" t="s">
        <v>7</v>
      </c>
      <c r="CF25" s="6" t="s">
        <v>5</v>
      </c>
      <c r="CH25" s="6" t="s">
        <v>1</v>
      </c>
      <c r="CI25" s="6" t="s">
        <v>2</v>
      </c>
      <c r="CJ25" s="6" t="s">
        <v>6</v>
      </c>
      <c r="CK25" s="6" t="s">
        <v>7</v>
      </c>
      <c r="CL25" s="6" t="s">
        <v>5</v>
      </c>
      <c r="CN25" s="6" t="s">
        <v>1</v>
      </c>
      <c r="CO25" s="6" t="s">
        <v>2</v>
      </c>
      <c r="CP25" s="6" t="s">
        <v>6</v>
      </c>
      <c r="CQ25" s="6" t="s">
        <v>7</v>
      </c>
      <c r="CR25" s="6" t="s">
        <v>5</v>
      </c>
    </row>
    <row r="26" spans="1:96" x14ac:dyDescent="0.2">
      <c r="B26" s="6">
        <v>10</v>
      </c>
      <c r="C26" s="28">
        <v>0.56212919644158643</v>
      </c>
      <c r="D26" s="28">
        <v>0.53751882523662387</v>
      </c>
      <c r="E26" s="28">
        <v>0.51700309767613772</v>
      </c>
      <c r="I26" s="6">
        <v>10</v>
      </c>
      <c r="J26" s="28">
        <v>0.38518507607450003</v>
      </c>
      <c r="K26" s="28">
        <v>0.35169745030046196</v>
      </c>
      <c r="L26" s="28">
        <v>0.33969387508765558</v>
      </c>
      <c r="N26" s="6">
        <v>100</v>
      </c>
      <c r="O26" s="6">
        <v>5</v>
      </c>
      <c r="P26" s="28">
        <v>0.58837350701486646</v>
      </c>
      <c r="Q26" s="28">
        <v>0.56281963078172981</v>
      </c>
      <c r="R26" s="28">
        <v>0.57128132320063063</v>
      </c>
      <c r="T26" s="6">
        <v>100</v>
      </c>
      <c r="U26" s="6">
        <v>5</v>
      </c>
      <c r="V26" s="28">
        <v>0.56824084128727803</v>
      </c>
      <c r="W26" s="28">
        <v>0.54410740306528604</v>
      </c>
      <c r="X26" s="28">
        <v>0.56424331947337358</v>
      </c>
      <c r="Z26" s="6">
        <v>1000</v>
      </c>
      <c r="AA26" s="6">
        <v>5</v>
      </c>
      <c r="AB26" s="28">
        <v>0.55251742082350508</v>
      </c>
      <c r="AC26" s="28">
        <v>0.52536760678418259</v>
      </c>
      <c r="AD26" s="28">
        <v>0.65415389998601614</v>
      </c>
      <c r="AF26" s="6">
        <v>1000</v>
      </c>
      <c r="AG26" s="6">
        <v>5</v>
      </c>
      <c r="AH26" s="28">
        <v>0.4393713061428145</v>
      </c>
      <c r="AI26" s="28">
        <v>0.41241711101063155</v>
      </c>
      <c r="AJ26" s="28">
        <v>0.5006292620368934</v>
      </c>
      <c r="AL26" s="6">
        <v>1000</v>
      </c>
      <c r="AM26" s="6">
        <v>5</v>
      </c>
      <c r="AN26" s="28">
        <v>0.3438274718183808</v>
      </c>
      <c r="AO26" s="28">
        <v>0.32653338751901895</v>
      </c>
      <c r="AP26" s="28">
        <v>0.3729288796216742</v>
      </c>
      <c r="AR26" s="6">
        <v>1000</v>
      </c>
      <c r="AS26" s="6">
        <v>5</v>
      </c>
      <c r="AT26" s="28">
        <v>0.39379647279816865</v>
      </c>
      <c r="AU26" s="28">
        <v>0.36717641244682742</v>
      </c>
      <c r="AV26" s="28">
        <v>0.41557092133513696</v>
      </c>
      <c r="AX26" s="6">
        <v>1000</v>
      </c>
      <c r="AY26" s="6">
        <v>5</v>
      </c>
      <c r="AZ26" s="28">
        <v>0.4879340016296223</v>
      </c>
      <c r="BA26" s="28">
        <v>0.45735334874781436</v>
      </c>
      <c r="BB26" s="28">
        <v>0.49531681193683874</v>
      </c>
      <c r="BD26" s="6">
        <v>1000</v>
      </c>
      <c r="BE26" s="6">
        <v>5</v>
      </c>
      <c r="BF26" s="28">
        <v>0.53431742837520846</v>
      </c>
      <c r="BG26" s="28">
        <v>0.50388347478542417</v>
      </c>
      <c r="BH26" s="28">
        <v>0.54359010553651854</v>
      </c>
      <c r="BJ26" s="6">
        <v>1000</v>
      </c>
      <c r="BK26" s="6">
        <v>5</v>
      </c>
      <c r="BL26" s="28">
        <v>0.63028598569055727</v>
      </c>
      <c r="BM26" s="28">
        <v>0.60804376151196615</v>
      </c>
      <c r="BN26" s="28">
        <v>0.72556259949645741</v>
      </c>
      <c r="BP26" s="6">
        <v>1000</v>
      </c>
      <c r="BQ26" s="6">
        <v>5</v>
      </c>
      <c r="BR26" s="28">
        <v>0.56727971638348951</v>
      </c>
      <c r="BS26" s="28">
        <v>0.54361640263642141</v>
      </c>
      <c r="BT26" s="28">
        <v>0.71224584073697528</v>
      </c>
      <c r="BV26" s="6">
        <v>1000</v>
      </c>
      <c r="BW26" s="6">
        <v>5</v>
      </c>
      <c r="BX26" s="28">
        <v>0.48895046990644325</v>
      </c>
      <c r="BY26" s="28">
        <v>0.46763678340018155</v>
      </c>
      <c r="BZ26" s="28">
        <v>0.62635990576095457</v>
      </c>
      <c r="CB26" s="6">
        <v>100</v>
      </c>
      <c r="CC26" s="6">
        <v>5</v>
      </c>
      <c r="CD26" s="28">
        <v>0.5199668656268388</v>
      </c>
      <c r="CE26" s="28">
        <v>0.50025356567101187</v>
      </c>
      <c r="CF26" s="28">
        <v>0.48027532878713186</v>
      </c>
      <c r="CH26" s="6">
        <v>100</v>
      </c>
      <c r="CI26" s="6">
        <v>5</v>
      </c>
      <c r="CJ26" s="28">
        <v>0.64590626536903029</v>
      </c>
      <c r="CK26" s="28">
        <v>0.62187358970459861</v>
      </c>
      <c r="CL26" s="28">
        <v>0.60205210552307475</v>
      </c>
      <c r="CN26" s="6">
        <v>100</v>
      </c>
      <c r="CO26" s="6">
        <v>5</v>
      </c>
      <c r="CP26" s="28">
        <v>0.66051259948314489</v>
      </c>
      <c r="CQ26" s="28">
        <v>0.6447067370077425</v>
      </c>
      <c r="CR26" s="28">
        <v>0.66851886416350381</v>
      </c>
    </row>
    <row r="27" spans="1:96" x14ac:dyDescent="0.2">
      <c r="B27" s="6">
        <v>20</v>
      </c>
      <c r="C27" s="28">
        <v>0.40951763559675242</v>
      </c>
      <c r="D27" s="28">
        <v>0.38064547273286431</v>
      </c>
      <c r="E27" s="28">
        <v>0.36348887881217418</v>
      </c>
      <c r="I27" s="6">
        <v>20</v>
      </c>
      <c r="J27" s="28">
        <v>0.24171325399538368</v>
      </c>
      <c r="K27" s="28">
        <v>0.22005139315115602</v>
      </c>
      <c r="L27" s="28">
        <v>0.18976823754407918</v>
      </c>
      <c r="O27" s="6">
        <v>10</v>
      </c>
      <c r="P27" s="28">
        <v>0.40390991547699784</v>
      </c>
      <c r="Q27" s="28">
        <v>0.36960602939588738</v>
      </c>
      <c r="R27" s="28">
        <v>0.35604129821744723</v>
      </c>
      <c r="U27" s="6">
        <v>10</v>
      </c>
      <c r="V27" s="28">
        <v>0.38052505050457475</v>
      </c>
      <c r="W27" s="28">
        <v>0.34886573168071755</v>
      </c>
      <c r="X27" s="28">
        <v>0.34300099278184537</v>
      </c>
      <c r="AA27" s="6">
        <v>10</v>
      </c>
      <c r="AB27" s="28">
        <v>0.35996982854501486</v>
      </c>
      <c r="AC27" s="28">
        <v>0.32691809134104721</v>
      </c>
      <c r="AD27" s="28">
        <v>0.35048999559165328</v>
      </c>
      <c r="AG27" s="6">
        <v>10</v>
      </c>
      <c r="AH27" s="28">
        <v>0.26438804535824395</v>
      </c>
      <c r="AI27" s="28">
        <v>0.24078579223415972</v>
      </c>
      <c r="AJ27" s="28">
        <v>0.22450126111808205</v>
      </c>
      <c r="AM27" s="6">
        <v>10</v>
      </c>
      <c r="AN27" s="28">
        <v>0.19467897861343522</v>
      </c>
      <c r="AO27" s="28">
        <v>0.18186207184388478</v>
      </c>
      <c r="AP27" s="28">
        <v>0.18119925048374771</v>
      </c>
      <c r="AS27" s="6">
        <v>10</v>
      </c>
      <c r="AT27" s="28">
        <v>0.22465529957349875</v>
      </c>
      <c r="AU27" s="28">
        <v>0.20418942598732792</v>
      </c>
      <c r="AV27" s="28">
        <v>0.21412507664809843</v>
      </c>
      <c r="AY27" s="6">
        <v>10</v>
      </c>
      <c r="AZ27" s="28">
        <v>0.29356635042323365</v>
      </c>
      <c r="BA27" s="28">
        <v>0.26275258782211547</v>
      </c>
      <c r="BB27" s="28">
        <v>0.2550718073339695</v>
      </c>
      <c r="BE27" s="6">
        <v>10</v>
      </c>
      <c r="BF27" s="28">
        <v>0.33391651522331933</v>
      </c>
      <c r="BG27" s="28">
        <v>0.30002127008024115</v>
      </c>
      <c r="BH27" s="28">
        <v>0.29418541441333157</v>
      </c>
      <c r="BK27" s="6">
        <v>10</v>
      </c>
      <c r="BL27" s="28">
        <v>0.45598387660027118</v>
      </c>
      <c r="BM27" s="28">
        <v>0.42586468573362857</v>
      </c>
      <c r="BN27" s="28">
        <v>0.50057984516509857</v>
      </c>
      <c r="BQ27" s="6">
        <v>10</v>
      </c>
      <c r="BR27" s="28">
        <v>0.39406228926843578</v>
      </c>
      <c r="BS27" s="28">
        <v>0.3668248398512638</v>
      </c>
      <c r="BT27" s="28">
        <v>0.42398456449677691</v>
      </c>
      <c r="BW27" s="6">
        <v>10</v>
      </c>
      <c r="BX27" s="28">
        <v>0.32294916829178144</v>
      </c>
      <c r="BY27" s="28">
        <v>0.29906534829600118</v>
      </c>
      <c r="BZ27" s="28">
        <v>0.28513953661065172</v>
      </c>
      <c r="CC27" s="6">
        <v>10</v>
      </c>
      <c r="CD27" s="28">
        <v>0.34245759864924791</v>
      </c>
      <c r="CE27" s="28">
        <v>0.31376498970359423</v>
      </c>
      <c r="CF27" s="28">
        <v>0.28178457054578754</v>
      </c>
      <c r="CI27" s="6">
        <v>10</v>
      </c>
      <c r="CJ27" s="28">
        <v>0.45694118655045635</v>
      </c>
      <c r="CK27" s="28">
        <v>0.42545611650422294</v>
      </c>
      <c r="CL27" s="28">
        <v>0.40978516803391674</v>
      </c>
      <c r="CO27" s="6">
        <v>10</v>
      </c>
      <c r="CP27" s="28">
        <v>0.4820600290945134</v>
      </c>
      <c r="CQ27" s="28">
        <v>0.45299171577703501</v>
      </c>
      <c r="CR27" s="28">
        <v>0.43832593598358427</v>
      </c>
    </row>
    <row r="28" spans="1:96" x14ac:dyDescent="0.2">
      <c r="B28" s="6">
        <v>50</v>
      </c>
      <c r="C28" s="28">
        <v>0.25854868259058783</v>
      </c>
      <c r="D28" s="28">
        <v>0.24108291734448933</v>
      </c>
      <c r="E28" s="28">
        <v>0.23856570730673271</v>
      </c>
      <c r="I28" s="6">
        <v>50</v>
      </c>
      <c r="J28" s="28">
        <v>0.13776148956019846</v>
      </c>
      <c r="K28" s="28">
        <v>0.12886649977530809</v>
      </c>
      <c r="L28" s="28">
        <v>0.11499262321078763</v>
      </c>
      <c r="O28" s="6">
        <v>20</v>
      </c>
      <c r="P28" s="28">
        <v>0.25877497262161669</v>
      </c>
      <c r="Q28" s="28">
        <v>0.23356432610414513</v>
      </c>
      <c r="R28" s="28">
        <v>0.19928395724042039</v>
      </c>
      <c r="U28" s="6">
        <v>20</v>
      </c>
      <c r="V28" s="28">
        <v>0.24238818543970542</v>
      </c>
      <c r="W28" s="28">
        <v>0.21986306954521645</v>
      </c>
      <c r="X28" s="28">
        <v>0.18842064895678104</v>
      </c>
      <c r="AA28" s="6">
        <v>20</v>
      </c>
      <c r="AB28" s="28">
        <v>0.215339912557199</v>
      </c>
      <c r="AC28" s="28">
        <v>0.19008015127795808</v>
      </c>
      <c r="AD28" s="28">
        <v>0.1704935475402535</v>
      </c>
      <c r="AG28" s="6">
        <v>20</v>
      </c>
      <c r="AH28" s="28">
        <v>0.14986123617312941</v>
      </c>
      <c r="AI28" s="28">
        <v>0.13431506852280217</v>
      </c>
      <c r="AJ28" s="28">
        <v>0.10802188197048115</v>
      </c>
      <c r="AM28" s="6">
        <v>20</v>
      </c>
      <c r="AN28" s="28">
        <v>0.10638602906557587</v>
      </c>
      <c r="AO28" s="28">
        <v>9.7731169799466777E-2</v>
      </c>
      <c r="AP28" s="28">
        <v>9.3448242719657015E-2</v>
      </c>
      <c r="AS28" s="6">
        <v>20</v>
      </c>
      <c r="AT28" s="28">
        <v>0.1230180705013834</v>
      </c>
      <c r="AU28" s="28">
        <v>0.11001230719149405</v>
      </c>
      <c r="AV28" s="28">
        <v>9.9227377843860473E-2</v>
      </c>
      <c r="AY28" s="6">
        <v>20</v>
      </c>
      <c r="AZ28" s="28">
        <v>0.16449549556967646</v>
      </c>
      <c r="BA28" s="28">
        <v>0.14397637132539809</v>
      </c>
      <c r="BB28" s="28">
        <v>0.13456335403038885</v>
      </c>
      <c r="BE28" s="6">
        <v>20</v>
      </c>
      <c r="BF28" s="28">
        <v>0.19258976629077393</v>
      </c>
      <c r="BG28" s="28">
        <v>0.1672582263299229</v>
      </c>
      <c r="BH28" s="28">
        <v>0.15902957152503708</v>
      </c>
      <c r="BK28" s="6">
        <v>20</v>
      </c>
      <c r="BL28" s="28">
        <v>0.30594654891610273</v>
      </c>
      <c r="BM28" s="28">
        <v>0.27719652886366147</v>
      </c>
      <c r="BN28" s="28">
        <v>0.27419566486733338</v>
      </c>
      <c r="BQ28" s="6">
        <v>20</v>
      </c>
      <c r="BR28" s="28">
        <v>0.25617576086633076</v>
      </c>
      <c r="BS28" s="28">
        <v>0.23174959223392766</v>
      </c>
      <c r="BT28" s="28">
        <v>0.20081045868264893</v>
      </c>
      <c r="BW28" s="6">
        <v>20</v>
      </c>
      <c r="BX28" s="28">
        <v>0.2011930825577854</v>
      </c>
      <c r="BY28" s="28">
        <v>0.18268738971740234</v>
      </c>
      <c r="BZ28" s="28">
        <v>0.15631460578949358</v>
      </c>
      <c r="CC28" s="6">
        <v>20</v>
      </c>
      <c r="CD28" s="28">
        <v>0.21088463310593009</v>
      </c>
      <c r="CE28" s="28">
        <v>0.19107463360127361</v>
      </c>
      <c r="CF28" s="28">
        <v>0.14741679392070214</v>
      </c>
      <c r="CI28" s="6">
        <v>20</v>
      </c>
      <c r="CJ28" s="28">
        <v>0.30387106347513054</v>
      </c>
      <c r="CK28" s="28">
        <v>0.27527729049721072</v>
      </c>
      <c r="CL28" s="28">
        <v>0.25159890597864781</v>
      </c>
      <c r="CO28" s="6">
        <v>20</v>
      </c>
      <c r="CP28" s="28">
        <v>0.32594755507258999</v>
      </c>
      <c r="CQ28" s="28">
        <v>0.29946838137879178</v>
      </c>
      <c r="CR28" s="28">
        <v>0.27525313702511239</v>
      </c>
    </row>
    <row r="29" spans="1:96" x14ac:dyDescent="0.2">
      <c r="A29" s="6">
        <v>1000</v>
      </c>
      <c r="B29" s="6">
        <v>5</v>
      </c>
      <c r="C29" s="28">
        <v>0.71735302835848247</v>
      </c>
      <c r="D29" s="28">
        <v>0.70128917764830168</v>
      </c>
      <c r="E29" s="28">
        <v>0.68846179640900207</v>
      </c>
      <c r="H29" s="6">
        <v>1000</v>
      </c>
      <c r="I29" s="6">
        <v>5</v>
      </c>
      <c r="J29" s="28">
        <v>0.55926878932815516</v>
      </c>
      <c r="K29" s="28">
        <v>0.53364952070790672</v>
      </c>
      <c r="L29" s="28">
        <v>0.62936673262613918</v>
      </c>
      <c r="O29" s="6">
        <v>50</v>
      </c>
      <c r="P29" s="28">
        <v>0.14715224464012608</v>
      </c>
      <c r="Q29" s="28">
        <v>0.13640832736382744</v>
      </c>
      <c r="R29" s="28">
        <v>0.12184113087644957</v>
      </c>
      <c r="U29" s="6">
        <v>50</v>
      </c>
      <c r="V29" s="28">
        <v>0.13747973937616614</v>
      </c>
      <c r="W29" s="28">
        <v>0.12786898201615982</v>
      </c>
      <c r="X29" s="28">
        <v>0.11341632754295414</v>
      </c>
      <c r="AA29" s="6">
        <v>50</v>
      </c>
      <c r="AB29" s="28">
        <v>0.1016898610777586</v>
      </c>
      <c r="AC29" s="28">
        <v>8.8065037927141918E-2</v>
      </c>
      <c r="AD29" s="28">
        <v>0.11031632290294836</v>
      </c>
      <c r="AG29" s="6">
        <v>50</v>
      </c>
      <c r="AH29" s="28">
        <v>6.705442239380896E-2</v>
      </c>
      <c r="AI29" s="28">
        <v>5.9839681703959147E-2</v>
      </c>
      <c r="AJ29" s="28">
        <v>8.349281874999448E-2</v>
      </c>
      <c r="AM29" s="6">
        <v>50</v>
      </c>
      <c r="AN29" s="28">
        <v>4.6654125886079763E-2</v>
      </c>
      <c r="AO29" s="28">
        <v>4.287566325504967E-2</v>
      </c>
      <c r="AP29" s="28">
        <v>7.7777231608849071E-2</v>
      </c>
      <c r="AS29" s="6">
        <v>50</v>
      </c>
      <c r="AT29" s="28">
        <v>5.2957864892726081E-2</v>
      </c>
      <c r="AU29" s="28">
        <v>4.7485319207112062E-2</v>
      </c>
      <c r="AV29" s="28">
        <v>6.5136226387586788E-2</v>
      </c>
      <c r="AY29" s="6">
        <v>50</v>
      </c>
      <c r="AZ29" s="28">
        <v>7.2578016489263902E-2</v>
      </c>
      <c r="BA29" s="28">
        <v>6.3130502566241808E-2</v>
      </c>
      <c r="BB29" s="28">
        <v>8.2238107039239713E-2</v>
      </c>
      <c r="BE29" s="6">
        <v>50</v>
      </c>
      <c r="BF29" s="28">
        <v>8.5905505176413571E-2</v>
      </c>
      <c r="BG29" s="28">
        <v>7.4305614459126257E-2</v>
      </c>
      <c r="BH29" s="28">
        <v>9.6693683893381566E-2</v>
      </c>
      <c r="BK29" s="6">
        <v>50</v>
      </c>
      <c r="BL29" s="28">
        <v>0.16281675299308274</v>
      </c>
      <c r="BM29" s="28">
        <v>0.14180833579794525</v>
      </c>
      <c r="BN29" s="28">
        <v>0.17722402271422782</v>
      </c>
      <c r="BQ29" s="6">
        <v>50</v>
      </c>
      <c r="BR29" s="28">
        <v>0.13223603530917666</v>
      </c>
      <c r="BS29" s="28">
        <v>0.11704652247654965</v>
      </c>
      <c r="BT29" s="28">
        <v>0.15702720030241224</v>
      </c>
      <c r="BW29" s="6">
        <v>50</v>
      </c>
      <c r="BX29" s="28">
        <v>0.10000993773473957</v>
      </c>
      <c r="BY29" s="28">
        <v>9.0515179962087952E-2</v>
      </c>
      <c r="BZ29" s="28">
        <v>0.14206648406711378</v>
      </c>
      <c r="CC29" s="6">
        <v>50</v>
      </c>
      <c r="CD29" s="28">
        <v>0.11815846668939452</v>
      </c>
      <c r="CE29" s="28">
        <v>0.10961327547534809</v>
      </c>
      <c r="CF29" s="28">
        <v>9.6921031499011254E-2</v>
      </c>
      <c r="CI29" s="6">
        <v>50</v>
      </c>
      <c r="CJ29" s="28">
        <v>0.17355718196352499</v>
      </c>
      <c r="CK29" s="28">
        <v>0.16314211855804162</v>
      </c>
      <c r="CL29" s="28">
        <v>0.15062756293866109</v>
      </c>
      <c r="CO29" s="6">
        <v>50</v>
      </c>
      <c r="CP29" s="28">
        <v>0.1916063285910416</v>
      </c>
      <c r="CQ29" s="28">
        <v>0.17734531345161703</v>
      </c>
      <c r="CR29" s="28">
        <v>0.16276272483185195</v>
      </c>
    </row>
    <row r="30" spans="1:96" x14ac:dyDescent="0.2">
      <c r="B30" s="6">
        <v>10</v>
      </c>
      <c r="C30" s="28">
        <v>0.5473217758451665</v>
      </c>
      <c r="D30" s="28">
        <v>0.52056704730920056</v>
      </c>
      <c r="E30" s="28">
        <v>0.50037962941186109</v>
      </c>
      <c r="I30" s="6">
        <v>10</v>
      </c>
      <c r="J30" s="28">
        <v>0.36706367454283639</v>
      </c>
      <c r="K30" s="28">
        <v>0.33457070881972828</v>
      </c>
      <c r="L30" s="28">
        <v>0.33823102384748416</v>
      </c>
      <c r="N30" s="6">
        <v>1000</v>
      </c>
      <c r="O30" s="6">
        <v>5</v>
      </c>
      <c r="P30" s="28">
        <v>0.58472224156871233</v>
      </c>
      <c r="Q30" s="28">
        <v>0.56013850769955931</v>
      </c>
      <c r="R30" s="28">
        <v>0.59603477845810759</v>
      </c>
      <c r="T30" s="6">
        <v>1000</v>
      </c>
      <c r="U30" s="6">
        <v>5</v>
      </c>
      <c r="V30" s="28">
        <v>0.55855077514207441</v>
      </c>
      <c r="W30" s="28">
        <v>0.53354090616519345</v>
      </c>
      <c r="X30" s="28">
        <v>0.57344865691342406</v>
      </c>
      <c r="Z30" s="6">
        <v>5000</v>
      </c>
      <c r="AA30" s="6">
        <v>5</v>
      </c>
      <c r="AB30" s="28">
        <v>0.55271385653568195</v>
      </c>
      <c r="AC30" s="28">
        <v>0.52396902745444851</v>
      </c>
      <c r="AD30" s="28">
        <v>0.7426492475006653</v>
      </c>
      <c r="AF30" s="6">
        <v>5000</v>
      </c>
      <c r="AG30" s="6">
        <v>5</v>
      </c>
      <c r="AH30" s="28">
        <v>0.43976663884267153</v>
      </c>
      <c r="AI30" s="28">
        <v>0.4134147294933046</v>
      </c>
      <c r="AJ30" s="28">
        <v>0.63700724286283339</v>
      </c>
      <c r="AL30" s="6">
        <v>5000</v>
      </c>
      <c r="AM30" s="6">
        <v>5</v>
      </c>
      <c r="AN30" s="28">
        <v>0.34376965914900143</v>
      </c>
      <c r="AO30" s="28">
        <v>0.32665413842429636</v>
      </c>
      <c r="AP30" s="28">
        <v>0.4488245666561263</v>
      </c>
      <c r="AR30" s="6">
        <v>5000</v>
      </c>
      <c r="AS30" s="6">
        <v>5</v>
      </c>
      <c r="AT30" s="28">
        <v>0.39348855159836876</v>
      </c>
      <c r="AU30" s="28">
        <v>0.367843666690506</v>
      </c>
      <c r="AV30" s="28">
        <v>0.45180491392208411</v>
      </c>
      <c r="AX30" s="6">
        <v>5000</v>
      </c>
      <c r="AY30" s="6">
        <v>5</v>
      </c>
      <c r="AZ30" s="28">
        <v>0.48999044231676059</v>
      </c>
      <c r="BA30" s="28">
        <v>0.45683545137066817</v>
      </c>
      <c r="BB30" s="28">
        <v>0.56194732433113592</v>
      </c>
      <c r="BD30" s="6">
        <v>5000</v>
      </c>
      <c r="BE30" s="6">
        <v>5</v>
      </c>
      <c r="BF30" s="28">
        <v>0.53464008708441813</v>
      </c>
      <c r="BG30" s="28">
        <v>0.50408563425657782</v>
      </c>
      <c r="BH30" s="28">
        <v>0.61249711318760003</v>
      </c>
      <c r="BJ30" s="6">
        <v>5000</v>
      </c>
      <c r="BK30" s="6">
        <v>5</v>
      </c>
      <c r="BL30" s="28">
        <v>0.6300403126426225</v>
      </c>
      <c r="BM30" s="28">
        <v>0.60739086321525659</v>
      </c>
      <c r="BN30" s="28">
        <v>0.7402654875897231</v>
      </c>
      <c r="BP30" s="6">
        <v>5000</v>
      </c>
      <c r="BQ30" s="6">
        <v>5</v>
      </c>
      <c r="BR30" s="28">
        <v>0.56526003516699463</v>
      </c>
      <c r="BS30" s="28">
        <v>0.54143326834702954</v>
      </c>
      <c r="BT30" s="28">
        <v>0.75036685098231448</v>
      </c>
      <c r="BV30" s="6">
        <v>5000</v>
      </c>
      <c r="BW30" s="6">
        <v>5</v>
      </c>
      <c r="BX30" s="28">
        <v>0.4902653799926649</v>
      </c>
      <c r="BY30" s="28">
        <v>0.46757985517116296</v>
      </c>
      <c r="BZ30" s="28">
        <v>0.74677552199710617</v>
      </c>
      <c r="CB30" s="6">
        <v>1000</v>
      </c>
      <c r="CC30" s="6">
        <v>5</v>
      </c>
      <c r="CD30" s="28">
        <v>0.52150967233684886</v>
      </c>
      <c r="CE30" s="28">
        <v>0.49238586148441543</v>
      </c>
      <c r="CF30" s="28">
        <v>0.47309026602196597</v>
      </c>
      <c r="CH30" s="6">
        <v>1000</v>
      </c>
      <c r="CI30" s="6">
        <v>5</v>
      </c>
      <c r="CJ30" s="28">
        <v>0.6388111448119056</v>
      </c>
      <c r="CK30" s="28">
        <v>0.61697494387368135</v>
      </c>
      <c r="CL30" s="28">
        <v>0.61434406034151623</v>
      </c>
      <c r="CN30" s="6">
        <v>1000</v>
      </c>
      <c r="CO30" s="6">
        <v>5</v>
      </c>
      <c r="CP30" s="28">
        <v>0.65190907420102162</v>
      </c>
      <c r="CQ30" s="28">
        <v>0.63181957743816508</v>
      </c>
      <c r="CR30" s="28">
        <v>0.68974148835910709</v>
      </c>
    </row>
    <row r="31" spans="1:96" x14ac:dyDescent="0.2">
      <c r="B31" s="6">
        <v>20</v>
      </c>
      <c r="C31" s="28">
        <v>0.38375618729461525</v>
      </c>
      <c r="D31" s="28">
        <v>0.35082135486979715</v>
      </c>
      <c r="E31" s="28">
        <v>0.32833188120300483</v>
      </c>
      <c r="I31" s="6">
        <v>20</v>
      </c>
      <c r="J31" s="28">
        <v>0.22166915372000995</v>
      </c>
      <c r="K31" s="28">
        <v>0.19432459347910613</v>
      </c>
      <c r="L31" s="28">
        <v>0.15651036637054466</v>
      </c>
      <c r="O31" s="6">
        <v>10</v>
      </c>
      <c r="P31" s="28">
        <v>0.39090056867701756</v>
      </c>
      <c r="Q31" s="28">
        <v>0.35670654973079452</v>
      </c>
      <c r="R31" s="28">
        <v>0.34397858125683228</v>
      </c>
      <c r="U31" s="6">
        <v>10</v>
      </c>
      <c r="V31" s="28">
        <v>0.36740903014895099</v>
      </c>
      <c r="W31" s="28">
        <v>0.33463046972558402</v>
      </c>
      <c r="X31" s="28">
        <v>0.36250939147702854</v>
      </c>
      <c r="AA31" s="6">
        <v>10</v>
      </c>
      <c r="AB31" s="28">
        <v>0.35851903310362665</v>
      </c>
      <c r="AC31" s="28">
        <v>0.32543137954334406</v>
      </c>
      <c r="AD31" s="28">
        <v>0.40605575732506144</v>
      </c>
      <c r="AG31" s="6">
        <v>10</v>
      </c>
      <c r="AH31" s="28">
        <v>0.2641204713382368</v>
      </c>
      <c r="AI31" s="28">
        <v>0.24049972167232292</v>
      </c>
      <c r="AJ31" s="28">
        <v>0.21427061076336096</v>
      </c>
      <c r="AM31" s="6">
        <v>10</v>
      </c>
      <c r="AN31" s="28">
        <v>0.19474975231002481</v>
      </c>
      <c r="AO31" s="28">
        <v>0.18129589455963122</v>
      </c>
      <c r="AP31" s="28">
        <v>0.18232492364489866</v>
      </c>
      <c r="AS31" s="6">
        <v>10</v>
      </c>
      <c r="AT31" s="28">
        <v>0.2236782441913823</v>
      </c>
      <c r="AU31" s="28">
        <v>0.20334587359588441</v>
      </c>
      <c r="AV31" s="28">
        <v>0.20103296184839514</v>
      </c>
      <c r="AY31" s="6">
        <v>10</v>
      </c>
      <c r="AZ31" s="28">
        <v>0.29391358635835596</v>
      </c>
      <c r="BA31" s="28">
        <v>0.26262391001959995</v>
      </c>
      <c r="BB31" s="28">
        <v>0.23993219807238647</v>
      </c>
      <c r="BE31" s="6">
        <v>10</v>
      </c>
      <c r="BF31" s="28">
        <v>0.33381886244848824</v>
      </c>
      <c r="BG31" s="28">
        <v>0.29905787495798419</v>
      </c>
      <c r="BH31" s="28">
        <v>0.29167590907373769</v>
      </c>
      <c r="BK31" s="6">
        <v>10</v>
      </c>
      <c r="BL31" s="28">
        <v>0.45548677674282989</v>
      </c>
      <c r="BM31" s="28">
        <v>0.42572638748098268</v>
      </c>
      <c r="BN31" s="28">
        <v>0.53043285190665257</v>
      </c>
      <c r="BQ31" s="6">
        <v>10</v>
      </c>
      <c r="BR31" s="28">
        <v>0.392299942019041</v>
      </c>
      <c r="BS31" s="28">
        <v>0.36352046992498216</v>
      </c>
      <c r="BT31" s="28">
        <v>0.52017114307348578</v>
      </c>
      <c r="BW31" s="6">
        <v>10</v>
      </c>
      <c r="BX31" s="28">
        <v>0.32270388487209378</v>
      </c>
      <c r="BY31" s="28">
        <v>0.29861347195004162</v>
      </c>
      <c r="BZ31" s="28">
        <v>0.43641859413573703</v>
      </c>
      <c r="CC31" s="6">
        <v>10</v>
      </c>
      <c r="CD31" s="28">
        <v>0.3285354817725622</v>
      </c>
      <c r="CE31" s="28">
        <v>0.29722584024873883</v>
      </c>
      <c r="CF31" s="28">
        <v>0.2674438204109244</v>
      </c>
      <c r="CI31" s="6">
        <v>10</v>
      </c>
      <c r="CJ31" s="28">
        <v>0.4440238757673951</v>
      </c>
      <c r="CK31" s="28">
        <v>0.40982585063457605</v>
      </c>
      <c r="CL31" s="28">
        <v>0.41833202635956546</v>
      </c>
      <c r="CO31" s="6">
        <v>10</v>
      </c>
      <c r="CP31" s="28">
        <v>0.46542582842768399</v>
      </c>
      <c r="CQ31" s="28">
        <v>0.43121161206533054</v>
      </c>
      <c r="CR31" s="28">
        <v>0.42888439373227816</v>
      </c>
    </row>
    <row r="32" spans="1:96" x14ac:dyDescent="0.2">
      <c r="B32" s="6">
        <v>50</v>
      </c>
      <c r="C32" s="28">
        <v>0.21054697232367967</v>
      </c>
      <c r="D32" s="28">
        <v>0.18165571193594238</v>
      </c>
      <c r="E32" s="28">
        <v>0.16319991503163012</v>
      </c>
      <c r="I32" s="6">
        <v>50</v>
      </c>
      <c r="J32" s="28">
        <v>0.10380935392789573</v>
      </c>
      <c r="K32" s="28">
        <v>8.9312519028910992E-2</v>
      </c>
      <c r="L32" s="28">
        <v>5.6136175959833494E-2</v>
      </c>
      <c r="O32" s="6">
        <v>20</v>
      </c>
      <c r="P32" s="28">
        <v>0.23878684854527821</v>
      </c>
      <c r="Q32" s="28">
        <v>0.20982945093499794</v>
      </c>
      <c r="R32" s="28">
        <v>0.16888436189631209</v>
      </c>
      <c r="U32" s="6">
        <v>20</v>
      </c>
      <c r="V32" s="28">
        <v>0.22136200131419642</v>
      </c>
      <c r="W32" s="28">
        <v>0.1945867983731816</v>
      </c>
      <c r="X32" s="28">
        <v>0.1595388489540584</v>
      </c>
      <c r="AA32" s="6">
        <v>20</v>
      </c>
      <c r="AB32" s="28">
        <v>0.21457284634610679</v>
      </c>
      <c r="AC32" s="28">
        <v>0.1875537001327762</v>
      </c>
      <c r="AD32" s="28">
        <v>0.13141178759842959</v>
      </c>
      <c r="AG32" s="6">
        <v>20</v>
      </c>
      <c r="AH32" s="28">
        <v>0.14924863694980853</v>
      </c>
      <c r="AI32" s="28">
        <v>0.13278669264817616</v>
      </c>
      <c r="AJ32" s="28">
        <v>6.7038988783187065E-2</v>
      </c>
      <c r="AM32" s="6">
        <v>20</v>
      </c>
      <c r="AN32" s="28">
        <v>0.10575778777118079</v>
      </c>
      <c r="AO32" s="28">
        <v>9.6923623133583797E-2</v>
      </c>
      <c r="AP32" s="28">
        <v>5.7931551692984737E-2</v>
      </c>
      <c r="AS32" s="6">
        <v>20</v>
      </c>
      <c r="AT32" s="28">
        <v>0.1210494853512793</v>
      </c>
      <c r="AU32" s="28">
        <v>0.1081594436417733</v>
      </c>
      <c r="AV32" s="28">
        <v>7.6998981471881153E-2</v>
      </c>
      <c r="AY32" s="6">
        <v>20</v>
      </c>
      <c r="AZ32" s="28">
        <v>0.16367856601713118</v>
      </c>
      <c r="BA32" s="28">
        <v>0.14294916666721391</v>
      </c>
      <c r="BB32" s="28">
        <v>0.10923295675030198</v>
      </c>
      <c r="BE32" s="6">
        <v>20</v>
      </c>
      <c r="BF32" s="28">
        <v>0.19083824605222929</v>
      </c>
      <c r="BG32" s="28">
        <v>0.16561079587486691</v>
      </c>
      <c r="BH32" s="28">
        <v>0.13229145744528331</v>
      </c>
      <c r="BK32" s="6">
        <v>20</v>
      </c>
      <c r="BL32" s="28">
        <v>0.30483654986619441</v>
      </c>
      <c r="BM32" s="28">
        <v>0.27568369960337252</v>
      </c>
      <c r="BN32" s="28">
        <v>0.30886412271470098</v>
      </c>
      <c r="BQ32" s="6">
        <v>20</v>
      </c>
      <c r="BR32" s="28">
        <v>0.25391599290515199</v>
      </c>
      <c r="BS32" s="28">
        <v>0.2286014635286297</v>
      </c>
      <c r="BT32" s="28">
        <v>0.18982665565010501</v>
      </c>
      <c r="BW32" s="6">
        <v>20</v>
      </c>
      <c r="BX32" s="28">
        <v>0.1999286113591075</v>
      </c>
      <c r="BY32" s="28">
        <v>0.18052299909176764</v>
      </c>
      <c r="BZ32" s="28">
        <v>9.4084820948914821E-2</v>
      </c>
      <c r="CC32" s="6">
        <v>20</v>
      </c>
      <c r="CD32" s="28">
        <v>0.1919082927428139</v>
      </c>
      <c r="CE32" s="28">
        <v>0.16897000642791896</v>
      </c>
      <c r="CF32" s="28">
        <v>0.11164091157672315</v>
      </c>
      <c r="CI32" s="6">
        <v>20</v>
      </c>
      <c r="CJ32" s="28">
        <v>0.28098441635935206</v>
      </c>
      <c r="CK32" s="28">
        <v>0.24711267836493855</v>
      </c>
      <c r="CL32" s="28">
        <v>0.22579511592855328</v>
      </c>
      <c r="CO32" s="6">
        <v>20</v>
      </c>
      <c r="CP32" s="28">
        <v>0.3015307990301751</v>
      </c>
      <c r="CQ32" s="28">
        <v>0.26773488234442699</v>
      </c>
      <c r="CR32" s="28">
        <v>0.2506520793065713</v>
      </c>
    </row>
    <row r="33" spans="1:96" x14ac:dyDescent="0.2">
      <c r="A33" s="6">
        <v>5000</v>
      </c>
      <c r="B33" s="6">
        <v>5</v>
      </c>
      <c r="C33" s="28">
        <v>0.71754907990016703</v>
      </c>
      <c r="D33" s="28">
        <v>0.70130230751148248</v>
      </c>
      <c r="E33" s="28">
        <v>0.68794834573091801</v>
      </c>
      <c r="H33" s="6">
        <v>5000</v>
      </c>
      <c r="I33" s="6">
        <v>5</v>
      </c>
      <c r="J33" s="28">
        <v>0.55821409970606373</v>
      </c>
      <c r="K33" s="28">
        <v>0.53174379843091113</v>
      </c>
      <c r="L33" s="28">
        <v>0.66538969982091756</v>
      </c>
      <c r="O33" s="6">
        <v>50</v>
      </c>
      <c r="P33" s="28">
        <v>0.11323778837045254</v>
      </c>
      <c r="Q33" s="28">
        <v>9.7581464566298307E-2</v>
      </c>
      <c r="R33" s="28">
        <v>6.1631904084143978E-2</v>
      </c>
      <c r="U33" s="6">
        <v>50</v>
      </c>
      <c r="V33" s="28">
        <v>0.10342218930237163</v>
      </c>
      <c r="W33" s="28">
        <v>8.9241606403278884E-2</v>
      </c>
      <c r="X33" s="28">
        <v>5.6089993064952146E-2</v>
      </c>
      <c r="AA33" s="6">
        <v>50</v>
      </c>
      <c r="AB33" s="28">
        <v>9.8850788938391235E-2</v>
      </c>
      <c r="AC33" s="28">
        <v>8.4433757569313803E-2</v>
      </c>
      <c r="AD33" s="28">
        <v>4.1615372438836153E-2</v>
      </c>
      <c r="AG33" s="6">
        <v>50</v>
      </c>
      <c r="AH33" s="28">
        <v>6.5513441123018101E-2</v>
      </c>
      <c r="AI33" s="28">
        <v>5.7564220258438645E-2</v>
      </c>
      <c r="AJ33" s="28">
        <v>2.0215419718797697E-2</v>
      </c>
      <c r="AM33" s="6">
        <v>50</v>
      </c>
      <c r="AN33" s="28">
        <v>4.5172041594649617E-2</v>
      </c>
      <c r="AO33" s="28">
        <v>4.1157331815215394E-2</v>
      </c>
      <c r="AP33" s="28">
        <v>1.4992497326979496E-2</v>
      </c>
      <c r="AS33" s="6">
        <v>50</v>
      </c>
      <c r="AT33" s="28">
        <v>5.1490553739123771E-2</v>
      </c>
      <c r="AU33" s="28">
        <v>4.5474169797477357E-2</v>
      </c>
      <c r="AV33" s="28">
        <v>2.5216353242087187E-2</v>
      </c>
      <c r="AY33" s="6">
        <v>50</v>
      </c>
      <c r="AZ33" s="28">
        <v>7.0902435171032285E-2</v>
      </c>
      <c r="BA33" s="28">
        <v>6.0963763251021687E-2</v>
      </c>
      <c r="BB33" s="28">
        <v>4.1455603769597817E-2</v>
      </c>
      <c r="BE33" s="6">
        <v>50</v>
      </c>
      <c r="BF33" s="28">
        <v>8.4024611693908804E-2</v>
      </c>
      <c r="BG33" s="28">
        <v>7.1498037700830741E-2</v>
      </c>
      <c r="BH33" s="28">
        <v>5.1241314216474106E-2</v>
      </c>
      <c r="BK33" s="6">
        <v>50</v>
      </c>
      <c r="BL33" s="28">
        <v>0.15924910124547201</v>
      </c>
      <c r="BM33" s="28">
        <v>0.13792313398577391</v>
      </c>
      <c r="BN33" s="28">
        <v>8.5431627011185923E-2</v>
      </c>
      <c r="BQ33" s="6">
        <v>50</v>
      </c>
      <c r="BR33" s="28">
        <v>0.12925613748899692</v>
      </c>
      <c r="BS33" s="28">
        <v>0.1122466771408977</v>
      </c>
      <c r="BT33" s="28">
        <v>6.0273544341731079E-2</v>
      </c>
      <c r="BW33" s="6">
        <v>50</v>
      </c>
      <c r="BX33" s="28">
        <v>9.771655445470559E-2</v>
      </c>
      <c r="BY33" s="28">
        <v>8.6314927114156559E-2</v>
      </c>
      <c r="BZ33" s="28">
        <v>4.1836469545338165E-2</v>
      </c>
      <c r="CC33" s="6">
        <v>50</v>
      </c>
      <c r="CD33" s="28">
        <v>8.7398467945104585E-2</v>
      </c>
      <c r="CE33" s="28">
        <v>7.6202331194191203E-2</v>
      </c>
      <c r="CF33" s="28">
        <v>3.6390261995768065E-2</v>
      </c>
      <c r="CI33" s="6">
        <v>50</v>
      </c>
      <c r="CJ33" s="28">
        <v>0.13649882092229768</v>
      </c>
      <c r="CK33" s="28">
        <v>0.11643094695413256</v>
      </c>
      <c r="CL33" s="28">
        <v>8.8786099933834059E-2</v>
      </c>
      <c r="CO33" s="6">
        <v>50</v>
      </c>
      <c r="CP33" s="28">
        <v>0.15088906524140799</v>
      </c>
      <c r="CQ33" s="28">
        <v>0.12933827648591448</v>
      </c>
      <c r="CR33" s="28">
        <v>9.6035070774487447E-2</v>
      </c>
    </row>
    <row r="34" spans="1:96" x14ac:dyDescent="0.2">
      <c r="B34" s="6">
        <v>10</v>
      </c>
      <c r="C34" s="28">
        <v>0.54696227096458672</v>
      </c>
      <c r="D34" s="28">
        <v>0.5194322522613557</v>
      </c>
      <c r="E34" s="28">
        <v>0.499173176805221</v>
      </c>
      <c r="I34" s="6">
        <v>10</v>
      </c>
      <c r="J34" s="28">
        <v>0.36586951465424877</v>
      </c>
      <c r="K34" s="28">
        <v>0.33262760463428576</v>
      </c>
      <c r="L34" s="28">
        <v>0.34623073291423268</v>
      </c>
      <c r="N34" s="6">
        <v>5000</v>
      </c>
      <c r="O34" s="6">
        <v>5</v>
      </c>
      <c r="P34" s="28">
        <v>0.58374880561619225</v>
      </c>
      <c r="Q34" s="28">
        <v>0.55857652868412899</v>
      </c>
      <c r="R34" s="28">
        <v>0.60924861564875799</v>
      </c>
      <c r="T34" s="6">
        <v>5000</v>
      </c>
      <c r="U34" s="6">
        <v>5</v>
      </c>
      <c r="V34" s="28">
        <v>0.55740835335670857</v>
      </c>
      <c r="W34" s="28">
        <v>0.53150407768760277</v>
      </c>
      <c r="X34" s="28">
        <v>0.58116894717128464</v>
      </c>
      <c r="Z34" s="6">
        <v>10000</v>
      </c>
      <c r="AA34" s="6">
        <v>5</v>
      </c>
      <c r="AB34" s="28">
        <v>0.55200489084312199</v>
      </c>
      <c r="AC34" s="28">
        <v>0.52351514576811597</v>
      </c>
      <c r="AD34" s="28">
        <v>0.76326144679149466</v>
      </c>
      <c r="AF34" s="6">
        <v>10000</v>
      </c>
      <c r="AG34" s="6">
        <v>5</v>
      </c>
      <c r="AH34" s="28">
        <v>0.43911017839884947</v>
      </c>
      <c r="AI34" s="28">
        <v>0.41333911151241343</v>
      </c>
      <c r="AJ34" s="28">
        <v>0.71044258620463974</v>
      </c>
      <c r="AL34" s="6">
        <v>10000</v>
      </c>
      <c r="AM34" s="6">
        <v>5</v>
      </c>
      <c r="AN34" s="28">
        <v>0.34360693590772617</v>
      </c>
      <c r="AO34" s="28">
        <v>0.32700346690867088</v>
      </c>
      <c r="AP34" s="28">
        <v>0.52977732879175221</v>
      </c>
      <c r="AR34" s="6">
        <v>10000</v>
      </c>
      <c r="AS34" s="6">
        <v>5</v>
      </c>
      <c r="AT34" s="28">
        <v>0.39308341592149698</v>
      </c>
      <c r="AU34" s="28">
        <v>0.36731661210613598</v>
      </c>
      <c r="AV34" s="28">
        <v>0.49370605745781787</v>
      </c>
      <c r="AX34" s="6">
        <v>10000</v>
      </c>
      <c r="AY34" s="6">
        <v>5</v>
      </c>
      <c r="AZ34" s="28">
        <v>0.48928430708136633</v>
      </c>
      <c r="BA34" s="28">
        <v>0.45706823365698723</v>
      </c>
      <c r="BB34" s="28">
        <v>0.61479378867035239</v>
      </c>
      <c r="BD34" s="6">
        <v>10000</v>
      </c>
      <c r="BE34" s="6">
        <v>5</v>
      </c>
      <c r="BF34" s="28">
        <v>0.5348681779407447</v>
      </c>
      <c r="BG34" s="28">
        <v>0.50390091675392878</v>
      </c>
      <c r="BH34" s="28">
        <v>0.64346195439142395</v>
      </c>
      <c r="BJ34" s="6">
        <v>10000</v>
      </c>
      <c r="BK34" s="6">
        <v>5</v>
      </c>
      <c r="BL34" s="28">
        <v>0.62993677576701235</v>
      </c>
      <c r="BM34" s="28">
        <v>0.60748704024287881</v>
      </c>
      <c r="BN34" s="28">
        <v>0.74103946473180071</v>
      </c>
      <c r="BP34" s="6">
        <v>10000</v>
      </c>
      <c r="BQ34" s="6">
        <v>5</v>
      </c>
      <c r="BR34" s="28">
        <v>0.56531340562963084</v>
      </c>
      <c r="BS34" s="28">
        <v>0.54123133773759924</v>
      </c>
      <c r="BT34" s="28">
        <v>0.75180736474163967</v>
      </c>
      <c r="BV34" s="6">
        <v>10000</v>
      </c>
      <c r="BW34" s="6">
        <v>5</v>
      </c>
      <c r="BX34" s="28">
        <v>0.49020322073277245</v>
      </c>
      <c r="BY34" s="28">
        <v>0.46789979110710078</v>
      </c>
      <c r="BZ34" s="28">
        <v>0.76222291994599212</v>
      </c>
      <c r="CB34" s="6">
        <v>5000</v>
      </c>
      <c r="CC34" s="6">
        <v>5</v>
      </c>
      <c r="CD34" s="28">
        <v>0.52020023235997104</v>
      </c>
      <c r="CE34" s="28">
        <v>0.49037407026730812</v>
      </c>
      <c r="CF34" s="28">
        <v>0.47991203375821434</v>
      </c>
      <c r="CH34" s="6">
        <v>5000</v>
      </c>
      <c r="CI34" s="6">
        <v>5</v>
      </c>
      <c r="CJ34" s="28">
        <v>0.63908897203045789</v>
      </c>
      <c r="CK34" s="28">
        <v>0.61690942057866827</v>
      </c>
      <c r="CL34" s="28">
        <v>0.61571966138528345</v>
      </c>
      <c r="CN34" s="6">
        <v>5000</v>
      </c>
      <c r="CO34" s="6">
        <v>5</v>
      </c>
      <c r="CP34" s="28">
        <v>0.65320364875993042</v>
      </c>
      <c r="CQ34" s="28">
        <v>0.63220484106028052</v>
      </c>
      <c r="CR34" s="28">
        <v>0.69429581781409433</v>
      </c>
    </row>
    <row r="35" spans="1:96" x14ac:dyDescent="0.2">
      <c r="B35" s="6">
        <v>20</v>
      </c>
      <c r="C35" s="28">
        <v>0.38229391013483416</v>
      </c>
      <c r="D35" s="28">
        <v>0.34973422571258317</v>
      </c>
      <c r="E35" s="28">
        <v>0.32571601192847555</v>
      </c>
      <c r="I35" s="6">
        <v>20</v>
      </c>
      <c r="J35" s="28">
        <v>0.21963254292358103</v>
      </c>
      <c r="K35" s="28">
        <v>0.19247817161410863</v>
      </c>
      <c r="L35" s="28">
        <v>0.15453300448834364</v>
      </c>
      <c r="O35" s="6">
        <v>10</v>
      </c>
      <c r="P35" s="28">
        <v>0.38954567749208979</v>
      </c>
      <c r="Q35" s="28">
        <v>0.35509589773132327</v>
      </c>
      <c r="R35" s="28">
        <v>0.34478523486279389</v>
      </c>
      <c r="U35" s="6">
        <v>10</v>
      </c>
      <c r="V35" s="28">
        <v>0.36568582917575393</v>
      </c>
      <c r="W35" s="28">
        <v>0.3331597547827056</v>
      </c>
      <c r="X35" s="28">
        <v>0.37536715974817414</v>
      </c>
      <c r="AA35" s="6">
        <v>10</v>
      </c>
      <c r="AB35" s="28">
        <v>0.35839374694570225</v>
      </c>
      <c r="AC35" s="28">
        <v>0.32518427965809421</v>
      </c>
      <c r="AD35" s="28">
        <v>0.47233265926331203</v>
      </c>
      <c r="AG35" s="6">
        <v>10</v>
      </c>
      <c r="AH35" s="28">
        <v>0.26452788636462549</v>
      </c>
      <c r="AI35" s="28">
        <v>0.24024354101019688</v>
      </c>
      <c r="AJ35" s="28">
        <v>0.21936171549307981</v>
      </c>
      <c r="AM35" s="6">
        <v>10</v>
      </c>
      <c r="AN35" s="28">
        <v>0.19457535693241779</v>
      </c>
      <c r="AO35" s="28">
        <v>0.18116998776745979</v>
      </c>
      <c r="AP35" s="28">
        <v>0.18374999469719885</v>
      </c>
      <c r="AS35" s="6">
        <v>10</v>
      </c>
      <c r="AT35" s="28">
        <v>0.22396378932857311</v>
      </c>
      <c r="AU35" s="28">
        <v>0.20348969356015001</v>
      </c>
      <c r="AV35" s="28">
        <v>0.20136275845291191</v>
      </c>
      <c r="AY35" s="6">
        <v>10</v>
      </c>
      <c r="AZ35" s="28">
        <v>0.29333498443319733</v>
      </c>
      <c r="BA35" s="28">
        <v>0.26233640272175263</v>
      </c>
      <c r="BB35" s="28">
        <v>0.24091983149626556</v>
      </c>
      <c r="BE35" s="6">
        <v>10</v>
      </c>
      <c r="BF35" s="28">
        <v>0.33322676877540142</v>
      </c>
      <c r="BG35" s="28">
        <v>0.29861686926944503</v>
      </c>
      <c r="BH35" s="28">
        <v>0.29267045872618502</v>
      </c>
      <c r="BK35" s="6">
        <v>10</v>
      </c>
      <c r="BL35" s="28">
        <v>0.45525687440731699</v>
      </c>
      <c r="BM35" s="28">
        <v>0.42552885589724271</v>
      </c>
      <c r="BN35" s="28">
        <v>0.53103100691933669</v>
      </c>
      <c r="BQ35" s="6">
        <v>10</v>
      </c>
      <c r="BR35" s="28">
        <v>0.3916845579450618</v>
      </c>
      <c r="BS35" s="28">
        <v>0.36361054732990783</v>
      </c>
      <c r="BT35" s="28">
        <v>0.52854863953546594</v>
      </c>
      <c r="BW35" s="6">
        <v>10</v>
      </c>
      <c r="BX35" s="28">
        <v>0.32300813090761665</v>
      </c>
      <c r="BY35" s="28">
        <v>0.29892626605002237</v>
      </c>
      <c r="BZ35" s="28">
        <v>0.49350328524633147</v>
      </c>
      <c r="CC35" s="6">
        <v>10</v>
      </c>
      <c r="CD35" s="28">
        <v>0.32744024270344901</v>
      </c>
      <c r="CE35" s="28">
        <v>0.29578421196268823</v>
      </c>
      <c r="CF35" s="28">
        <v>0.26685151982647504</v>
      </c>
      <c r="CI35" s="6">
        <v>10</v>
      </c>
      <c r="CJ35" s="28">
        <v>0.44350527897224284</v>
      </c>
      <c r="CK35" s="28">
        <v>0.40755204558842112</v>
      </c>
      <c r="CL35" s="28">
        <v>0.43089010893322888</v>
      </c>
      <c r="CO35" s="6">
        <v>10</v>
      </c>
      <c r="CP35" s="28">
        <v>0.46404908282724533</v>
      </c>
      <c r="CQ35" s="28">
        <v>0.43093836419687886</v>
      </c>
      <c r="CR35" s="28">
        <v>0.42862631044390453</v>
      </c>
    </row>
    <row r="36" spans="1:96" x14ac:dyDescent="0.2">
      <c r="B36" s="6">
        <v>50</v>
      </c>
      <c r="C36" s="28">
        <v>0.20654211131599032</v>
      </c>
      <c r="D36" s="28">
        <v>0.17698580859656465</v>
      </c>
      <c r="E36" s="28">
        <v>0.15860073009933631</v>
      </c>
      <c r="I36" s="6">
        <v>50</v>
      </c>
      <c r="J36" s="28">
        <v>0.10115377595235411</v>
      </c>
      <c r="K36" s="28">
        <v>8.6135694570366308E-2</v>
      </c>
      <c r="L36" s="28">
        <v>5.1914514652994452E-2</v>
      </c>
      <c r="O36" s="6">
        <v>20</v>
      </c>
      <c r="P36" s="28">
        <v>0.23687590090269975</v>
      </c>
      <c r="Q36" s="28">
        <v>0.20750423586302663</v>
      </c>
      <c r="R36" s="28">
        <v>0.16694112433884559</v>
      </c>
      <c r="U36" s="6">
        <v>20</v>
      </c>
      <c r="V36" s="28">
        <v>0.21986005878626974</v>
      </c>
      <c r="W36" s="28">
        <v>0.19224405951210038</v>
      </c>
      <c r="X36" s="28">
        <v>0.15632414769203209</v>
      </c>
      <c r="AA36" s="6">
        <v>20</v>
      </c>
      <c r="AB36" s="28">
        <v>0.21386414709168078</v>
      </c>
      <c r="AC36" s="28">
        <v>0.18732603565779526</v>
      </c>
      <c r="AD36" s="28">
        <v>0.12825472947881375</v>
      </c>
      <c r="AG36" s="6">
        <v>20</v>
      </c>
      <c r="AH36" s="28">
        <v>0.14914398900192891</v>
      </c>
      <c r="AI36" s="28">
        <v>0.13232826417361557</v>
      </c>
      <c r="AJ36" s="28">
        <v>6.3135279628754856E-2</v>
      </c>
      <c r="AM36" s="6">
        <v>20</v>
      </c>
      <c r="AN36" s="28">
        <v>0.10542679804813418</v>
      </c>
      <c r="AO36" s="28">
        <v>9.6772956633147708E-2</v>
      </c>
      <c r="AP36" s="28">
        <v>5.5209415880382376E-2</v>
      </c>
      <c r="AS36" s="6">
        <v>20</v>
      </c>
      <c r="AT36" s="28">
        <v>0.12108150709506041</v>
      </c>
      <c r="AU36" s="28">
        <v>0.10803655820848493</v>
      </c>
      <c r="AV36" s="28">
        <v>7.5102997697922197E-2</v>
      </c>
      <c r="AY36" s="6">
        <v>20</v>
      </c>
      <c r="AZ36" s="28">
        <v>0.16345391045027574</v>
      </c>
      <c r="BA36" s="28">
        <v>0.14253626276509407</v>
      </c>
      <c r="BB36" s="28">
        <v>0.1079418529479341</v>
      </c>
      <c r="BE36" s="6">
        <v>20</v>
      </c>
      <c r="BF36" s="28">
        <v>0.19017076980675957</v>
      </c>
      <c r="BG36" s="28">
        <v>0.16514347243654215</v>
      </c>
      <c r="BH36" s="28">
        <v>0.13019194581801785</v>
      </c>
      <c r="BK36" s="6">
        <v>20</v>
      </c>
      <c r="BL36" s="28">
        <v>0.30480497911541837</v>
      </c>
      <c r="BM36" s="28">
        <v>0.2751791442694711</v>
      </c>
      <c r="BN36" s="28">
        <v>0.32087121450828532</v>
      </c>
      <c r="BQ36" s="6">
        <v>20</v>
      </c>
      <c r="BR36" s="28">
        <v>0.2533264928148074</v>
      </c>
      <c r="BS36" s="28">
        <v>0.22808934512983053</v>
      </c>
      <c r="BT36" s="28">
        <v>0.23817391586023076</v>
      </c>
      <c r="BW36" s="6">
        <v>20</v>
      </c>
      <c r="BX36" s="28">
        <v>0.20000930576158188</v>
      </c>
      <c r="BY36" s="28">
        <v>0.18054835332613647</v>
      </c>
      <c r="BZ36" s="28">
        <v>9.8180052555683628E-2</v>
      </c>
      <c r="CC36" s="6">
        <v>20</v>
      </c>
      <c r="CD36" s="28">
        <v>0.19054691404269983</v>
      </c>
      <c r="CE36" s="28">
        <v>0.16665837768501168</v>
      </c>
      <c r="CF36" s="28">
        <v>0.10961867752043182</v>
      </c>
      <c r="CI36" s="6">
        <v>20</v>
      </c>
      <c r="CJ36" s="28">
        <v>0.2784037270535773</v>
      </c>
      <c r="CK36" s="28">
        <v>0.24439767084786734</v>
      </c>
      <c r="CL36" s="28">
        <v>0.22520959646009348</v>
      </c>
      <c r="CO36" s="6">
        <v>20</v>
      </c>
      <c r="CP36" s="28">
        <v>0.29927703885918272</v>
      </c>
      <c r="CQ36" s="28">
        <v>0.26490482470501042</v>
      </c>
      <c r="CR36" s="28">
        <v>0.25236584197901302</v>
      </c>
    </row>
    <row r="37" spans="1:96" x14ac:dyDescent="0.2">
      <c r="A37" s="6">
        <v>10000</v>
      </c>
      <c r="B37" s="6">
        <v>5</v>
      </c>
      <c r="C37" s="28">
        <v>0.71631124278119984</v>
      </c>
      <c r="D37" s="28">
        <v>0.69995936204086295</v>
      </c>
      <c r="E37" s="28">
        <v>0.68767558583187494</v>
      </c>
      <c r="H37" s="6">
        <v>10000</v>
      </c>
      <c r="I37" s="6">
        <v>5</v>
      </c>
      <c r="J37" s="28">
        <v>0.55821323195084926</v>
      </c>
      <c r="K37" s="28">
        <v>0.53237575094586931</v>
      </c>
      <c r="L37" s="28">
        <v>0.6738886976008559</v>
      </c>
      <c r="O37" s="6">
        <v>50</v>
      </c>
      <c r="P37" s="28">
        <v>0.11047983622958382</v>
      </c>
      <c r="Q37" s="28">
        <v>9.3810325777309578E-2</v>
      </c>
      <c r="R37" s="28">
        <v>5.7260647218721733E-2</v>
      </c>
      <c r="U37" s="6">
        <v>50</v>
      </c>
      <c r="V37" s="28">
        <v>0.10122660582177698</v>
      </c>
      <c r="W37" s="28">
        <v>8.606709528824924E-2</v>
      </c>
      <c r="X37" s="28">
        <v>5.174342986095444E-2</v>
      </c>
      <c r="AA37" s="6">
        <v>50</v>
      </c>
      <c r="AB37" s="28">
        <v>9.8237957057331432E-2</v>
      </c>
      <c r="AC37" s="28">
        <v>8.381870961998851E-2</v>
      </c>
      <c r="AD37" s="28">
        <v>3.1807764393990086E-2</v>
      </c>
      <c r="AG37" s="6">
        <v>50</v>
      </c>
      <c r="AH37" s="28">
        <v>6.5383191481553041E-2</v>
      </c>
      <c r="AI37" s="28">
        <v>5.7220421112541706E-2</v>
      </c>
      <c r="AJ37" s="28">
        <v>1.1568560747450145E-2</v>
      </c>
      <c r="AM37" s="6">
        <v>50</v>
      </c>
      <c r="AN37" s="28">
        <v>4.491174036690522E-2</v>
      </c>
      <c r="AO37" s="28">
        <v>4.0805713596482052E-2</v>
      </c>
      <c r="AP37" s="28">
        <v>1.0035685145511368E-2</v>
      </c>
      <c r="AS37" s="6">
        <v>50</v>
      </c>
      <c r="AT37" s="28">
        <v>5.1229410753995085E-2</v>
      </c>
      <c r="AU37" s="28">
        <v>4.5205314426793472E-2</v>
      </c>
      <c r="AV37" s="28">
        <v>2.2044676284444637E-2</v>
      </c>
      <c r="AY37" s="6">
        <v>50</v>
      </c>
      <c r="AZ37" s="28">
        <v>7.0669820638056574E-2</v>
      </c>
      <c r="BA37" s="28">
        <v>6.0607099996457157E-2</v>
      </c>
      <c r="BB37" s="28">
        <v>3.8137738799767618E-2</v>
      </c>
      <c r="BE37" s="6">
        <v>50</v>
      </c>
      <c r="BF37" s="28">
        <v>8.3723059683600831E-2</v>
      </c>
      <c r="BG37" s="28">
        <v>7.1069340353324073E-2</v>
      </c>
      <c r="BH37" s="28">
        <v>4.7945528803724373E-2</v>
      </c>
      <c r="BK37" s="6">
        <v>50</v>
      </c>
      <c r="BL37" s="28">
        <v>0.15908622025240265</v>
      </c>
      <c r="BM37" s="28">
        <v>0.13722106378018031</v>
      </c>
      <c r="BN37" s="28">
        <v>7.5193044507504664E-2</v>
      </c>
      <c r="BQ37" s="6">
        <v>50</v>
      </c>
      <c r="BR37" s="28">
        <v>0.12864655236010769</v>
      </c>
      <c r="BS37" s="28">
        <v>0.111592818924419</v>
      </c>
      <c r="BT37" s="28">
        <v>4.4786601666764431E-2</v>
      </c>
      <c r="BW37" s="6">
        <v>50</v>
      </c>
      <c r="BX37" s="28">
        <v>9.7845232096140738E-2</v>
      </c>
      <c r="BY37" s="28">
        <v>8.5901343316499387E-2</v>
      </c>
      <c r="BZ37" s="28">
        <v>2.5201987848321214E-2</v>
      </c>
      <c r="CC37" s="6">
        <v>50</v>
      </c>
      <c r="CD37" s="28">
        <v>8.5620792815191638E-2</v>
      </c>
      <c r="CE37" s="28">
        <v>7.3401898568594137E-2</v>
      </c>
      <c r="CF37" s="28">
        <v>2.8583177696453035E-2</v>
      </c>
      <c r="CI37" s="6">
        <v>50</v>
      </c>
      <c r="CJ37" s="28">
        <v>0.13354223296837361</v>
      </c>
      <c r="CK37" s="28">
        <v>0.11273013818431794</v>
      </c>
      <c r="CL37" s="28">
        <v>8.3469787867806275E-2</v>
      </c>
      <c r="CO37" s="6">
        <v>50</v>
      </c>
      <c r="CP37" s="28">
        <v>0.14758117663722264</v>
      </c>
      <c r="CQ37" s="28">
        <v>0.1250596649325022</v>
      </c>
      <c r="CR37" s="28">
        <v>9.2003641886241702E-2</v>
      </c>
    </row>
    <row r="38" spans="1:96" x14ac:dyDescent="0.2">
      <c r="B38" s="6">
        <v>10</v>
      </c>
      <c r="C38" s="28">
        <v>0.54624520393884113</v>
      </c>
      <c r="D38" s="28">
        <v>0.51845658084543622</v>
      </c>
      <c r="E38" s="28">
        <v>0.49841515465443198</v>
      </c>
      <c r="I38" s="6">
        <v>10</v>
      </c>
      <c r="J38" s="28">
        <v>0.36569923039345542</v>
      </c>
      <c r="K38" s="28">
        <v>0.33277497363913922</v>
      </c>
      <c r="L38" s="28">
        <v>0.34845950653219404</v>
      </c>
      <c r="N38" s="6">
        <v>10000</v>
      </c>
      <c r="O38" s="6">
        <v>5</v>
      </c>
      <c r="P38" s="28">
        <v>0.58369194918739442</v>
      </c>
      <c r="Q38" s="28">
        <v>0.55814503085708478</v>
      </c>
      <c r="R38" s="28">
        <v>0.61501338031769259</v>
      </c>
      <c r="T38" s="6">
        <v>10000</v>
      </c>
      <c r="U38" s="6">
        <v>5</v>
      </c>
      <c r="V38" s="28">
        <v>0.55744163004915004</v>
      </c>
      <c r="W38" s="28">
        <v>0.53177874156022409</v>
      </c>
      <c r="X38" s="28">
        <v>0.58013316506597268</v>
      </c>
      <c r="AD38" s="28">
        <v>0.76662851461717674</v>
      </c>
      <c r="AJ38" s="28">
        <v>0.72872954459947614</v>
      </c>
      <c r="AP38" s="28">
        <v>0.55695415590574571</v>
      </c>
      <c r="AV38" s="28">
        <v>0.52067278155323105</v>
      </c>
      <c r="BB38" s="28">
        <v>0.63473339182493238</v>
      </c>
      <c r="BH38" s="28">
        <v>0.66141942559369427</v>
      </c>
      <c r="BN38" s="28">
        <v>0.7410248102457877</v>
      </c>
      <c r="BT38" s="28">
        <v>0.75403567701088137</v>
      </c>
      <c r="BZ38" s="28">
        <v>0.76214922554794029</v>
      </c>
      <c r="CB38" s="6">
        <v>10000</v>
      </c>
      <c r="CC38" s="6">
        <v>5</v>
      </c>
      <c r="CD38" s="28">
        <v>0.51976392656928838</v>
      </c>
      <c r="CE38" s="28">
        <v>0.49066011996331516</v>
      </c>
      <c r="CF38" s="28">
        <v>0.48455208051214899</v>
      </c>
      <c r="CH38" s="6">
        <v>10000</v>
      </c>
      <c r="CI38" s="6">
        <v>5</v>
      </c>
      <c r="CJ38" s="28">
        <v>0.63905111856808383</v>
      </c>
      <c r="CK38" s="28">
        <v>0.61616285956366956</v>
      </c>
      <c r="CL38" s="28">
        <v>0.61573657356959344</v>
      </c>
      <c r="CN38" s="6">
        <v>10000</v>
      </c>
      <c r="CO38" s="6">
        <v>5</v>
      </c>
      <c r="CP38" s="28">
        <v>0.65247263742836026</v>
      </c>
      <c r="CQ38" s="28">
        <v>0.6317384654987297</v>
      </c>
      <c r="CR38" s="28">
        <v>0.69516682795568974</v>
      </c>
    </row>
    <row r="39" spans="1:96" x14ac:dyDescent="0.2">
      <c r="B39" s="6">
        <v>20</v>
      </c>
      <c r="C39" s="28">
        <v>0.38228151856110126</v>
      </c>
      <c r="D39" s="28">
        <v>0.34935970581135495</v>
      </c>
      <c r="E39" s="28">
        <v>0.32544114413893543</v>
      </c>
      <c r="I39" s="6">
        <v>20</v>
      </c>
      <c r="J39" s="28">
        <v>0.21936196821523796</v>
      </c>
      <c r="K39" s="28">
        <v>0.19195390246290964</v>
      </c>
      <c r="L39" s="28">
        <v>0.15468397153485103</v>
      </c>
      <c r="O39" s="6">
        <v>10</v>
      </c>
      <c r="P39" s="28">
        <v>0.38896132985357568</v>
      </c>
      <c r="Q39" s="28">
        <v>0.35457152828840233</v>
      </c>
      <c r="R39" s="28">
        <v>0.34373283443844549</v>
      </c>
      <c r="U39" s="6">
        <v>10</v>
      </c>
      <c r="V39" s="28">
        <v>0.36573045768689405</v>
      </c>
      <c r="W39" s="28">
        <v>0.33278457878751599</v>
      </c>
      <c r="X39" s="28">
        <v>0.37551684030769972</v>
      </c>
      <c r="AD39" s="28">
        <v>0.488746392161652</v>
      </c>
      <c r="AJ39" s="28">
        <v>0.21956385550151192</v>
      </c>
      <c r="AP39" s="28">
        <v>0.18201557491551765</v>
      </c>
      <c r="AV39" s="28">
        <v>0.20121660194357718</v>
      </c>
      <c r="BB39" s="28">
        <v>0.24036433634639837</v>
      </c>
      <c r="BH39" s="28">
        <v>0.29205593567017651</v>
      </c>
      <c r="BN39" s="28">
        <v>0.53156723575645393</v>
      </c>
      <c r="BT39" s="28">
        <v>0.52996480853475969</v>
      </c>
      <c r="BZ39" s="28">
        <v>0.50390236240538833</v>
      </c>
      <c r="CC39" s="6">
        <v>10</v>
      </c>
      <c r="CD39" s="28">
        <v>0.32778528921110905</v>
      </c>
      <c r="CE39" s="28">
        <v>0.2956078163232489</v>
      </c>
      <c r="CF39" s="28">
        <v>0.26781944240107092</v>
      </c>
      <c r="CI39" s="6">
        <v>10</v>
      </c>
      <c r="CJ39" s="28">
        <v>0.44364302602367911</v>
      </c>
      <c r="CK39" s="28">
        <v>0.40783887605941882</v>
      </c>
      <c r="CL39" s="28">
        <v>0.43385822052941497</v>
      </c>
      <c r="CO39" s="6">
        <v>10</v>
      </c>
      <c r="CP39" s="28">
        <v>0.46420680271126835</v>
      </c>
      <c r="CQ39" s="28">
        <v>0.43068158859329275</v>
      </c>
      <c r="CR39" s="28">
        <v>0.42861313833057685</v>
      </c>
    </row>
    <row r="40" spans="1:96" x14ac:dyDescent="0.2">
      <c r="B40" s="6">
        <v>50</v>
      </c>
      <c r="C40" s="28">
        <v>0.20606873221294164</v>
      </c>
      <c r="D40" s="28">
        <v>0.17637664163320638</v>
      </c>
      <c r="E40" s="28">
        <v>0.1581757309633065</v>
      </c>
      <c r="I40" s="6">
        <v>50</v>
      </c>
      <c r="J40" s="28">
        <v>0.10092163383456264</v>
      </c>
      <c r="K40" s="28">
        <v>8.5742018949819754E-2</v>
      </c>
      <c r="L40" s="28">
        <v>5.1057074330605648E-2</v>
      </c>
      <c r="O40" s="6">
        <v>20</v>
      </c>
      <c r="P40" s="28">
        <v>0.23619277989994625</v>
      </c>
      <c r="Q40" s="28">
        <v>0.20654469867218023</v>
      </c>
      <c r="R40" s="28">
        <v>0.16641584930000064</v>
      </c>
      <c r="U40" s="6">
        <v>20</v>
      </c>
      <c r="V40" s="28">
        <v>0.21946639393597528</v>
      </c>
      <c r="W40" s="28">
        <v>0.19191727842451484</v>
      </c>
      <c r="X40" s="28">
        <v>0.15612003736756619</v>
      </c>
      <c r="AD40" s="28">
        <v>0.12850331066672743</v>
      </c>
      <c r="AJ40" s="28">
        <v>6.1445198060683166E-2</v>
      </c>
      <c r="AP40" s="28">
        <v>5.513657501420071E-2</v>
      </c>
      <c r="AV40" s="28">
        <v>7.5192895932588655E-2</v>
      </c>
      <c r="BB40" s="28">
        <v>0.10746079202907526</v>
      </c>
      <c r="BH40" s="28">
        <v>0.12944250984299976</v>
      </c>
      <c r="BN40" s="28">
        <v>0.32237194330916086</v>
      </c>
      <c r="BT40" s="28">
        <v>0.26760504760460435</v>
      </c>
      <c r="BZ40" s="28">
        <v>9.9293202360034444E-2</v>
      </c>
      <c r="CC40" s="6">
        <v>20</v>
      </c>
      <c r="CD40" s="28">
        <v>0.19043833365161228</v>
      </c>
      <c r="CE40" s="28">
        <v>0.16667768159651439</v>
      </c>
      <c r="CF40" s="28">
        <v>0.10981198836267465</v>
      </c>
      <c r="CI40" s="6">
        <v>20</v>
      </c>
      <c r="CJ40" s="28">
        <v>0.27827182326375344</v>
      </c>
      <c r="CK40" s="28">
        <v>0.24415518759786534</v>
      </c>
      <c r="CL40" s="28">
        <v>0.22515841756785709</v>
      </c>
      <c r="CO40" s="6">
        <v>20</v>
      </c>
      <c r="CP40" s="28">
        <v>0.29898857611377</v>
      </c>
      <c r="CQ40" s="28">
        <v>0.2646061860038661</v>
      </c>
      <c r="CR40" s="28">
        <v>0.25518831383048396</v>
      </c>
    </row>
    <row r="41" spans="1:96" x14ac:dyDescent="0.2">
      <c r="O41" s="6">
        <v>50</v>
      </c>
      <c r="P41" s="28">
        <v>0.10989015187973772</v>
      </c>
      <c r="Q41" s="28">
        <v>9.3151214413791317E-2</v>
      </c>
      <c r="R41" s="28">
        <v>5.6596917394341695E-2</v>
      </c>
      <c r="U41" s="6">
        <v>50</v>
      </c>
      <c r="V41" s="28">
        <v>0.10088727354098156</v>
      </c>
      <c r="W41" s="28">
        <v>8.5652788929112267E-2</v>
      </c>
      <c r="X41" s="28">
        <v>5.112543792542093E-2</v>
      </c>
      <c r="Z41" s="6" t="s">
        <v>1</v>
      </c>
      <c r="AA41" s="6" t="s">
        <v>0</v>
      </c>
      <c r="AB41" s="6" t="s">
        <v>6</v>
      </c>
      <c r="AC41" s="6" t="s">
        <v>7</v>
      </c>
      <c r="AD41" s="28">
        <v>3.1173141390195773E-2</v>
      </c>
      <c r="AF41" s="6" t="s">
        <v>1</v>
      </c>
      <c r="AG41" s="6" t="s">
        <v>0</v>
      </c>
      <c r="AH41" s="6" t="s">
        <v>6</v>
      </c>
      <c r="AI41" s="6" t="s">
        <v>7</v>
      </c>
      <c r="AJ41" s="28">
        <v>9.939008884081316E-3</v>
      </c>
      <c r="AL41" s="6" t="s">
        <v>1</v>
      </c>
      <c r="AM41" s="6" t="s">
        <v>0</v>
      </c>
      <c r="AN41" s="6" t="s">
        <v>6</v>
      </c>
      <c r="AO41" s="6" t="s">
        <v>7</v>
      </c>
      <c r="AP41" s="28">
        <v>9.0375818924329863E-3</v>
      </c>
      <c r="AR41" s="6" t="s">
        <v>1</v>
      </c>
      <c r="AS41" s="6" t="s">
        <v>0</v>
      </c>
      <c r="AT41" s="6" t="s">
        <v>6</v>
      </c>
      <c r="AU41" s="6" t="s">
        <v>7</v>
      </c>
      <c r="AV41" s="28">
        <v>2.1849301132682901E-2</v>
      </c>
      <c r="AX41" s="6" t="s">
        <v>1</v>
      </c>
      <c r="AY41" s="6" t="s">
        <v>0</v>
      </c>
      <c r="AZ41" s="6" t="s">
        <v>6</v>
      </c>
      <c r="BA41" s="6" t="s">
        <v>7</v>
      </c>
      <c r="BB41" s="28">
        <v>3.7338006560127132E-2</v>
      </c>
      <c r="BD41" s="6" t="s">
        <v>1</v>
      </c>
      <c r="BE41" s="6" t="s">
        <v>0</v>
      </c>
      <c r="BF41" s="6" t="s">
        <v>6</v>
      </c>
      <c r="BG41" s="6" t="s">
        <v>7</v>
      </c>
      <c r="BH41" s="28">
        <v>4.7430996940973871E-2</v>
      </c>
      <c r="BJ41" s="6" t="s">
        <v>1</v>
      </c>
      <c r="BK41" s="6" t="s">
        <v>0</v>
      </c>
      <c r="BL41" s="6" t="s">
        <v>6</v>
      </c>
      <c r="BM41" s="6" t="s">
        <v>7</v>
      </c>
      <c r="BN41" s="28">
        <v>7.3462644231970367E-2</v>
      </c>
      <c r="BP41" s="6" t="s">
        <v>1</v>
      </c>
      <c r="BQ41" s="6" t="s">
        <v>0</v>
      </c>
      <c r="BR41" s="6" t="s">
        <v>6</v>
      </c>
      <c r="BS41" s="6" t="s">
        <v>7</v>
      </c>
      <c r="BT41" s="28">
        <v>4.2365624027467609E-2</v>
      </c>
      <c r="BV41" s="6" t="s">
        <v>1</v>
      </c>
      <c r="BW41" s="6" t="s">
        <v>0</v>
      </c>
      <c r="BX41" s="6" t="s">
        <v>6</v>
      </c>
      <c r="BY41" s="6" t="s">
        <v>7</v>
      </c>
      <c r="BZ41" s="28">
        <v>2.2874461287421519E-2</v>
      </c>
      <c r="CC41" s="6">
        <v>50</v>
      </c>
      <c r="CD41" s="28">
        <v>8.5466619757032E-2</v>
      </c>
      <c r="CE41" s="28">
        <v>7.3183387842339881E-2</v>
      </c>
      <c r="CF41" s="28">
        <v>2.7871791210062877E-2</v>
      </c>
      <c r="CI41" s="6">
        <v>50</v>
      </c>
      <c r="CJ41" s="28">
        <v>0.13318856192391895</v>
      </c>
      <c r="CK41" s="28">
        <v>0.11223460130490442</v>
      </c>
      <c r="CL41" s="28">
        <v>8.2778479210907308E-2</v>
      </c>
      <c r="CO41" s="6">
        <v>50</v>
      </c>
      <c r="CP41" s="28">
        <v>0.14722653639836702</v>
      </c>
      <c r="CQ41" s="28">
        <v>0.12458140232184092</v>
      </c>
      <c r="CR41" s="28">
        <v>9.0952169510563938E-2</v>
      </c>
    </row>
    <row r="42" spans="1:96" x14ac:dyDescent="0.2">
      <c r="Z42" s="6">
        <v>100</v>
      </c>
      <c r="AA42" s="6">
        <v>5</v>
      </c>
      <c r="AB42" s="28">
        <v>0.24036301742016536</v>
      </c>
      <c r="AC42" s="28">
        <v>0.21777345664672532</v>
      </c>
      <c r="AF42" s="6">
        <v>100</v>
      </c>
      <c r="AG42" s="6">
        <v>5</v>
      </c>
      <c r="AH42" s="28">
        <v>0.21634083038051027</v>
      </c>
      <c r="AI42" s="28">
        <v>0.20006560225035896</v>
      </c>
      <c r="AL42" s="6">
        <v>100</v>
      </c>
      <c r="AM42" s="6">
        <v>5</v>
      </c>
      <c r="AN42" s="28">
        <v>0.18785440614985863</v>
      </c>
      <c r="AO42" s="28">
        <v>0.18052322466662307</v>
      </c>
      <c r="AR42" s="6">
        <v>100</v>
      </c>
      <c r="AS42" s="6">
        <v>5</v>
      </c>
      <c r="AT42" s="28">
        <v>0.20801049768387481</v>
      </c>
      <c r="AU42" s="28">
        <v>0.19222517130259661</v>
      </c>
      <c r="AX42" s="6">
        <v>100</v>
      </c>
      <c r="AY42" s="6">
        <v>5</v>
      </c>
      <c r="AZ42" s="28">
        <v>0.23614039104416212</v>
      </c>
      <c r="BA42" s="28">
        <v>0.21723820849239178</v>
      </c>
      <c r="BD42" s="6">
        <v>100</v>
      </c>
      <c r="BE42" s="6">
        <v>5</v>
      </c>
      <c r="BF42" s="28">
        <v>0.23579166201540783</v>
      </c>
      <c r="BG42" s="28">
        <v>0.21565538621010671</v>
      </c>
      <c r="BJ42" s="6">
        <v>100</v>
      </c>
      <c r="BK42" s="6">
        <v>5</v>
      </c>
      <c r="BL42" s="28">
        <v>0.23661977360111391</v>
      </c>
      <c r="BM42" s="28">
        <v>0.21664284029558861</v>
      </c>
      <c r="BP42" s="6">
        <v>100</v>
      </c>
      <c r="BQ42" s="6">
        <v>5</v>
      </c>
      <c r="BR42" s="28">
        <v>0.22246439213497615</v>
      </c>
      <c r="BS42" s="28">
        <v>0.20529108668340554</v>
      </c>
      <c r="BV42" s="6">
        <v>100</v>
      </c>
      <c r="BW42" s="6">
        <v>5</v>
      </c>
      <c r="BX42" s="28">
        <v>0.21806002421024184</v>
      </c>
      <c r="BY42" s="28">
        <v>0.20721283687678443</v>
      </c>
    </row>
    <row r="43" spans="1:96" x14ac:dyDescent="0.2">
      <c r="A43" s="6" t="s">
        <v>1</v>
      </c>
      <c r="B43" s="6" t="s">
        <v>0</v>
      </c>
      <c r="C43" s="6" t="s">
        <v>6</v>
      </c>
      <c r="D43" s="6" t="s">
        <v>7</v>
      </c>
      <c r="E43" s="6" t="s">
        <v>5</v>
      </c>
      <c r="AA43" s="6">
        <v>10</v>
      </c>
      <c r="AB43" s="28">
        <v>0.33292894686355756</v>
      </c>
      <c r="AC43" s="28">
        <v>0.31156411382353266</v>
      </c>
      <c r="AG43" s="6">
        <v>10</v>
      </c>
      <c r="AH43" s="28">
        <v>0.25160822794772486</v>
      </c>
      <c r="AI43" s="28">
        <v>0.23825387053172351</v>
      </c>
      <c r="AM43" s="6">
        <v>10</v>
      </c>
      <c r="AN43" s="28">
        <v>0.19082278146071524</v>
      </c>
      <c r="AO43" s="28">
        <v>0.18051660075343889</v>
      </c>
      <c r="AS43" s="6">
        <v>10</v>
      </c>
      <c r="AT43" s="28">
        <v>0.22008198862585115</v>
      </c>
      <c r="AU43" s="28">
        <v>0.20283401026631276</v>
      </c>
      <c r="AY43" s="6">
        <v>10</v>
      </c>
      <c r="AZ43" s="28">
        <v>0.28525828230902522</v>
      </c>
      <c r="BA43" s="28">
        <v>0.26181083042790032</v>
      </c>
      <c r="BE43" s="6">
        <v>10</v>
      </c>
      <c r="BF43" s="28">
        <v>0.31949670549829789</v>
      </c>
      <c r="BG43" s="28">
        <v>0.301065729106196</v>
      </c>
      <c r="BK43" s="6">
        <v>10</v>
      </c>
      <c r="BL43" s="28">
        <v>0.35094245462698082</v>
      </c>
      <c r="BM43" s="28">
        <v>0.32884910111444454</v>
      </c>
      <c r="BQ43" s="6">
        <v>10</v>
      </c>
      <c r="BR43" s="28">
        <v>0.32117221751884734</v>
      </c>
      <c r="BS43" s="28">
        <v>0.30304022762373717</v>
      </c>
      <c r="BW43" s="6">
        <v>10</v>
      </c>
      <c r="BX43" s="28">
        <v>0.28113113244253374</v>
      </c>
      <c r="BY43" s="28">
        <v>0.26631201565051971</v>
      </c>
    </row>
    <row r="44" spans="1:96" x14ac:dyDescent="0.2">
      <c r="A44" s="6">
        <v>100</v>
      </c>
      <c r="B44" s="6">
        <v>5</v>
      </c>
      <c r="C44" s="28">
        <v>0.24535095573973195</v>
      </c>
      <c r="D44" s="28">
        <v>0.22483454135004743</v>
      </c>
      <c r="E44" s="28">
        <v>0.21652540535631815</v>
      </c>
      <c r="H44" s="6" t="s">
        <v>1</v>
      </c>
      <c r="I44" s="6" t="s">
        <v>0</v>
      </c>
      <c r="J44" s="6" t="s">
        <v>6</v>
      </c>
      <c r="K44" s="6" t="s">
        <v>7</v>
      </c>
      <c r="L44" s="6" t="s">
        <v>5</v>
      </c>
      <c r="AA44" s="6">
        <v>20</v>
      </c>
      <c r="AB44" s="28">
        <v>0.35774655139620648</v>
      </c>
      <c r="AC44" s="28">
        <v>0.33667763328899358</v>
      </c>
      <c r="AG44" s="6">
        <v>20</v>
      </c>
      <c r="AH44" s="28">
        <v>0.25455150118037684</v>
      </c>
      <c r="AI44" s="28">
        <v>0.23682540277350209</v>
      </c>
      <c r="AM44" s="6">
        <v>20</v>
      </c>
      <c r="AN44" s="28">
        <v>0.18995315977204399</v>
      </c>
      <c r="AO44" s="28">
        <v>0.18178791172116104</v>
      </c>
      <c r="AS44" s="6">
        <v>20</v>
      </c>
      <c r="AT44" s="28">
        <v>0.21471152115445996</v>
      </c>
      <c r="AU44" s="28">
        <v>0.20217422107457636</v>
      </c>
      <c r="AY44" s="6">
        <v>20</v>
      </c>
      <c r="AZ44" s="28">
        <v>0.2812298071457221</v>
      </c>
      <c r="BA44" s="28">
        <v>0.26040458762644897</v>
      </c>
      <c r="BE44" s="6">
        <v>20</v>
      </c>
      <c r="BF44" s="28">
        <v>0.32571466113856029</v>
      </c>
      <c r="BG44" s="28">
        <v>0.30024018626117915</v>
      </c>
      <c r="BK44" s="6">
        <v>20</v>
      </c>
      <c r="BL44" s="28">
        <v>0.45995943214440527</v>
      </c>
      <c r="BM44" s="28">
        <v>0.44200770977397597</v>
      </c>
      <c r="BQ44" s="6">
        <v>20</v>
      </c>
      <c r="BR44" s="28">
        <v>0.40433609435139695</v>
      </c>
      <c r="BS44" s="28">
        <v>0.38734564795550253</v>
      </c>
      <c r="BW44" s="6">
        <v>20</v>
      </c>
      <c r="BX44" s="28">
        <v>0.3199587933160617</v>
      </c>
      <c r="BY44" s="28">
        <v>0.30637908832935351</v>
      </c>
    </row>
    <row r="45" spans="1:96" x14ac:dyDescent="0.2">
      <c r="B45" s="6">
        <v>10</v>
      </c>
      <c r="C45" s="28">
        <v>0.39578060605747978</v>
      </c>
      <c r="D45" s="28">
        <v>0.36760498430197042</v>
      </c>
      <c r="E45" s="28">
        <v>0.35092515254045181</v>
      </c>
      <c r="H45" s="6">
        <v>100</v>
      </c>
      <c r="I45" s="6">
        <v>5</v>
      </c>
      <c r="J45" s="28">
        <v>0.20634109024134661</v>
      </c>
      <c r="K45" s="28">
        <v>0.19143780738802615</v>
      </c>
      <c r="L45" s="28">
        <v>0.1886676243135102</v>
      </c>
      <c r="N45" s="6" t="s">
        <v>1</v>
      </c>
      <c r="O45" s="6" t="s">
        <v>0</v>
      </c>
      <c r="P45" s="6" t="s">
        <v>6</v>
      </c>
      <c r="Q45" s="6" t="s">
        <v>7</v>
      </c>
      <c r="R45" s="6" t="s">
        <v>5</v>
      </c>
      <c r="T45" s="6" t="s">
        <v>1</v>
      </c>
      <c r="U45" s="6" t="s">
        <v>0</v>
      </c>
      <c r="V45" s="6" t="s">
        <v>6</v>
      </c>
      <c r="W45" s="6" t="s">
        <v>7</v>
      </c>
      <c r="X45" s="6" t="s">
        <v>5</v>
      </c>
      <c r="AA45" s="6">
        <v>50</v>
      </c>
      <c r="AB45" s="28">
        <v>0.36608697408272844</v>
      </c>
      <c r="AC45" s="28">
        <v>0.34696124372818193</v>
      </c>
      <c r="AD45" s="6" t="s">
        <v>5</v>
      </c>
      <c r="AG45" s="6">
        <v>50</v>
      </c>
      <c r="AH45" s="28">
        <v>0.25355497280010408</v>
      </c>
      <c r="AI45" s="28">
        <v>0.23737684792694144</v>
      </c>
      <c r="AJ45" s="6" t="s">
        <v>5</v>
      </c>
      <c r="AM45" s="6">
        <v>50</v>
      </c>
      <c r="AN45" s="28">
        <v>0.19409537216007616</v>
      </c>
      <c r="AO45" s="28">
        <v>0.18736209921311803</v>
      </c>
      <c r="AP45" s="6" t="s">
        <v>5</v>
      </c>
      <c r="AS45" s="6">
        <v>50</v>
      </c>
      <c r="AT45" s="28">
        <v>0.21499991355755793</v>
      </c>
      <c r="AU45" s="28">
        <v>0.20150770702213039</v>
      </c>
      <c r="AV45" s="6" t="s">
        <v>5</v>
      </c>
      <c r="AY45" s="6">
        <v>50</v>
      </c>
      <c r="AZ45" s="28">
        <v>0.28083088659676825</v>
      </c>
      <c r="BA45" s="28">
        <v>0.2603352676010699</v>
      </c>
      <c r="BB45" s="6" t="s">
        <v>5</v>
      </c>
      <c r="BE45" s="6">
        <v>50</v>
      </c>
      <c r="BF45" s="28">
        <v>0.32755167367175525</v>
      </c>
      <c r="BG45" s="28">
        <v>0.30498240076836475</v>
      </c>
      <c r="BH45" s="6" t="s">
        <v>5</v>
      </c>
      <c r="BK45" s="6">
        <v>50</v>
      </c>
      <c r="BL45" s="28">
        <v>0.58465265992402049</v>
      </c>
      <c r="BM45" s="28">
        <v>0.57102113343727467</v>
      </c>
      <c r="BN45" s="6" t="s">
        <v>5</v>
      </c>
      <c r="BQ45" s="6">
        <v>50</v>
      </c>
      <c r="BR45" s="28">
        <v>0.4625710446113791</v>
      </c>
      <c r="BS45" s="28">
        <v>0.44592544548283897</v>
      </c>
      <c r="BT45" s="6" t="s">
        <v>5</v>
      </c>
      <c r="BW45" s="6">
        <v>50</v>
      </c>
      <c r="BX45" s="28">
        <v>0.35706417152604741</v>
      </c>
      <c r="BY45" s="28">
        <v>0.34641150022864758</v>
      </c>
      <c r="BZ45" s="6" t="s">
        <v>5</v>
      </c>
      <c r="CB45" s="6" t="s">
        <v>1</v>
      </c>
      <c r="CC45" s="6" t="s">
        <v>0</v>
      </c>
      <c r="CD45" s="6" t="s">
        <v>6</v>
      </c>
      <c r="CE45" s="6" t="s">
        <v>7</v>
      </c>
      <c r="CF45" s="6" t="s">
        <v>5</v>
      </c>
      <c r="CH45" s="6" t="s">
        <v>1</v>
      </c>
      <c r="CI45" s="6" t="s">
        <v>0</v>
      </c>
      <c r="CJ45" s="6" t="s">
        <v>6</v>
      </c>
      <c r="CK45" s="6" t="s">
        <v>7</v>
      </c>
      <c r="CL45" s="6" t="s">
        <v>5</v>
      </c>
      <c r="CN45" s="6" t="s">
        <v>1</v>
      </c>
      <c r="CO45" s="6" t="s">
        <v>0</v>
      </c>
      <c r="CP45" s="6" t="s">
        <v>6</v>
      </c>
      <c r="CQ45" s="6" t="s">
        <v>7</v>
      </c>
      <c r="CR45" s="6" t="s">
        <v>5</v>
      </c>
    </row>
    <row r="46" spans="1:96" x14ac:dyDescent="0.2">
      <c r="B46" s="6">
        <v>20</v>
      </c>
      <c r="C46" s="28">
        <v>0.55730440831902905</v>
      </c>
      <c r="D46" s="28">
        <v>0.53273399983581238</v>
      </c>
      <c r="E46" s="28">
        <v>0.51587819666498946</v>
      </c>
      <c r="I46" s="6">
        <v>10</v>
      </c>
      <c r="J46" s="28">
        <v>0.28842161608578215</v>
      </c>
      <c r="K46" s="28">
        <v>0.26767297998517048</v>
      </c>
      <c r="L46" s="28">
        <v>0.24967873476864327</v>
      </c>
      <c r="N46" s="6">
        <v>100</v>
      </c>
      <c r="O46" s="6">
        <v>5</v>
      </c>
      <c r="P46" s="28">
        <v>0.22756601209870844</v>
      </c>
      <c r="Q46" s="28">
        <v>0.20966495595752277</v>
      </c>
      <c r="R46" s="28">
        <v>0.20134564461936055</v>
      </c>
      <c r="T46" s="6">
        <v>100</v>
      </c>
      <c r="U46" s="6">
        <v>5</v>
      </c>
      <c r="V46" s="28">
        <v>0.20713220514262276</v>
      </c>
      <c r="W46" s="28">
        <v>0.19255133426792551</v>
      </c>
      <c r="X46" s="28">
        <v>0.18895435434653179</v>
      </c>
      <c r="Z46" s="6">
        <v>1000</v>
      </c>
      <c r="AA46" s="6">
        <v>5</v>
      </c>
      <c r="AB46" s="28">
        <v>0.22228635466286517</v>
      </c>
      <c r="AC46" s="28">
        <v>0.20107140110178845</v>
      </c>
      <c r="AD46" s="28">
        <v>0.2135183728538691</v>
      </c>
      <c r="AF46" s="6">
        <v>1000</v>
      </c>
      <c r="AG46" s="6">
        <v>5</v>
      </c>
      <c r="AH46" s="28">
        <v>0.20189407540503523</v>
      </c>
      <c r="AI46" s="28">
        <v>0.18573388667568561</v>
      </c>
      <c r="AJ46" s="28">
        <v>0.19640497155660619</v>
      </c>
      <c r="AL46" s="6">
        <v>1000</v>
      </c>
      <c r="AM46" s="6">
        <v>5</v>
      </c>
      <c r="AN46" s="28">
        <v>0.16806804224540878</v>
      </c>
      <c r="AO46" s="28">
        <v>0.15801597219974189</v>
      </c>
      <c r="AP46" s="28">
        <v>0.17907414133882094</v>
      </c>
      <c r="AR46" s="6">
        <v>1000</v>
      </c>
      <c r="AS46" s="6">
        <v>5</v>
      </c>
      <c r="AT46" s="28">
        <v>0.19470359599331769</v>
      </c>
      <c r="AU46" s="28">
        <v>0.17776309507297877</v>
      </c>
      <c r="AV46" s="28">
        <v>0.19303386016396526</v>
      </c>
      <c r="AX46" s="6">
        <v>1000</v>
      </c>
      <c r="AY46" s="6">
        <v>5</v>
      </c>
      <c r="AZ46" s="28">
        <v>0.22503249519305032</v>
      </c>
      <c r="BA46" s="28">
        <v>0.2040291056976844</v>
      </c>
      <c r="BB46" s="28">
        <v>0.21167670286268153</v>
      </c>
      <c r="BD46" s="6">
        <v>1000</v>
      </c>
      <c r="BE46" s="6">
        <v>5</v>
      </c>
      <c r="BF46" s="28">
        <v>0.22218939872868704</v>
      </c>
      <c r="BG46" s="28">
        <v>0.20219751902218314</v>
      </c>
      <c r="BH46" s="28">
        <v>0.20645847943634774</v>
      </c>
      <c r="BJ46" s="6">
        <v>1000</v>
      </c>
      <c r="BK46" s="6">
        <v>5</v>
      </c>
      <c r="BL46" s="28">
        <v>0.21783316207595813</v>
      </c>
      <c r="BM46" s="28">
        <v>0.19725570656326072</v>
      </c>
      <c r="BN46" s="28">
        <v>0.21182318875006689</v>
      </c>
      <c r="BP46" s="6">
        <v>1000</v>
      </c>
      <c r="BQ46" s="6">
        <v>5</v>
      </c>
      <c r="BR46" s="28">
        <v>0.2096879070462023</v>
      </c>
      <c r="BS46" s="28">
        <v>0.19176062891858411</v>
      </c>
      <c r="BT46" s="28">
        <v>0.20551784776298487</v>
      </c>
      <c r="BV46" s="6">
        <v>1000</v>
      </c>
      <c r="BW46" s="6">
        <v>5</v>
      </c>
      <c r="BX46" s="28">
        <v>0.19897723080153956</v>
      </c>
      <c r="BY46" s="28">
        <v>0.18293498650626655</v>
      </c>
      <c r="BZ46" s="28">
        <v>0.20748962894910575</v>
      </c>
      <c r="CB46" s="6">
        <v>100</v>
      </c>
      <c r="CC46" s="6">
        <v>5</v>
      </c>
      <c r="CD46" s="28">
        <v>0.22817209549683898</v>
      </c>
      <c r="CE46" s="28">
        <v>0.2123567316081611</v>
      </c>
      <c r="CF46" s="28">
        <v>0.19861562162928104</v>
      </c>
      <c r="CH46" s="6">
        <v>100</v>
      </c>
      <c r="CI46" s="6">
        <v>5</v>
      </c>
      <c r="CJ46" s="28">
        <v>0.2416927736828505</v>
      </c>
      <c r="CK46" s="28">
        <v>0.21943345146611987</v>
      </c>
      <c r="CL46" s="28">
        <v>0.21058599646470702</v>
      </c>
      <c r="CN46" s="6">
        <v>100</v>
      </c>
      <c r="CO46" s="6">
        <v>5</v>
      </c>
      <c r="CP46" s="28">
        <v>0.23748647664877462</v>
      </c>
      <c r="CQ46" s="28">
        <v>0.21997475042761025</v>
      </c>
      <c r="CR46" s="28">
        <v>0.21107455226182009</v>
      </c>
    </row>
    <row r="47" spans="1:96" x14ac:dyDescent="0.2">
      <c r="B47" s="6">
        <v>50</v>
      </c>
      <c r="C47" s="28">
        <v>0.75618510388399529</v>
      </c>
      <c r="D47" s="28">
        <v>0.7412079262271245</v>
      </c>
      <c r="E47" s="28">
        <v>0.72896934858425144</v>
      </c>
      <c r="I47" s="6">
        <v>20</v>
      </c>
      <c r="J47" s="28">
        <v>0.36905223589215663</v>
      </c>
      <c r="K47" s="28">
        <v>0.34337701077055816</v>
      </c>
      <c r="L47" s="28">
        <v>0.34164931063895082</v>
      </c>
      <c r="O47" s="6">
        <v>10</v>
      </c>
      <c r="P47" s="28">
        <v>0.30777969174866948</v>
      </c>
      <c r="Q47" s="28">
        <v>0.28323179790433745</v>
      </c>
      <c r="R47" s="28">
        <v>0.26673783760163233</v>
      </c>
      <c r="U47" s="6">
        <v>10</v>
      </c>
      <c r="V47" s="28">
        <v>0.28612543687491199</v>
      </c>
      <c r="W47" s="28">
        <v>0.26593511518962337</v>
      </c>
      <c r="X47" s="28">
        <v>0.24128931512124716</v>
      </c>
      <c r="AA47" s="6">
        <v>10</v>
      </c>
      <c r="AB47" s="28">
        <v>0.31405872990329803</v>
      </c>
      <c r="AC47" s="28">
        <v>0.2879467597109025</v>
      </c>
      <c r="AD47" s="28">
        <v>0.32232601513928272</v>
      </c>
      <c r="AG47" s="6">
        <v>10</v>
      </c>
      <c r="AH47" s="28">
        <v>0.23881429204308746</v>
      </c>
      <c r="AI47" s="28">
        <v>0.21975473937212137</v>
      </c>
      <c r="AJ47" s="28">
        <v>0.24355948775692743</v>
      </c>
      <c r="AM47" s="6">
        <v>10</v>
      </c>
      <c r="AN47" s="28">
        <v>0.1739592483379756</v>
      </c>
      <c r="AO47" s="28">
        <v>0.16301636079905213</v>
      </c>
      <c r="AP47" s="28">
        <v>0.18201305776075455</v>
      </c>
      <c r="AS47" s="6">
        <v>10</v>
      </c>
      <c r="AT47" s="28">
        <v>0.19925245989270376</v>
      </c>
      <c r="AU47" s="28">
        <v>0.18302917943217883</v>
      </c>
      <c r="AV47" s="28">
        <v>0.20149277085747158</v>
      </c>
      <c r="AY47" s="6">
        <v>10</v>
      </c>
      <c r="AZ47" s="28">
        <v>0.26425760603010218</v>
      </c>
      <c r="BA47" s="28">
        <v>0.24116762598153674</v>
      </c>
      <c r="BB47" s="28">
        <v>0.25477704647407823</v>
      </c>
      <c r="BE47" s="6">
        <v>10</v>
      </c>
      <c r="BF47" s="28">
        <v>0.30806938322036315</v>
      </c>
      <c r="BG47" s="28">
        <v>0.27999143792606879</v>
      </c>
      <c r="BH47" s="28">
        <v>0.29174977288976278</v>
      </c>
      <c r="BK47" s="6">
        <v>10</v>
      </c>
      <c r="BL47" s="28">
        <v>0.33183907366499305</v>
      </c>
      <c r="BM47" s="28">
        <v>0.30441385536322813</v>
      </c>
      <c r="BN47" s="28">
        <v>0.33828799915533253</v>
      </c>
      <c r="BQ47" s="6">
        <v>10</v>
      </c>
      <c r="BR47" s="28">
        <v>0.30286442127241509</v>
      </c>
      <c r="BS47" s="28">
        <v>0.27927236010551609</v>
      </c>
      <c r="BT47" s="28">
        <v>0.3197380253244394</v>
      </c>
      <c r="BW47" s="6">
        <v>10</v>
      </c>
      <c r="BX47" s="28">
        <v>0.26564124277045714</v>
      </c>
      <c r="BY47" s="28">
        <v>0.24659301431554367</v>
      </c>
      <c r="BZ47" s="28">
        <v>0.27367823650922002</v>
      </c>
      <c r="CC47" s="6">
        <v>10</v>
      </c>
      <c r="CD47" s="28">
        <v>0.28177917506288097</v>
      </c>
      <c r="CE47" s="28">
        <v>0.26229870877774542</v>
      </c>
      <c r="CF47" s="28">
        <v>0.23785503455924614</v>
      </c>
      <c r="CI47" s="6">
        <v>10</v>
      </c>
      <c r="CJ47" s="28">
        <v>0.34796273707043235</v>
      </c>
      <c r="CK47" s="28">
        <v>0.32247789810286903</v>
      </c>
      <c r="CL47" s="28">
        <v>0.29565682534986198</v>
      </c>
      <c r="CO47" s="6">
        <v>10</v>
      </c>
      <c r="CP47" s="28">
        <v>0.36463916914363076</v>
      </c>
      <c r="CQ47" s="28">
        <v>0.34161578480261012</v>
      </c>
      <c r="CR47" s="28">
        <v>0.33147303320829752</v>
      </c>
    </row>
    <row r="48" spans="1:96" x14ac:dyDescent="0.2">
      <c r="A48" s="6">
        <v>1000</v>
      </c>
      <c r="B48" s="6">
        <v>5</v>
      </c>
      <c r="C48" s="28">
        <v>0.230840788462711</v>
      </c>
      <c r="D48" s="28">
        <v>0.20846170327833605</v>
      </c>
      <c r="E48" s="28">
        <v>0.19931867278248663</v>
      </c>
      <c r="I48" s="6">
        <v>50</v>
      </c>
      <c r="J48" s="28">
        <v>0.46533999208490345</v>
      </c>
      <c r="K48" s="28">
        <v>0.43988682947906982</v>
      </c>
      <c r="L48" s="28">
        <v>0.43594831880472662</v>
      </c>
      <c r="O48" s="6">
        <v>20</v>
      </c>
      <c r="P48" s="28">
        <v>0.37789298320627729</v>
      </c>
      <c r="Q48" s="28">
        <v>0.34998756137002301</v>
      </c>
      <c r="R48" s="28">
        <v>0.33955681107028252</v>
      </c>
      <c r="U48" s="6">
        <v>20</v>
      </c>
      <c r="V48" s="28">
        <v>0.36428233063460291</v>
      </c>
      <c r="W48" s="28">
        <v>0.33718940402421471</v>
      </c>
      <c r="X48" s="28">
        <v>0.3210731638520265</v>
      </c>
      <c r="AA48" s="6">
        <v>20</v>
      </c>
      <c r="AB48" s="28">
        <v>0.34547582122678755</v>
      </c>
      <c r="AC48" s="28">
        <v>0.31880567328488291</v>
      </c>
      <c r="AD48" s="28">
        <v>0.36942361695775994</v>
      </c>
      <c r="AG48" s="6">
        <v>20</v>
      </c>
      <c r="AH48" s="28">
        <v>0.2397177673204556</v>
      </c>
      <c r="AI48" s="28">
        <v>0.22129308665965519</v>
      </c>
      <c r="AJ48" s="28">
        <v>0.23866898937336914</v>
      </c>
      <c r="AM48" s="6">
        <v>20</v>
      </c>
      <c r="AN48" s="28">
        <v>0.17434654889177259</v>
      </c>
      <c r="AO48" s="28">
        <v>0.16318541068651518</v>
      </c>
      <c r="AP48" s="28">
        <v>0.1789758025415801</v>
      </c>
      <c r="AS48" s="6">
        <v>20</v>
      </c>
      <c r="AT48" s="28">
        <v>0.20054531780968035</v>
      </c>
      <c r="AU48" s="28">
        <v>0.18369886949472894</v>
      </c>
      <c r="AV48" s="28">
        <v>0.20294535630375776</v>
      </c>
      <c r="AY48" s="6">
        <v>20</v>
      </c>
      <c r="AZ48" s="28">
        <v>0.26390511001278427</v>
      </c>
      <c r="BA48" s="28">
        <v>0.24017108520893313</v>
      </c>
      <c r="BB48" s="28">
        <v>0.25147888161025023</v>
      </c>
      <c r="BE48" s="6">
        <v>20</v>
      </c>
      <c r="BF48" s="28">
        <v>0.30845828048126434</v>
      </c>
      <c r="BG48" s="28">
        <v>0.28137822272877078</v>
      </c>
      <c r="BH48" s="28">
        <v>0.29663614347944678</v>
      </c>
      <c r="BK48" s="6">
        <v>20</v>
      </c>
      <c r="BL48" s="28">
        <v>0.43988443536388472</v>
      </c>
      <c r="BM48" s="28">
        <v>0.41084483829589286</v>
      </c>
      <c r="BN48" s="28">
        <v>0.47893878466993106</v>
      </c>
      <c r="BQ48" s="6">
        <v>20</v>
      </c>
      <c r="BR48" s="28">
        <v>0.38198568063259875</v>
      </c>
      <c r="BS48" s="28">
        <v>0.35757450664375784</v>
      </c>
      <c r="BT48" s="28">
        <v>0.44413406949954515</v>
      </c>
      <c r="BW48" s="6">
        <v>20</v>
      </c>
      <c r="BX48" s="28">
        <v>0.30809610073922122</v>
      </c>
      <c r="BY48" s="28">
        <v>0.28854543751013317</v>
      </c>
      <c r="BZ48" s="28">
        <v>0.33816984473477324</v>
      </c>
      <c r="CC48" s="6">
        <v>20</v>
      </c>
      <c r="CD48" s="28">
        <v>0.32847717974496377</v>
      </c>
      <c r="CE48" s="28">
        <v>0.30638383415042081</v>
      </c>
      <c r="CF48" s="28">
        <v>0.27193591650750198</v>
      </c>
      <c r="CI48" s="6">
        <v>20</v>
      </c>
      <c r="CJ48" s="28">
        <v>0.44227501976978528</v>
      </c>
      <c r="CK48" s="28">
        <v>0.4179269239651886</v>
      </c>
      <c r="CL48" s="28">
        <v>0.38708901569881393</v>
      </c>
      <c r="CO48" s="6">
        <v>20</v>
      </c>
      <c r="CP48" s="28">
        <v>0.47302834491349854</v>
      </c>
      <c r="CQ48" s="28">
        <v>0.44825214690137782</v>
      </c>
      <c r="CR48" s="28">
        <v>0.45090969952363469</v>
      </c>
    </row>
    <row r="49" spans="1:96" x14ac:dyDescent="0.2">
      <c r="B49" s="6">
        <v>10</v>
      </c>
      <c r="C49" s="28">
        <v>0.37445476629803126</v>
      </c>
      <c r="D49" s="28">
        <v>0.34377819195908571</v>
      </c>
      <c r="E49" s="28">
        <v>0.32495672568849715</v>
      </c>
      <c r="H49" s="6">
        <v>1000</v>
      </c>
      <c r="I49" s="6">
        <v>5</v>
      </c>
      <c r="J49" s="28">
        <v>0.19270922175630065</v>
      </c>
      <c r="K49" s="28">
        <v>0.17699882400551623</v>
      </c>
      <c r="L49" s="28">
        <v>0.17672411831238682</v>
      </c>
      <c r="O49" s="6">
        <v>50</v>
      </c>
      <c r="P49" s="28">
        <v>0.48497195269995197</v>
      </c>
      <c r="Q49" s="28">
        <v>0.45951399841370638</v>
      </c>
      <c r="R49" s="28">
        <v>0.44080741624367242</v>
      </c>
      <c r="U49" s="6">
        <v>50</v>
      </c>
      <c r="V49" s="28">
        <v>0.47109384395558673</v>
      </c>
      <c r="W49" s="28">
        <v>0.4450293328256163</v>
      </c>
      <c r="X49" s="28">
        <v>0.4577644554351486</v>
      </c>
      <c r="AA49" s="6">
        <v>50</v>
      </c>
      <c r="AB49" s="28">
        <v>0.34769611721052684</v>
      </c>
      <c r="AC49" s="28">
        <v>0.32260705323275596</v>
      </c>
      <c r="AD49" s="28">
        <v>0.38018576106995944</v>
      </c>
      <c r="AG49" s="6">
        <v>50</v>
      </c>
      <c r="AH49" s="28">
        <v>0.24024887529941852</v>
      </c>
      <c r="AI49" s="28">
        <v>0.2205759407640904</v>
      </c>
      <c r="AJ49" s="28">
        <v>0.23801177518854835</v>
      </c>
      <c r="AM49" s="6">
        <v>50</v>
      </c>
      <c r="AN49" s="28">
        <v>0.17517276590831474</v>
      </c>
      <c r="AO49" s="28">
        <v>0.1647845487321109</v>
      </c>
      <c r="AP49" s="28">
        <v>0.18529060279277249</v>
      </c>
      <c r="AS49" s="6">
        <v>50</v>
      </c>
      <c r="AT49" s="28">
        <v>0.19992633407007504</v>
      </c>
      <c r="AU49" s="28">
        <v>0.18437232083287489</v>
      </c>
      <c r="AV49" s="28">
        <v>0.19658761488948806</v>
      </c>
      <c r="AY49" s="6">
        <v>50</v>
      </c>
      <c r="AZ49" s="28">
        <v>0.2653786528758596</v>
      </c>
      <c r="BA49" s="28">
        <v>0.24184499357341543</v>
      </c>
      <c r="BB49" s="28">
        <v>0.24925744939342687</v>
      </c>
      <c r="BE49" s="6">
        <v>50</v>
      </c>
      <c r="BF49" s="28">
        <v>0.30801215263540072</v>
      </c>
      <c r="BG49" s="28">
        <v>0.28190140597769181</v>
      </c>
      <c r="BH49" s="28">
        <v>0.29865437956271146</v>
      </c>
      <c r="BK49" s="6">
        <v>50</v>
      </c>
      <c r="BL49" s="28">
        <v>0.565476493095178</v>
      </c>
      <c r="BM49" s="28">
        <v>0.54039891168481979</v>
      </c>
      <c r="BN49" s="28">
        <v>0.64851215966778653</v>
      </c>
      <c r="BQ49" s="6">
        <v>50</v>
      </c>
      <c r="BR49" s="28">
        <v>0.45521579287621661</v>
      </c>
      <c r="BS49" s="28">
        <v>0.43062986153030441</v>
      </c>
      <c r="BT49" s="28">
        <v>0.52467812163184391</v>
      </c>
      <c r="BW49" s="6">
        <v>50</v>
      </c>
      <c r="BX49" s="28">
        <v>0.34038808417953176</v>
      </c>
      <c r="BY49" s="28">
        <v>0.32183126304372955</v>
      </c>
      <c r="BZ49" s="28">
        <v>0.39054282203511465</v>
      </c>
      <c r="CC49" s="6">
        <v>50</v>
      </c>
      <c r="CD49" s="28">
        <v>0.35303911376672747</v>
      </c>
      <c r="CE49" s="28">
        <v>0.33366718991490057</v>
      </c>
      <c r="CF49" s="28">
        <v>0.29799115205660365</v>
      </c>
      <c r="CI49" s="6">
        <v>50</v>
      </c>
      <c r="CJ49" s="28">
        <v>0.54834516683507395</v>
      </c>
      <c r="CK49" s="28">
        <v>0.52591084172989633</v>
      </c>
      <c r="CL49" s="28">
        <v>0.52073190496091737</v>
      </c>
      <c r="CO49" s="6">
        <v>50</v>
      </c>
      <c r="CP49" s="28">
        <v>0.58497252153538604</v>
      </c>
      <c r="CQ49" s="28">
        <v>0.5646694654835881</v>
      </c>
      <c r="CR49" s="28">
        <v>0.55140337701030018</v>
      </c>
    </row>
    <row r="50" spans="1:96" x14ac:dyDescent="0.2">
      <c r="B50" s="6">
        <v>20</v>
      </c>
      <c r="C50" s="28">
        <v>0.53256788154989931</v>
      </c>
      <c r="D50" s="28">
        <v>0.50264091644972142</v>
      </c>
      <c r="E50" s="28">
        <v>0.47714041437070398</v>
      </c>
      <c r="I50" s="6">
        <v>10</v>
      </c>
      <c r="J50" s="28">
        <v>0.2708338184397433</v>
      </c>
      <c r="K50" s="28">
        <v>0.24713997988254355</v>
      </c>
      <c r="L50" s="28">
        <v>0.23902783303755915</v>
      </c>
      <c r="N50" s="6">
        <v>1000</v>
      </c>
      <c r="O50" s="6">
        <v>5</v>
      </c>
      <c r="P50" s="28">
        <v>0.21235588095341393</v>
      </c>
      <c r="Q50" s="28">
        <v>0.19373439690236866</v>
      </c>
      <c r="R50" s="28">
        <v>0.18473344863817454</v>
      </c>
      <c r="T50" s="6">
        <v>1000</v>
      </c>
      <c r="U50" s="6">
        <v>5</v>
      </c>
      <c r="V50" s="28">
        <v>0.19246922780395728</v>
      </c>
      <c r="W50" s="28">
        <v>0.17675257457757509</v>
      </c>
      <c r="X50" s="28">
        <v>0.17226879827463687</v>
      </c>
      <c r="Z50" s="6">
        <v>5000</v>
      </c>
      <c r="AA50" s="6">
        <v>5</v>
      </c>
      <c r="AB50" s="28">
        <v>0.22150195677764006</v>
      </c>
      <c r="AC50" s="28">
        <v>0.2002010409511821</v>
      </c>
      <c r="AD50" s="28">
        <v>0.19583511886209484</v>
      </c>
      <c r="AF50" s="6">
        <v>5000</v>
      </c>
      <c r="AG50" s="6">
        <v>5</v>
      </c>
      <c r="AH50" s="28">
        <v>0.20172613383750038</v>
      </c>
      <c r="AI50" s="28">
        <v>0.1845307632547577</v>
      </c>
      <c r="AJ50" s="28">
        <v>0.18211050918626795</v>
      </c>
      <c r="AL50" s="6">
        <v>5000</v>
      </c>
      <c r="AM50" s="6">
        <v>5</v>
      </c>
      <c r="AN50" s="28">
        <v>0.1675270025801226</v>
      </c>
      <c r="AO50" s="28">
        <v>0.15697046014691377</v>
      </c>
      <c r="AP50" s="28">
        <v>0.16340309968375991</v>
      </c>
      <c r="AR50" s="6">
        <v>5000</v>
      </c>
      <c r="AS50" s="6">
        <v>5</v>
      </c>
      <c r="AT50" s="28">
        <v>0.19327358606703166</v>
      </c>
      <c r="AU50" s="28">
        <v>0.17711673072537015</v>
      </c>
      <c r="AV50" s="28">
        <v>0.17726298189742976</v>
      </c>
      <c r="AX50" s="6">
        <v>5000</v>
      </c>
      <c r="AY50" s="6">
        <v>5</v>
      </c>
      <c r="AZ50" s="28">
        <v>0.22408093362988063</v>
      </c>
      <c r="BA50" s="28">
        <v>0.20222276020271782</v>
      </c>
      <c r="BB50" s="28">
        <v>0.19588554548199236</v>
      </c>
      <c r="BD50" s="6">
        <v>5000</v>
      </c>
      <c r="BE50" s="6">
        <v>5</v>
      </c>
      <c r="BF50" s="28">
        <v>0.22053032838668579</v>
      </c>
      <c r="BG50" s="28">
        <v>0.19912886577291894</v>
      </c>
      <c r="BH50" s="28">
        <v>0.19164195638784579</v>
      </c>
      <c r="BJ50" s="6">
        <v>5000</v>
      </c>
      <c r="BK50" s="6">
        <v>5</v>
      </c>
      <c r="BL50" s="28">
        <v>0.21736736086765307</v>
      </c>
      <c r="BM50" s="28">
        <v>0.19693839854715917</v>
      </c>
      <c r="BN50" s="28">
        <v>0.19372352359051195</v>
      </c>
      <c r="BP50" s="6">
        <v>5000</v>
      </c>
      <c r="BQ50" s="6">
        <v>5</v>
      </c>
      <c r="BR50" s="28">
        <v>0.20829842495110445</v>
      </c>
      <c r="BS50" s="28">
        <v>0.19029074949725716</v>
      </c>
      <c r="BT50" s="28">
        <v>0.18716550882229346</v>
      </c>
      <c r="BV50" s="6">
        <v>5000</v>
      </c>
      <c r="BW50" s="6">
        <v>5</v>
      </c>
      <c r="BX50" s="28">
        <v>0.19690388020037769</v>
      </c>
      <c r="BY50" s="28">
        <v>0.18095898148979925</v>
      </c>
      <c r="BZ50" s="28">
        <v>0.18017426632748995</v>
      </c>
      <c r="CB50" s="6">
        <v>1000</v>
      </c>
      <c r="CC50" s="6">
        <v>5</v>
      </c>
      <c r="CD50" s="28">
        <v>0.21320299500464548</v>
      </c>
      <c r="CE50" s="28">
        <v>0.19410825849023472</v>
      </c>
      <c r="CF50" s="28">
        <v>0.18116015313605968</v>
      </c>
      <c r="CH50" s="6">
        <v>1000</v>
      </c>
      <c r="CI50" s="6">
        <v>5</v>
      </c>
      <c r="CJ50" s="28">
        <v>0.22691035157291178</v>
      </c>
      <c r="CK50" s="28">
        <v>0.20514130719669363</v>
      </c>
      <c r="CL50" s="28">
        <v>0.1945897087357196</v>
      </c>
      <c r="CN50" s="6">
        <v>1000</v>
      </c>
      <c r="CO50" s="6">
        <v>5</v>
      </c>
      <c r="CP50" s="28">
        <v>0.22295533766036579</v>
      </c>
      <c r="CQ50" s="28">
        <v>0.20105054848644943</v>
      </c>
      <c r="CR50" s="28">
        <v>0.19652533724562107</v>
      </c>
    </row>
    <row r="51" spans="1:96" x14ac:dyDescent="0.2">
      <c r="B51" s="6">
        <v>50</v>
      </c>
      <c r="C51" s="28">
        <v>0.72111452751130256</v>
      </c>
      <c r="D51" s="28">
        <v>0.69945248007609861</v>
      </c>
      <c r="E51" s="28">
        <v>0.67895740921381043</v>
      </c>
      <c r="I51" s="6">
        <v>20</v>
      </c>
      <c r="J51" s="28">
        <v>0.34508577420695802</v>
      </c>
      <c r="K51" s="28">
        <v>0.31538499227479444</v>
      </c>
      <c r="L51" s="28">
        <v>0.3277937557228679</v>
      </c>
      <c r="O51" s="6">
        <v>10</v>
      </c>
      <c r="P51" s="28">
        <v>0.2900991686224812</v>
      </c>
      <c r="Q51" s="28">
        <v>0.26420869519877527</v>
      </c>
      <c r="R51" s="28">
        <v>0.24721068230723522</v>
      </c>
      <c r="U51" s="6">
        <v>10</v>
      </c>
      <c r="V51" s="28">
        <v>0.27021088298391299</v>
      </c>
      <c r="W51" s="28">
        <v>0.2450711149199532</v>
      </c>
      <c r="X51" s="28">
        <v>0.21438665825142442</v>
      </c>
      <c r="AA51" s="6">
        <v>10</v>
      </c>
      <c r="AB51" s="28">
        <v>0.31339530495330897</v>
      </c>
      <c r="AC51" s="28">
        <v>0.28611966829968027</v>
      </c>
      <c r="AD51" s="28">
        <v>0.30504113335975735</v>
      </c>
      <c r="AG51" s="6">
        <v>10</v>
      </c>
      <c r="AH51" s="28">
        <v>0.23745021618555545</v>
      </c>
      <c r="AI51" s="28">
        <v>0.21839011136798966</v>
      </c>
      <c r="AJ51" s="28">
        <v>0.23948958718823726</v>
      </c>
      <c r="AM51" s="6">
        <v>10</v>
      </c>
      <c r="AN51" s="28">
        <v>0.17347626302665728</v>
      </c>
      <c r="AO51" s="28">
        <v>0.16248494395829241</v>
      </c>
      <c r="AP51" s="28">
        <v>0.17699349414781748</v>
      </c>
      <c r="AS51" s="6">
        <v>10</v>
      </c>
      <c r="AT51" s="28">
        <v>0.19912501286870948</v>
      </c>
      <c r="AU51" s="28">
        <v>0.18280800478931519</v>
      </c>
      <c r="AV51" s="28">
        <v>0.19227827801960551</v>
      </c>
      <c r="AY51" s="6">
        <v>10</v>
      </c>
      <c r="AZ51" s="28">
        <v>0.26488246539142474</v>
      </c>
      <c r="BA51" s="28">
        <v>0.24061280994409012</v>
      </c>
      <c r="BB51" s="28">
        <v>0.25500649479024129</v>
      </c>
      <c r="BE51" s="6">
        <v>10</v>
      </c>
      <c r="BF51" s="28">
        <v>0.30640222115968313</v>
      </c>
      <c r="BG51" s="28">
        <v>0.27918608294987091</v>
      </c>
      <c r="BH51" s="28">
        <v>0.28620255339061323</v>
      </c>
      <c r="BK51" s="6">
        <v>10</v>
      </c>
      <c r="BL51" s="28">
        <v>0.32964756507970733</v>
      </c>
      <c r="BM51" s="28">
        <v>0.30168763014547434</v>
      </c>
      <c r="BN51" s="28">
        <v>0.31641298431370862</v>
      </c>
      <c r="BQ51" s="6">
        <v>10</v>
      </c>
      <c r="BR51" s="28">
        <v>0.30059333109919961</v>
      </c>
      <c r="BS51" s="28">
        <v>0.2756477407696144</v>
      </c>
      <c r="BT51" s="28">
        <v>0.2947169700399731</v>
      </c>
      <c r="BW51" s="6">
        <v>10</v>
      </c>
      <c r="BX51" s="28">
        <v>0.26392298407881654</v>
      </c>
      <c r="BY51" s="28">
        <v>0.24402215218963702</v>
      </c>
      <c r="BZ51" s="28">
        <v>0.26858659836507293</v>
      </c>
      <c r="CC51" s="6">
        <v>10</v>
      </c>
      <c r="CD51" s="28">
        <v>0.27363794285624493</v>
      </c>
      <c r="CE51" s="28">
        <v>0.25048343185306293</v>
      </c>
      <c r="CF51" s="28">
        <v>0.21266632057213855</v>
      </c>
      <c r="CI51" s="6">
        <v>10</v>
      </c>
      <c r="CJ51" s="28">
        <v>0.32936799937854588</v>
      </c>
      <c r="CK51" s="28">
        <v>0.30115426336124057</v>
      </c>
      <c r="CL51" s="28">
        <v>0.2710910864788228</v>
      </c>
      <c r="CO51" s="6">
        <v>10</v>
      </c>
      <c r="CP51" s="28">
        <v>0.34589636999477952</v>
      </c>
      <c r="CQ51" s="28">
        <v>0.31630985346285706</v>
      </c>
      <c r="CR51" s="28">
        <v>0.31296407760984885</v>
      </c>
    </row>
    <row r="52" spans="1:96" x14ac:dyDescent="0.2">
      <c r="A52" s="6">
        <v>5000</v>
      </c>
      <c r="B52" s="6">
        <v>5</v>
      </c>
      <c r="C52" s="28">
        <v>0.23070187402684789</v>
      </c>
      <c r="D52" s="28">
        <v>0.20809497797096085</v>
      </c>
      <c r="E52" s="28">
        <v>0.19839543542507504</v>
      </c>
      <c r="I52" s="6">
        <v>50</v>
      </c>
      <c r="J52" s="28">
        <v>0.44318215711589531</v>
      </c>
      <c r="K52" s="28">
        <v>0.41233354587279797</v>
      </c>
      <c r="L52" s="28">
        <v>0.43669859173118752</v>
      </c>
      <c r="O52" s="6">
        <v>20</v>
      </c>
      <c r="P52" s="28">
        <v>0.36428414759832906</v>
      </c>
      <c r="Q52" s="28">
        <v>0.33482726455780348</v>
      </c>
      <c r="R52" s="28">
        <v>0.33852146958953139</v>
      </c>
      <c r="U52" s="6">
        <v>20</v>
      </c>
      <c r="V52" s="28">
        <v>0.34542813346495177</v>
      </c>
      <c r="W52" s="28">
        <v>0.3172009277273391</v>
      </c>
      <c r="X52" s="28">
        <v>0.3076189014004333</v>
      </c>
      <c r="AA52" s="6">
        <v>20</v>
      </c>
      <c r="AB52" s="28">
        <v>0.34448946316358214</v>
      </c>
      <c r="AC52" s="28">
        <v>0.31734769195598206</v>
      </c>
      <c r="AD52" s="28">
        <v>0.40360640527031988</v>
      </c>
      <c r="AG52" s="6">
        <v>20</v>
      </c>
      <c r="AH52" s="28">
        <v>0.23991618759820993</v>
      </c>
      <c r="AI52" s="28">
        <v>0.22102682942579804</v>
      </c>
      <c r="AJ52" s="28">
        <v>0.25702095197638003</v>
      </c>
      <c r="AM52" s="6">
        <v>20</v>
      </c>
      <c r="AN52" s="28">
        <v>0.17387024732732906</v>
      </c>
      <c r="AO52" s="28">
        <v>0.16310094849555337</v>
      </c>
      <c r="AP52" s="28">
        <v>0.17996866165150435</v>
      </c>
      <c r="AS52" s="6">
        <v>20</v>
      </c>
      <c r="AT52" s="28">
        <v>0.19854872939648979</v>
      </c>
      <c r="AU52" s="28">
        <v>0.18233625699595188</v>
      </c>
      <c r="AV52" s="28">
        <v>0.19279970074891467</v>
      </c>
      <c r="AY52" s="6">
        <v>20</v>
      </c>
      <c r="AZ52" s="28">
        <v>0.26463911776808147</v>
      </c>
      <c r="BA52" s="28">
        <v>0.24030685918995018</v>
      </c>
      <c r="BB52" s="28">
        <v>0.24977857618546717</v>
      </c>
      <c r="BE52" s="6">
        <v>20</v>
      </c>
      <c r="BF52" s="28">
        <v>0.30854735864248695</v>
      </c>
      <c r="BG52" s="28">
        <v>0.28103350886312639</v>
      </c>
      <c r="BH52" s="28">
        <v>0.30474358852008643</v>
      </c>
      <c r="BK52" s="6">
        <v>20</v>
      </c>
      <c r="BL52" s="28">
        <v>0.43901620057166835</v>
      </c>
      <c r="BM52" s="28">
        <v>0.4099580018853336</v>
      </c>
      <c r="BN52" s="28">
        <v>0.46959637120435871</v>
      </c>
      <c r="BQ52" s="6">
        <v>20</v>
      </c>
      <c r="BR52" s="28">
        <v>0.37834963628117213</v>
      </c>
      <c r="BS52" s="28">
        <v>0.35161657845682981</v>
      </c>
      <c r="BT52" s="28">
        <v>0.44637940869124459</v>
      </c>
      <c r="BW52" s="6">
        <v>20</v>
      </c>
      <c r="BX52" s="28">
        <v>0.30917017783365808</v>
      </c>
      <c r="BY52" s="28">
        <v>0.28845959065555532</v>
      </c>
      <c r="BZ52" s="28">
        <v>0.38673565240903135</v>
      </c>
      <c r="CC52" s="6">
        <v>20</v>
      </c>
      <c r="CD52" s="28">
        <v>0.30759463411343108</v>
      </c>
      <c r="CE52" s="28">
        <v>0.28180673098732134</v>
      </c>
      <c r="CF52" s="28">
        <v>0.23526179637194158</v>
      </c>
      <c r="CI52" s="6">
        <v>20</v>
      </c>
      <c r="CJ52" s="28">
        <v>0.41774036217819477</v>
      </c>
      <c r="CK52" s="28">
        <v>0.38822727202780449</v>
      </c>
      <c r="CL52" s="28">
        <v>0.34748616233419749</v>
      </c>
      <c r="CO52" s="6">
        <v>20</v>
      </c>
      <c r="CP52" s="28">
        <v>0.44618873821720767</v>
      </c>
      <c r="CQ52" s="28">
        <v>0.41667260090234687</v>
      </c>
      <c r="CR52" s="28">
        <v>0.43955545005487318</v>
      </c>
    </row>
    <row r="53" spans="1:96" x14ac:dyDescent="0.2">
      <c r="B53" s="6">
        <v>10</v>
      </c>
      <c r="C53" s="28">
        <v>0.37235546733345765</v>
      </c>
      <c r="D53" s="28">
        <v>0.34152702177268601</v>
      </c>
      <c r="E53" s="28">
        <v>0.32334181613811336</v>
      </c>
      <c r="H53" s="6">
        <v>5000</v>
      </c>
      <c r="I53" s="6">
        <v>5</v>
      </c>
      <c r="J53" s="28">
        <v>0.19118321045995115</v>
      </c>
      <c r="K53" s="28">
        <v>0.17492900584909704</v>
      </c>
      <c r="L53" s="28">
        <v>0.17854976866170424</v>
      </c>
      <c r="O53" s="6">
        <v>50</v>
      </c>
      <c r="P53" s="28">
        <v>0.46090824998723634</v>
      </c>
      <c r="Q53" s="28">
        <v>0.43148561627270265</v>
      </c>
      <c r="R53" s="28">
        <v>0.40006402516045481</v>
      </c>
      <c r="U53" s="6">
        <v>50</v>
      </c>
      <c r="V53" s="28">
        <v>0.44263575165477143</v>
      </c>
      <c r="W53" s="28">
        <v>0.41297516344237051</v>
      </c>
      <c r="X53" s="28">
        <v>0.45731253248296855</v>
      </c>
      <c r="AA53" s="6">
        <v>50</v>
      </c>
      <c r="AB53" s="28">
        <v>0.34526980002927538</v>
      </c>
      <c r="AC53" s="28">
        <v>0.31771946349303815</v>
      </c>
      <c r="AD53" s="28">
        <v>0.41724950737082045</v>
      </c>
      <c r="AG53" s="6">
        <v>50</v>
      </c>
      <c r="AH53" s="28">
        <v>0.23955665063246923</v>
      </c>
      <c r="AI53" s="28">
        <v>0.22031766002369696</v>
      </c>
      <c r="AJ53" s="28">
        <v>0.25991121377729381</v>
      </c>
      <c r="AM53" s="6">
        <v>50</v>
      </c>
      <c r="AN53" s="28">
        <v>0.17457572789074771</v>
      </c>
      <c r="AO53" s="28">
        <v>0.16347463533196724</v>
      </c>
      <c r="AP53" s="28">
        <v>0.18370828383790744</v>
      </c>
      <c r="AS53" s="6">
        <v>50</v>
      </c>
      <c r="AT53" s="28">
        <v>0.19875950654792324</v>
      </c>
      <c r="AU53" s="28">
        <v>0.18256216121500379</v>
      </c>
      <c r="AV53" s="28">
        <v>0.19271224981849769</v>
      </c>
      <c r="AY53" s="6">
        <v>50</v>
      </c>
      <c r="AZ53" s="28">
        <v>0.26488251307389332</v>
      </c>
      <c r="BA53" s="28">
        <v>0.24022986197174556</v>
      </c>
      <c r="BB53" s="28">
        <v>0.25189746646572131</v>
      </c>
      <c r="BE53" s="6">
        <v>50</v>
      </c>
      <c r="BF53" s="28">
        <v>0.30784189909018866</v>
      </c>
      <c r="BG53" s="28">
        <v>0.2809038852043434</v>
      </c>
      <c r="BH53" s="28">
        <v>0.3051176956245496</v>
      </c>
      <c r="BK53" s="6">
        <v>50</v>
      </c>
      <c r="BL53" s="28">
        <v>0.56358161397809015</v>
      </c>
      <c r="BM53" s="28">
        <v>0.53814005370741858</v>
      </c>
      <c r="BN53" s="28">
        <v>0.68526121011368335</v>
      </c>
      <c r="BQ53" s="6">
        <v>50</v>
      </c>
      <c r="BR53" s="28">
        <v>0.45349071524870849</v>
      </c>
      <c r="BS53" s="28">
        <v>0.42824681021783773</v>
      </c>
      <c r="BT53" s="28">
        <v>0.5923763064941252</v>
      </c>
      <c r="BW53" s="6">
        <v>50</v>
      </c>
      <c r="BX53" s="28">
        <v>0.34061738856571944</v>
      </c>
      <c r="BY53" s="28">
        <v>0.31959052899213719</v>
      </c>
      <c r="BZ53" s="28">
        <v>0.48361888952550203</v>
      </c>
      <c r="CC53" s="6">
        <v>50</v>
      </c>
      <c r="CD53" s="28">
        <v>0.33491634282300814</v>
      </c>
      <c r="CE53" s="28">
        <v>0.30838561802464542</v>
      </c>
      <c r="CF53" s="28">
        <v>0.25947698992524176</v>
      </c>
      <c r="CI53" s="6">
        <v>50</v>
      </c>
      <c r="CJ53" s="28">
        <v>0.52629954473129803</v>
      </c>
      <c r="CK53" s="28">
        <v>0.49582157724158976</v>
      </c>
      <c r="CL53" s="28">
        <v>0.53409034501472918</v>
      </c>
      <c r="CO53" s="6">
        <v>50</v>
      </c>
      <c r="CP53" s="28">
        <v>0.55471432102793572</v>
      </c>
      <c r="CQ53" s="28">
        <v>0.52607134548218382</v>
      </c>
      <c r="CR53" s="28">
        <v>0.5162681672621009</v>
      </c>
    </row>
    <row r="54" spans="1:96" x14ac:dyDescent="0.2">
      <c r="B54" s="6">
        <v>20</v>
      </c>
      <c r="C54" s="28">
        <v>0.52929358171209695</v>
      </c>
      <c r="D54" s="28">
        <v>0.49844339159551371</v>
      </c>
      <c r="E54" s="28">
        <v>0.47181048447013335</v>
      </c>
      <c r="I54" s="6">
        <v>10</v>
      </c>
      <c r="J54" s="28">
        <v>0.26903634149975808</v>
      </c>
      <c r="K54" s="28">
        <v>0.24409122544293077</v>
      </c>
      <c r="L54" s="28">
        <v>0.24686478225410818</v>
      </c>
      <c r="N54" s="6">
        <v>5000</v>
      </c>
      <c r="O54" s="6">
        <v>5</v>
      </c>
      <c r="P54" s="28">
        <v>0.21059443848763282</v>
      </c>
      <c r="Q54" s="28">
        <v>0.19153190877152659</v>
      </c>
      <c r="R54" s="28">
        <v>0.18296894301469546</v>
      </c>
      <c r="T54" s="6">
        <v>5000</v>
      </c>
      <c r="U54" s="6">
        <v>5</v>
      </c>
      <c r="V54" s="28">
        <v>0.19095512205666904</v>
      </c>
      <c r="W54" s="28">
        <v>0.1745675192250265</v>
      </c>
      <c r="X54" s="28">
        <v>0.1703882741715215</v>
      </c>
      <c r="Z54" s="6">
        <v>10000</v>
      </c>
      <c r="AA54" s="6">
        <v>5</v>
      </c>
      <c r="AB54" s="28">
        <v>0.22073805124518317</v>
      </c>
      <c r="AC54" s="28">
        <v>0.19969544095119099</v>
      </c>
      <c r="AD54" s="28">
        <v>0.19514270943981782</v>
      </c>
      <c r="AF54" s="6">
        <v>10000</v>
      </c>
      <c r="AG54" s="6">
        <v>5</v>
      </c>
      <c r="AH54" s="28">
        <v>0.20129211546500494</v>
      </c>
      <c r="AI54" s="28">
        <v>0.18430176305333501</v>
      </c>
      <c r="AJ54" s="28">
        <v>0.17957520337593522</v>
      </c>
      <c r="AL54" s="6">
        <v>10000</v>
      </c>
      <c r="AM54" s="6">
        <v>5</v>
      </c>
      <c r="AN54" s="28">
        <v>0.1678984223475376</v>
      </c>
      <c r="AO54" s="28">
        <v>0.15727984865503905</v>
      </c>
      <c r="AP54" s="28">
        <v>0.16436802702173864</v>
      </c>
      <c r="AR54" s="6">
        <v>10000</v>
      </c>
      <c r="AS54" s="6">
        <v>5</v>
      </c>
      <c r="AT54" s="28">
        <v>0.19266687052522669</v>
      </c>
      <c r="AU54" s="28">
        <v>0.17645062988320068</v>
      </c>
      <c r="AV54" s="28">
        <v>0.17730395210707348</v>
      </c>
      <c r="AX54" s="6">
        <v>10000</v>
      </c>
      <c r="AY54" s="6">
        <v>5</v>
      </c>
      <c r="AZ54" s="28">
        <v>0.22358811738877016</v>
      </c>
      <c r="BA54" s="28">
        <v>0.20211757497079405</v>
      </c>
      <c r="BB54" s="28">
        <v>0.19513348056587354</v>
      </c>
      <c r="BD54" s="6">
        <v>10000</v>
      </c>
      <c r="BE54" s="6">
        <v>5</v>
      </c>
      <c r="BF54" s="28">
        <v>0.2200636712778466</v>
      </c>
      <c r="BG54" s="28">
        <v>0.19869779346085281</v>
      </c>
      <c r="BH54" s="28">
        <v>0.18932054770112938</v>
      </c>
      <c r="BJ54" s="6">
        <v>10000</v>
      </c>
      <c r="BK54" s="6">
        <v>5</v>
      </c>
      <c r="BL54" s="28">
        <v>0.21742234096503921</v>
      </c>
      <c r="BM54" s="28">
        <v>0.19716490874189713</v>
      </c>
      <c r="BN54" s="28">
        <v>0.19152576120217799</v>
      </c>
      <c r="BP54" s="6">
        <v>10000</v>
      </c>
      <c r="BQ54" s="6">
        <v>5</v>
      </c>
      <c r="BR54" s="28">
        <v>0.20857808022476229</v>
      </c>
      <c r="BS54" s="28">
        <v>0.19001100326261053</v>
      </c>
      <c r="BT54" s="28">
        <v>0.18437526795075357</v>
      </c>
      <c r="BV54" s="6">
        <v>10000</v>
      </c>
      <c r="BW54" s="6">
        <v>5</v>
      </c>
      <c r="BX54" s="28">
        <v>0.19653818415842542</v>
      </c>
      <c r="BY54" s="28">
        <v>0.18131031678934109</v>
      </c>
      <c r="BZ54" s="28">
        <v>0.1795981043447423</v>
      </c>
      <c r="CB54" s="6">
        <v>5000</v>
      </c>
      <c r="CC54" s="6">
        <v>5</v>
      </c>
      <c r="CD54" s="28">
        <v>0.21182281761679733</v>
      </c>
      <c r="CE54" s="28">
        <v>0.19232236631249303</v>
      </c>
      <c r="CF54" s="28">
        <v>0.18078308366386162</v>
      </c>
      <c r="CH54" s="6">
        <v>5000</v>
      </c>
      <c r="CI54" s="6">
        <v>5</v>
      </c>
      <c r="CJ54" s="28">
        <v>0.22626818868303827</v>
      </c>
      <c r="CK54" s="28">
        <v>0.2039971887350023</v>
      </c>
      <c r="CL54" s="28">
        <v>0.19388272357792305</v>
      </c>
      <c r="CN54" s="6">
        <v>5000</v>
      </c>
      <c r="CO54" s="6">
        <v>5</v>
      </c>
      <c r="CP54" s="28">
        <v>0.22136150202485669</v>
      </c>
      <c r="CQ54" s="28">
        <v>0.19966733874367021</v>
      </c>
      <c r="CR54" s="28">
        <v>0.19476626020079679</v>
      </c>
    </row>
    <row r="55" spans="1:96" x14ac:dyDescent="0.2">
      <c r="B55" s="6">
        <v>50</v>
      </c>
      <c r="C55" s="28">
        <v>0.72099644924317574</v>
      </c>
      <c r="D55" s="28">
        <v>0.69938920274282534</v>
      </c>
      <c r="E55" s="28">
        <v>0.67789052853062914</v>
      </c>
      <c r="I55" s="6">
        <v>20</v>
      </c>
      <c r="J55" s="28">
        <v>0.34305759747858899</v>
      </c>
      <c r="K55" s="28">
        <v>0.31366968311882631</v>
      </c>
      <c r="L55" s="28">
        <v>0.33931126685359153</v>
      </c>
      <c r="O55" s="6">
        <v>10</v>
      </c>
      <c r="P55" s="28">
        <v>0.2873982716113756</v>
      </c>
      <c r="Q55" s="28">
        <v>0.26145212629343179</v>
      </c>
      <c r="R55" s="28">
        <v>0.24782911847725778</v>
      </c>
      <c r="U55" s="6">
        <v>10</v>
      </c>
      <c r="V55" s="28">
        <v>0.26847522949164682</v>
      </c>
      <c r="W55" s="28">
        <v>0.24372795850952944</v>
      </c>
      <c r="X55" s="28">
        <v>0.21304360042569279</v>
      </c>
      <c r="AA55" s="6">
        <v>10</v>
      </c>
      <c r="AB55" s="28">
        <v>0.31308137538143505</v>
      </c>
      <c r="AC55" s="28">
        <v>0.28600262938397475</v>
      </c>
      <c r="AD55" s="28">
        <v>0.30469267079071344</v>
      </c>
      <c r="AG55" s="6">
        <v>10</v>
      </c>
      <c r="AH55" s="28">
        <v>0.23737048630483781</v>
      </c>
      <c r="AI55" s="28">
        <v>0.21811294036379092</v>
      </c>
      <c r="AJ55" s="28">
        <v>0.25663995923411986</v>
      </c>
      <c r="AM55" s="6">
        <v>10</v>
      </c>
      <c r="AN55" s="28">
        <v>0.17319274369162418</v>
      </c>
      <c r="AO55" s="28">
        <v>0.16254499261369021</v>
      </c>
      <c r="AP55" s="28">
        <v>0.20452124276636102</v>
      </c>
      <c r="AS55" s="6">
        <v>10</v>
      </c>
      <c r="AT55" s="28">
        <v>0.19843595377768455</v>
      </c>
      <c r="AU55" s="28">
        <v>0.18230181026153927</v>
      </c>
      <c r="AV55" s="28">
        <v>0.20578086548769853</v>
      </c>
      <c r="AY55" s="6">
        <v>10</v>
      </c>
      <c r="AZ55" s="28">
        <v>0.26453165475162865</v>
      </c>
      <c r="BA55" s="28">
        <v>0.24049568505813138</v>
      </c>
      <c r="BB55" s="28">
        <v>0.26724242031486461</v>
      </c>
      <c r="BE55" s="6">
        <v>10</v>
      </c>
      <c r="BF55" s="28">
        <v>0.30669805247434989</v>
      </c>
      <c r="BG55" s="28">
        <v>0.27932895457970064</v>
      </c>
      <c r="BH55" s="28">
        <v>0.29038912797492256</v>
      </c>
      <c r="BK55" s="6">
        <v>10</v>
      </c>
      <c r="BL55" s="28">
        <v>0.32951839820551632</v>
      </c>
      <c r="BM55" s="28">
        <v>0.30182460124691241</v>
      </c>
      <c r="BN55" s="28">
        <v>0.31332802978906188</v>
      </c>
      <c r="BQ55" s="6">
        <v>10</v>
      </c>
      <c r="BR55" s="28">
        <v>0.30008721847690739</v>
      </c>
      <c r="BS55" s="28">
        <v>0.27586869251361462</v>
      </c>
      <c r="BT55" s="28">
        <v>0.29132768552386623</v>
      </c>
      <c r="BW55" s="6">
        <v>10</v>
      </c>
      <c r="BX55" s="28">
        <v>0.26421466450764558</v>
      </c>
      <c r="BY55" s="28">
        <v>0.24414192963786291</v>
      </c>
      <c r="BZ55" s="28">
        <v>0.26581215608081593</v>
      </c>
      <c r="CC55" s="6">
        <v>10</v>
      </c>
      <c r="CD55" s="28">
        <v>0.27132768574706329</v>
      </c>
      <c r="CE55" s="28">
        <v>0.24706406174117998</v>
      </c>
      <c r="CF55" s="28">
        <v>0.20834121340869424</v>
      </c>
      <c r="CI55" s="6">
        <v>10</v>
      </c>
      <c r="CJ55" s="28">
        <v>0.3274993731321435</v>
      </c>
      <c r="CK55" s="28">
        <v>0.29837533609285005</v>
      </c>
      <c r="CL55" s="28">
        <v>0.26778871898724216</v>
      </c>
      <c r="CO55" s="6">
        <v>10</v>
      </c>
      <c r="CP55" s="28">
        <v>0.34346172160557575</v>
      </c>
      <c r="CQ55" s="28">
        <v>0.31388529520004071</v>
      </c>
      <c r="CR55" s="28">
        <v>0.31249317611011851</v>
      </c>
    </row>
    <row r="56" spans="1:96" x14ac:dyDescent="0.2">
      <c r="A56" s="6">
        <v>10000</v>
      </c>
      <c r="B56" s="6">
        <v>5</v>
      </c>
      <c r="C56" s="28">
        <v>0.22985965609570547</v>
      </c>
      <c r="D56" s="28">
        <v>0.20693568143158761</v>
      </c>
      <c r="E56" s="28">
        <v>0.19753382286818338</v>
      </c>
      <c r="I56" s="6">
        <v>50</v>
      </c>
      <c r="J56" s="28">
        <v>0.44159278379794947</v>
      </c>
      <c r="K56" s="28">
        <v>0.41029535483881757</v>
      </c>
      <c r="L56" s="28">
        <v>0.4533421341070844</v>
      </c>
      <c r="O56" s="6">
        <v>20</v>
      </c>
      <c r="P56" s="28">
        <v>0.36203757005019138</v>
      </c>
      <c r="Q56" s="28">
        <v>0.33226999256874662</v>
      </c>
      <c r="R56" s="28">
        <v>0.34880319299407508</v>
      </c>
      <c r="U56" s="6">
        <v>20</v>
      </c>
      <c r="V56" s="28">
        <v>0.34331341861690551</v>
      </c>
      <c r="W56" s="28">
        <v>0.31446214595193361</v>
      </c>
      <c r="X56" s="28">
        <v>0.31127691383468153</v>
      </c>
      <c r="AA56" s="6">
        <v>20</v>
      </c>
      <c r="AB56" s="28">
        <v>0.34353759149081242</v>
      </c>
      <c r="AC56" s="28">
        <v>0.3161733990023739</v>
      </c>
      <c r="AD56" s="28">
        <v>0.43408535211898686</v>
      </c>
      <c r="AG56" s="6">
        <v>20</v>
      </c>
      <c r="AH56" s="28">
        <v>0.24002104655082684</v>
      </c>
      <c r="AI56" s="28">
        <v>0.22074011240542385</v>
      </c>
      <c r="AJ56" s="28">
        <v>0.28579158335297999</v>
      </c>
      <c r="AM56" s="6">
        <v>20</v>
      </c>
      <c r="AN56" s="28">
        <v>0.17366292587549709</v>
      </c>
      <c r="AO56" s="28">
        <v>0.16282881662806392</v>
      </c>
      <c r="AP56" s="28">
        <v>0.20659436927422742</v>
      </c>
      <c r="AS56" s="6">
        <v>20</v>
      </c>
      <c r="AT56" s="28">
        <v>0.19897063106593438</v>
      </c>
      <c r="AU56" s="28">
        <v>0.18266698262042491</v>
      </c>
      <c r="AV56" s="28">
        <v>0.20680299246091538</v>
      </c>
      <c r="AY56" s="6">
        <v>20</v>
      </c>
      <c r="AZ56" s="28">
        <v>0.26423638939619332</v>
      </c>
      <c r="BA56" s="28">
        <v>0.23990507998923566</v>
      </c>
      <c r="BB56" s="28">
        <v>0.26726311442300138</v>
      </c>
      <c r="BE56" s="6">
        <v>20</v>
      </c>
      <c r="BF56" s="28">
        <v>0.30738352018057907</v>
      </c>
      <c r="BG56" s="28">
        <v>0.28019723293027005</v>
      </c>
      <c r="BH56" s="28">
        <v>0.32069656941390123</v>
      </c>
      <c r="BK56" s="6">
        <v>20</v>
      </c>
      <c r="BL56" s="28">
        <v>0.43932061016988716</v>
      </c>
      <c r="BM56" s="28">
        <v>0.40984146913962055</v>
      </c>
      <c r="BN56" s="28">
        <v>0.46757625039613848</v>
      </c>
      <c r="BQ56" s="6">
        <v>20</v>
      </c>
      <c r="BR56" s="28">
        <v>0.37793603223335132</v>
      </c>
      <c r="BS56" s="28">
        <v>0.35158355538536878</v>
      </c>
      <c r="BT56" s="28">
        <v>0.44276649346445085</v>
      </c>
      <c r="BW56" s="6">
        <v>20</v>
      </c>
      <c r="BX56" s="28">
        <v>0.30914639046126779</v>
      </c>
      <c r="BY56" s="28">
        <v>0.2882009251016448</v>
      </c>
      <c r="BZ56" s="28">
        <v>0.411583803633159</v>
      </c>
      <c r="CC56" s="6">
        <v>20</v>
      </c>
      <c r="CD56" s="28">
        <v>0.30679581587392768</v>
      </c>
      <c r="CE56" s="28">
        <v>0.28046216795047541</v>
      </c>
      <c r="CF56" s="28">
        <v>0.23292612271168642</v>
      </c>
      <c r="CI56" s="6">
        <v>20</v>
      </c>
      <c r="CJ56" s="28">
        <v>0.41567701068036478</v>
      </c>
      <c r="CK56" s="28">
        <v>0.38430556336410177</v>
      </c>
      <c r="CL56" s="28">
        <v>0.34214569924435223</v>
      </c>
      <c r="CO56" s="6">
        <v>20</v>
      </c>
      <c r="CP56" s="28">
        <v>0.44594049383560808</v>
      </c>
      <c r="CQ56" s="28">
        <v>0.41514034807177075</v>
      </c>
      <c r="CR56" s="28">
        <v>0.44013601012119852</v>
      </c>
    </row>
    <row r="57" spans="1:96" x14ac:dyDescent="0.2">
      <c r="B57" s="6">
        <v>10</v>
      </c>
      <c r="C57" s="28">
        <v>0.37211313261960544</v>
      </c>
      <c r="D57" s="28">
        <v>0.34093420742609498</v>
      </c>
      <c r="E57" s="28">
        <v>0.32343472043076743</v>
      </c>
      <c r="H57" s="6">
        <v>10000</v>
      </c>
      <c r="I57" s="6">
        <v>5</v>
      </c>
      <c r="J57" s="28">
        <v>0.19111902124125443</v>
      </c>
      <c r="K57" s="28">
        <v>0.17474201517841981</v>
      </c>
      <c r="L57" s="28">
        <v>0.17733775899904514</v>
      </c>
      <c r="O57" s="6">
        <v>50</v>
      </c>
      <c r="P57" s="28">
        <v>0.46061994009136586</v>
      </c>
      <c r="Q57" s="28">
        <v>0.42973296042208353</v>
      </c>
      <c r="R57" s="28">
        <v>0.39863436758309084</v>
      </c>
      <c r="U57" s="6">
        <v>50</v>
      </c>
      <c r="V57" s="28">
        <v>0.44143707697528789</v>
      </c>
      <c r="W57" s="28">
        <v>0.41021736358416849</v>
      </c>
      <c r="X57" s="28">
        <v>0.4698948960405494</v>
      </c>
      <c r="AA57" s="6">
        <v>50</v>
      </c>
      <c r="AB57" s="28">
        <v>0.3451437238204057</v>
      </c>
      <c r="AC57" s="28">
        <v>0.31797270136645434</v>
      </c>
      <c r="AD57" s="28">
        <v>0.46173586757809243</v>
      </c>
      <c r="AG57" s="6">
        <v>50</v>
      </c>
      <c r="AH57" s="28">
        <v>0.23948159692628726</v>
      </c>
      <c r="AI57" s="28">
        <v>0.21997652198621784</v>
      </c>
      <c r="AJ57" s="28">
        <v>0.28250139611088942</v>
      </c>
      <c r="AM57" s="6">
        <v>50</v>
      </c>
      <c r="AN57" s="28">
        <v>0.17376673934052445</v>
      </c>
      <c r="AO57" s="28">
        <v>0.16309846700896724</v>
      </c>
      <c r="AP57" s="28">
        <v>0.20328878545251772</v>
      </c>
      <c r="AS57" s="6">
        <v>50</v>
      </c>
      <c r="AT57" s="28">
        <v>0.19928466773027997</v>
      </c>
      <c r="AU57" s="28">
        <v>0.18262875553639951</v>
      </c>
      <c r="AV57" s="28">
        <v>0.20232867983740926</v>
      </c>
      <c r="AY57" s="6">
        <v>50</v>
      </c>
      <c r="AZ57" s="28">
        <v>0.26438686106630388</v>
      </c>
      <c r="BA57" s="28">
        <v>0.24002965912212992</v>
      </c>
      <c r="BB57" s="28">
        <v>0.27215419661058027</v>
      </c>
      <c r="BE57" s="6">
        <v>50</v>
      </c>
      <c r="BF57" s="28">
        <v>0.3078435322737309</v>
      </c>
      <c r="BG57" s="28">
        <v>0.28050661784241654</v>
      </c>
      <c r="BH57" s="28">
        <v>0.31386364264939803</v>
      </c>
      <c r="BK57" s="6">
        <v>50</v>
      </c>
      <c r="BL57" s="28">
        <v>0.56282350020170768</v>
      </c>
      <c r="BM57" s="28">
        <v>0.53658512506134282</v>
      </c>
      <c r="BN57" s="28">
        <v>0.69570468927954909</v>
      </c>
      <c r="BQ57" s="6">
        <v>50</v>
      </c>
      <c r="BR57" s="28">
        <v>0.45236967781458676</v>
      </c>
      <c r="BS57" s="28">
        <v>0.42706079796016266</v>
      </c>
      <c r="BT57" s="28">
        <v>0.64484707486503012</v>
      </c>
      <c r="BW57" s="6">
        <v>50</v>
      </c>
      <c r="BX57" s="28">
        <v>0.34116665037077287</v>
      </c>
      <c r="BY57" s="28">
        <v>0.31962258227091023</v>
      </c>
      <c r="BZ57" s="28">
        <v>0.52211418153761135</v>
      </c>
      <c r="CC57" s="6">
        <v>50</v>
      </c>
      <c r="CD57" s="28">
        <v>0.33386186268352325</v>
      </c>
      <c r="CE57" s="28">
        <v>0.30636996247945381</v>
      </c>
      <c r="CF57" s="28">
        <v>0.26291498901733196</v>
      </c>
      <c r="CI57" s="6">
        <v>50</v>
      </c>
      <c r="CJ57" s="28">
        <v>0.52509563852910501</v>
      </c>
      <c r="CK57" s="28">
        <v>0.49491118700732056</v>
      </c>
      <c r="CL57" s="28">
        <v>0.55147201283689462</v>
      </c>
      <c r="CO57" s="6">
        <v>50</v>
      </c>
      <c r="CP57" s="28">
        <v>0.55334722961754057</v>
      </c>
      <c r="CQ57" s="28">
        <v>0.52441471287919028</v>
      </c>
      <c r="CR57" s="28">
        <v>0.51989616569113994</v>
      </c>
    </row>
    <row r="58" spans="1:96" x14ac:dyDescent="0.2">
      <c r="B58" s="6">
        <v>20</v>
      </c>
      <c r="C58" s="28">
        <v>0.52836468014077875</v>
      </c>
      <c r="D58" s="28">
        <v>0.49733821035496117</v>
      </c>
      <c r="E58" s="28">
        <v>0.47127506688855797</v>
      </c>
      <c r="I58" s="6">
        <v>10</v>
      </c>
      <c r="J58" s="28">
        <v>0.26896236534361723</v>
      </c>
      <c r="K58" s="28">
        <v>0.24435804979041223</v>
      </c>
      <c r="L58" s="28">
        <v>0.24885943105754385</v>
      </c>
      <c r="N58" s="6">
        <v>10000</v>
      </c>
      <c r="O58" s="6">
        <v>5</v>
      </c>
      <c r="P58" s="28">
        <v>0.21063706121438697</v>
      </c>
      <c r="Q58" s="28">
        <v>0.19157263853306739</v>
      </c>
      <c r="R58" s="28">
        <v>0.18306031352666688</v>
      </c>
      <c r="T58" s="6">
        <v>10000</v>
      </c>
      <c r="U58" s="6">
        <v>5</v>
      </c>
      <c r="V58" s="28">
        <v>0.191252930570256</v>
      </c>
      <c r="W58" s="28">
        <v>0.17490569938772726</v>
      </c>
      <c r="X58" s="28">
        <v>0.17040096831589854</v>
      </c>
      <c r="AD58" s="28">
        <v>0.19471449224348886</v>
      </c>
      <c r="AJ58" s="28">
        <v>0.17880575041098662</v>
      </c>
      <c r="AP58" s="28">
        <v>0.16399277841072327</v>
      </c>
      <c r="AV58" s="28">
        <v>0.17708046877147079</v>
      </c>
      <c r="BB58" s="28">
        <v>0.1948371917484332</v>
      </c>
      <c r="BH58" s="28">
        <v>0.18909697889518789</v>
      </c>
      <c r="BN58" s="28">
        <v>0.19124620021233307</v>
      </c>
      <c r="BT58" s="28">
        <v>0.18372315010170631</v>
      </c>
      <c r="BZ58" s="28">
        <v>0.17896685681890351</v>
      </c>
      <c r="CB58" s="6">
        <v>10000</v>
      </c>
      <c r="CC58" s="6">
        <v>5</v>
      </c>
      <c r="CD58" s="28">
        <v>0.21227112293377659</v>
      </c>
      <c r="CE58" s="28">
        <v>0.19270448333893073</v>
      </c>
      <c r="CF58" s="28">
        <v>0.18079246516702788</v>
      </c>
      <c r="CH58" s="6">
        <v>10000</v>
      </c>
      <c r="CI58" s="6">
        <v>5</v>
      </c>
      <c r="CJ58" s="28">
        <v>0.2257584336995232</v>
      </c>
      <c r="CK58" s="28">
        <v>0.20370206099795696</v>
      </c>
      <c r="CL58" s="28">
        <v>0.19362093261447591</v>
      </c>
      <c r="CN58" s="6">
        <v>10000</v>
      </c>
      <c r="CO58" s="6">
        <v>5</v>
      </c>
      <c r="CP58" s="28">
        <v>0.22098088860924364</v>
      </c>
      <c r="CQ58" s="28">
        <v>0.19972275785746851</v>
      </c>
      <c r="CR58" s="28">
        <v>0.19499858969804024</v>
      </c>
    </row>
    <row r="59" spans="1:96" x14ac:dyDescent="0.2">
      <c r="B59" s="6">
        <v>50</v>
      </c>
      <c r="C59" s="28">
        <v>0.72056922863799433</v>
      </c>
      <c r="D59" s="28">
        <v>0.69894419111821682</v>
      </c>
      <c r="E59" s="28">
        <v>0.67746400540104013</v>
      </c>
      <c r="I59" s="6">
        <v>20</v>
      </c>
      <c r="J59" s="28">
        <v>0.3427844828792872</v>
      </c>
      <c r="K59" s="28">
        <v>0.3133873214044155</v>
      </c>
      <c r="L59" s="28">
        <v>0.34500301722744425</v>
      </c>
      <c r="O59" s="6">
        <v>10</v>
      </c>
      <c r="P59" s="28">
        <v>0.28679886830344364</v>
      </c>
      <c r="Q59" s="28">
        <v>0.26099262545211932</v>
      </c>
      <c r="R59" s="28">
        <v>0.24697222559159654</v>
      </c>
      <c r="U59" s="6">
        <v>10</v>
      </c>
      <c r="V59" s="28">
        <v>0.26836516393923826</v>
      </c>
      <c r="W59" s="28">
        <v>0.24347432438378361</v>
      </c>
      <c r="X59" s="28">
        <v>0.21243405822481931</v>
      </c>
      <c r="AD59" s="28">
        <v>0.30586090025223495</v>
      </c>
      <c r="AJ59" s="28">
        <v>0.25519144852555259</v>
      </c>
      <c r="AP59" s="28">
        <v>0.21339420072465529</v>
      </c>
      <c r="AV59" s="28">
        <v>0.21397226578248943</v>
      </c>
      <c r="BB59" s="28">
        <v>0.27141477072306758</v>
      </c>
      <c r="BH59" s="28">
        <v>0.28971155643294128</v>
      </c>
      <c r="BN59" s="28">
        <v>0.3140638028248719</v>
      </c>
      <c r="BT59" s="28">
        <v>0.29209978328905567</v>
      </c>
      <c r="BZ59" s="28">
        <v>0.26641432125046771</v>
      </c>
      <c r="CC59" s="6">
        <v>10</v>
      </c>
      <c r="CD59" s="28">
        <v>0.27107631119756004</v>
      </c>
      <c r="CE59" s="28">
        <v>0.24675949455665322</v>
      </c>
      <c r="CF59" s="28">
        <v>0.2090244278964804</v>
      </c>
      <c r="CI59" s="6">
        <v>10</v>
      </c>
      <c r="CJ59" s="28">
        <v>0.32726603335390386</v>
      </c>
      <c r="CK59" s="28">
        <v>0.29779694791614497</v>
      </c>
      <c r="CL59" s="28">
        <v>0.26754244490172086</v>
      </c>
      <c r="CO59" s="6">
        <v>10</v>
      </c>
      <c r="CP59" s="28">
        <v>0.34265097506678838</v>
      </c>
      <c r="CQ59" s="28">
        <v>0.31314858990511601</v>
      </c>
      <c r="CR59" s="28">
        <v>0.31126889225924587</v>
      </c>
    </row>
    <row r="60" spans="1:96" x14ac:dyDescent="0.2">
      <c r="I60" s="6">
        <v>50</v>
      </c>
      <c r="J60" s="28">
        <v>0.44133019492994652</v>
      </c>
      <c r="K60" s="28">
        <v>0.41035925962449032</v>
      </c>
      <c r="L60" s="28">
        <v>0.45688904271447334</v>
      </c>
      <c r="O60" s="6">
        <v>20</v>
      </c>
      <c r="P60" s="28">
        <v>0.36126446806210166</v>
      </c>
      <c r="Q60" s="28">
        <v>0.33129258404265238</v>
      </c>
      <c r="R60" s="28">
        <v>0.353926062073949</v>
      </c>
      <c r="U60" s="6">
        <v>20</v>
      </c>
      <c r="V60" s="28">
        <v>0.34263237872837582</v>
      </c>
      <c r="W60" s="28">
        <v>0.31371858765336624</v>
      </c>
      <c r="X60" s="28">
        <v>0.30965883910626063</v>
      </c>
      <c r="Z60" s="6" t="s">
        <v>0</v>
      </c>
      <c r="AA60" s="6" t="s">
        <v>2</v>
      </c>
      <c r="AB60" s="6" t="s">
        <v>6</v>
      </c>
      <c r="AC60" s="6" t="s">
        <v>7</v>
      </c>
      <c r="AD60" s="28">
        <v>0.43147176333375126</v>
      </c>
      <c r="AF60" s="6" t="s">
        <v>0</v>
      </c>
      <c r="AG60" s="6" t="s">
        <v>2</v>
      </c>
      <c r="AH60" s="6" t="s">
        <v>6</v>
      </c>
      <c r="AI60" s="6" t="s">
        <v>7</v>
      </c>
      <c r="AJ60" s="28">
        <v>0.28946930505793245</v>
      </c>
      <c r="AL60" s="6" t="s">
        <v>0</v>
      </c>
      <c r="AM60" s="6" t="s">
        <v>2</v>
      </c>
      <c r="AN60" s="6" t="s">
        <v>6</v>
      </c>
      <c r="AO60" s="6" t="s">
        <v>7</v>
      </c>
      <c r="AP60" s="28">
        <v>0.2148909973472721</v>
      </c>
      <c r="AR60" s="6" t="s">
        <v>0</v>
      </c>
      <c r="AS60" s="6" t="s">
        <v>2</v>
      </c>
      <c r="AT60" s="6" t="s">
        <v>6</v>
      </c>
      <c r="AU60" s="6" t="s">
        <v>7</v>
      </c>
      <c r="AV60" s="28">
        <v>0.21608234129656056</v>
      </c>
      <c r="AX60" s="6" t="s">
        <v>0</v>
      </c>
      <c r="AY60" s="6" t="s">
        <v>2</v>
      </c>
      <c r="AZ60" s="6" t="s">
        <v>6</v>
      </c>
      <c r="BA60" s="6" t="s">
        <v>7</v>
      </c>
      <c r="BB60" s="28">
        <v>0.27553361355730993</v>
      </c>
      <c r="BD60" s="6" t="s">
        <v>0</v>
      </c>
      <c r="BE60" s="6" t="s">
        <v>2</v>
      </c>
      <c r="BF60" s="6" t="s">
        <v>6</v>
      </c>
      <c r="BG60" s="6" t="s">
        <v>7</v>
      </c>
      <c r="BH60" s="28">
        <v>0.32470678519347196</v>
      </c>
      <c r="BJ60" s="6" t="s">
        <v>0</v>
      </c>
      <c r="BK60" s="6" t="s">
        <v>2</v>
      </c>
      <c r="BL60" s="6" t="s">
        <v>6</v>
      </c>
      <c r="BM60" s="6" t="s">
        <v>7</v>
      </c>
      <c r="BN60" s="28">
        <v>0.4679190720955026</v>
      </c>
      <c r="BP60" s="6" t="s">
        <v>0</v>
      </c>
      <c r="BQ60" s="6" t="s">
        <v>2</v>
      </c>
      <c r="BR60" s="6" t="s">
        <v>6</v>
      </c>
      <c r="BS60" s="6" t="s">
        <v>7</v>
      </c>
      <c r="BT60" s="28">
        <v>0.44288904319710048</v>
      </c>
      <c r="BV60" s="6" t="s">
        <v>0</v>
      </c>
      <c r="BW60" s="6" t="s">
        <v>2</v>
      </c>
      <c r="BX60" s="6" t="s">
        <v>6</v>
      </c>
      <c r="BY60" s="6" t="s">
        <v>7</v>
      </c>
      <c r="BZ60" s="28">
        <v>0.41690423224427647</v>
      </c>
      <c r="CC60" s="6">
        <v>20</v>
      </c>
      <c r="CD60" s="28">
        <v>0.30711976540389929</v>
      </c>
      <c r="CE60" s="28">
        <v>0.28087161156640772</v>
      </c>
      <c r="CF60" s="28">
        <v>0.23309930320722519</v>
      </c>
      <c r="CI60" s="6">
        <v>20</v>
      </c>
      <c r="CJ60" s="28">
        <v>0.41628964243847566</v>
      </c>
      <c r="CK60" s="28">
        <v>0.38443511629617699</v>
      </c>
      <c r="CL60" s="28">
        <v>0.342053794104413</v>
      </c>
      <c r="CO60" s="6">
        <v>20</v>
      </c>
      <c r="CP60" s="28">
        <v>0.44564307777913581</v>
      </c>
      <c r="CQ60" s="28">
        <v>0.41466805852879302</v>
      </c>
      <c r="CR60" s="28">
        <v>0.44151241171380168</v>
      </c>
    </row>
    <row r="61" spans="1:96" x14ac:dyDescent="0.2">
      <c r="O61" s="6">
        <v>50</v>
      </c>
      <c r="P61" s="28">
        <v>0.46003581324072185</v>
      </c>
      <c r="Q61" s="28">
        <v>0.42855462420361962</v>
      </c>
      <c r="R61" s="28">
        <v>0.39780038025826808</v>
      </c>
      <c r="U61" s="6">
        <v>50</v>
      </c>
      <c r="V61" s="28">
        <v>0.44127528197513088</v>
      </c>
      <c r="W61" s="28">
        <v>0.41003477627649004</v>
      </c>
      <c r="X61" s="28">
        <v>0.47040161501968097</v>
      </c>
      <c r="Z61" s="6">
        <v>5</v>
      </c>
      <c r="AA61" s="6">
        <v>5</v>
      </c>
      <c r="AB61" s="28">
        <v>0.44789622115071148</v>
      </c>
      <c r="AC61" s="28">
        <v>0.41305257298995585</v>
      </c>
      <c r="AD61" s="28">
        <v>0.48300420300627694</v>
      </c>
      <c r="AF61" s="6">
        <v>5</v>
      </c>
      <c r="AG61" s="6">
        <v>5</v>
      </c>
      <c r="AH61" s="28">
        <v>0.40545480223115882</v>
      </c>
      <c r="AI61" s="28">
        <v>0.37992359039482049</v>
      </c>
      <c r="AJ61" s="28">
        <v>0.29621110305128084</v>
      </c>
      <c r="AL61" s="6">
        <v>5</v>
      </c>
      <c r="AM61" s="6">
        <v>5</v>
      </c>
      <c r="AN61" s="28">
        <v>0.33966025498807773</v>
      </c>
      <c r="AO61" s="28">
        <v>0.32460052396301964</v>
      </c>
      <c r="AP61" s="28">
        <v>0.2108659112452464</v>
      </c>
      <c r="AR61" s="6">
        <v>5</v>
      </c>
      <c r="AS61" s="6">
        <v>5</v>
      </c>
      <c r="AT61" s="28">
        <v>0.38973552232829511</v>
      </c>
      <c r="AU61" s="28">
        <v>0.36268951691298695</v>
      </c>
      <c r="AV61" s="28">
        <v>0.21179650471155903</v>
      </c>
      <c r="AX61" s="6">
        <v>5</v>
      </c>
      <c r="AY61" s="6">
        <v>5</v>
      </c>
      <c r="AZ61" s="28">
        <v>0.44924200407946574</v>
      </c>
      <c r="BA61" s="28">
        <v>0.41641120198025605</v>
      </c>
      <c r="BB61" s="28">
        <v>0.27811095073172243</v>
      </c>
      <c r="BD61" s="6">
        <v>5</v>
      </c>
      <c r="BE61" s="6">
        <v>5</v>
      </c>
      <c r="BF61" s="28">
        <v>0.44347057905799653</v>
      </c>
      <c r="BG61" s="28">
        <v>0.41095976391277422</v>
      </c>
      <c r="BH61" s="28">
        <v>0.32683354752624327</v>
      </c>
      <c r="BJ61" s="6">
        <v>5</v>
      </c>
      <c r="BK61" s="6">
        <v>5</v>
      </c>
      <c r="BL61" s="28">
        <v>0.4396581674009179</v>
      </c>
      <c r="BM61" s="28">
        <v>0.40694253700160521</v>
      </c>
      <c r="BN61" s="28">
        <v>0.69519755841066522</v>
      </c>
      <c r="BP61" s="6">
        <v>5</v>
      </c>
      <c r="BQ61" s="6">
        <v>5</v>
      </c>
      <c r="BR61" s="28">
        <v>0.41953362276297107</v>
      </c>
      <c r="BS61" s="28">
        <v>0.39156119099007303</v>
      </c>
      <c r="BT61" s="28">
        <v>0.67525918058985068</v>
      </c>
      <c r="BV61" s="6">
        <v>5</v>
      </c>
      <c r="BW61" s="6">
        <v>5</v>
      </c>
      <c r="BX61" s="28">
        <v>0.39798891995969576</v>
      </c>
      <c r="BY61" s="28">
        <v>0.37541727567286393</v>
      </c>
      <c r="BZ61" s="28">
        <v>0.52593384128713683</v>
      </c>
      <c r="CC61" s="6">
        <v>50</v>
      </c>
      <c r="CD61" s="28">
        <v>0.33298696965380564</v>
      </c>
      <c r="CE61" s="28">
        <v>0.30579341626342676</v>
      </c>
      <c r="CF61" s="28">
        <v>0.26713910621522391</v>
      </c>
      <c r="CI61" s="6">
        <v>50</v>
      </c>
      <c r="CJ61" s="28">
        <v>0.52484042028753264</v>
      </c>
      <c r="CK61" s="28">
        <v>0.49445739931557925</v>
      </c>
      <c r="CL61" s="28">
        <v>0.55431451925716302</v>
      </c>
      <c r="CO61" s="6">
        <v>50</v>
      </c>
      <c r="CP61" s="28">
        <v>0.55361961119659786</v>
      </c>
      <c r="CQ61" s="28">
        <v>0.52406823612635178</v>
      </c>
      <c r="CR61" s="28">
        <v>0.52214055595622666</v>
      </c>
    </row>
    <row r="62" spans="1:96" x14ac:dyDescent="0.2">
      <c r="AA62" s="6">
        <v>10</v>
      </c>
      <c r="AB62" s="28">
        <v>0.25608741706460475</v>
      </c>
      <c r="AC62" s="28">
        <v>0.2284542654336848</v>
      </c>
      <c r="AG62" s="6">
        <v>10</v>
      </c>
      <c r="AH62" s="28">
        <v>0.23212165047666572</v>
      </c>
      <c r="AI62" s="28">
        <v>0.21021531800207596</v>
      </c>
      <c r="AM62" s="6">
        <v>10</v>
      </c>
      <c r="AN62" s="28">
        <v>0.19218008766640379</v>
      </c>
      <c r="AO62" s="28">
        <v>0.18086538244994071</v>
      </c>
      <c r="AS62" s="6">
        <v>10</v>
      </c>
      <c r="AT62" s="28">
        <v>0.22190000725027828</v>
      </c>
      <c r="AU62" s="28">
        <v>0.20152847882408287</v>
      </c>
      <c r="AY62" s="6">
        <v>10</v>
      </c>
      <c r="AZ62" s="28">
        <v>0.25643650393311701</v>
      </c>
      <c r="BA62" s="28">
        <v>0.2310728284990379</v>
      </c>
      <c r="BE62" s="6">
        <v>10</v>
      </c>
      <c r="BF62" s="28">
        <v>0.25590366329015213</v>
      </c>
      <c r="BG62" s="28">
        <v>0.22760126566303099</v>
      </c>
      <c r="BK62" s="6">
        <v>10</v>
      </c>
      <c r="BL62" s="28">
        <v>0.251206458689547</v>
      </c>
      <c r="BM62" s="28">
        <v>0.22557645703717083</v>
      </c>
      <c r="BQ62" s="6">
        <v>10</v>
      </c>
      <c r="BR62" s="28">
        <v>0.23900500055017249</v>
      </c>
      <c r="BS62" s="28">
        <v>0.21637879387605397</v>
      </c>
      <c r="BW62" s="6">
        <v>10</v>
      </c>
      <c r="BX62" s="28">
        <v>0.22744486050514248</v>
      </c>
      <c r="BY62" s="28">
        <v>0.20830729316918792</v>
      </c>
    </row>
    <row r="63" spans="1:96" x14ac:dyDescent="0.2">
      <c r="A63" s="6" t="s">
        <v>0</v>
      </c>
      <c r="B63" s="6" t="s">
        <v>2</v>
      </c>
      <c r="C63" s="6" t="s">
        <v>6</v>
      </c>
      <c r="D63" s="6" t="s">
        <v>7</v>
      </c>
      <c r="E63" s="6" t="s">
        <v>5</v>
      </c>
      <c r="H63" s="6" t="s">
        <v>0</v>
      </c>
      <c r="I63" s="6" t="s">
        <v>2</v>
      </c>
      <c r="J63" s="6" t="s">
        <v>6</v>
      </c>
      <c r="K63" s="6" t="s">
        <v>7</v>
      </c>
      <c r="L63" s="6" t="s">
        <v>5</v>
      </c>
      <c r="AA63" s="6">
        <v>20</v>
      </c>
      <c r="AB63" s="28">
        <v>0.13926665949093908</v>
      </c>
      <c r="AC63" s="28">
        <v>0.12293587872743024</v>
      </c>
      <c r="AG63" s="6">
        <v>20</v>
      </c>
      <c r="AH63" s="28">
        <v>0.12650309952100516</v>
      </c>
      <c r="AI63" s="28">
        <v>0.11363428443325946</v>
      </c>
      <c r="AM63" s="6">
        <v>20</v>
      </c>
      <c r="AN63" s="28">
        <v>0.10654667201427641</v>
      </c>
      <c r="AO63" s="28">
        <v>9.9408828731310156E-2</v>
      </c>
      <c r="AS63" s="6">
        <v>20</v>
      </c>
      <c r="AT63" s="28">
        <v>0.12136408004506018</v>
      </c>
      <c r="AU63" s="28">
        <v>0.10900057325039826</v>
      </c>
      <c r="AY63" s="6">
        <v>20</v>
      </c>
      <c r="AZ63" s="28">
        <v>0.14096751865506485</v>
      </c>
      <c r="BA63" s="28">
        <v>0.12338720890659718</v>
      </c>
      <c r="BE63" s="6">
        <v>20</v>
      </c>
      <c r="BF63" s="28">
        <v>0.13762377596800815</v>
      </c>
      <c r="BG63" s="28">
        <v>0.12238929369713931</v>
      </c>
      <c r="BK63" s="6">
        <v>20</v>
      </c>
      <c r="BL63" s="28">
        <v>0.13732171457336179</v>
      </c>
      <c r="BM63" s="28">
        <v>0.12189542415083204</v>
      </c>
      <c r="BQ63" s="6">
        <v>20</v>
      </c>
      <c r="BR63" s="28">
        <v>0.13160276780308849</v>
      </c>
      <c r="BS63" s="28">
        <v>0.11717630268526699</v>
      </c>
      <c r="BW63" s="6">
        <v>20</v>
      </c>
      <c r="BX63" s="28">
        <v>0.12471265462291313</v>
      </c>
      <c r="BY63" s="28">
        <v>0.114052252674491</v>
      </c>
    </row>
    <row r="64" spans="1:96" x14ac:dyDescent="0.2">
      <c r="A64" s="6">
        <v>5</v>
      </c>
      <c r="B64" s="6">
        <v>5</v>
      </c>
      <c r="C64" s="28">
        <v>0.46362514595416532</v>
      </c>
      <c r="D64" s="28">
        <v>0.42776220848078061</v>
      </c>
      <c r="E64" s="28">
        <v>0.41134521678194624</v>
      </c>
      <c r="H64" s="6">
        <v>5</v>
      </c>
      <c r="I64" s="6">
        <v>5</v>
      </c>
      <c r="J64" s="28">
        <v>0.38788623710253856</v>
      </c>
      <c r="K64" s="28">
        <v>0.36255308470330833</v>
      </c>
      <c r="L64" s="28">
        <v>0.39103646307253515</v>
      </c>
      <c r="N64" s="6" t="s">
        <v>0</v>
      </c>
      <c r="O64" s="6" t="s">
        <v>2</v>
      </c>
      <c r="P64" s="6" t="s">
        <v>6</v>
      </c>
      <c r="Q64" s="6" t="s">
        <v>7</v>
      </c>
      <c r="R64" s="6" t="s">
        <v>5</v>
      </c>
      <c r="T64" s="6" t="s">
        <v>0</v>
      </c>
      <c r="U64" s="6" t="s">
        <v>2</v>
      </c>
      <c r="V64" s="6" t="s">
        <v>6</v>
      </c>
      <c r="W64" s="6" t="s">
        <v>7</v>
      </c>
      <c r="X64" s="6" t="s">
        <v>5</v>
      </c>
      <c r="AA64" s="6">
        <v>50</v>
      </c>
      <c r="AB64" s="28">
        <v>6.1639082399598408E-2</v>
      </c>
      <c r="AC64" s="28">
        <v>5.4298622499815971E-2</v>
      </c>
      <c r="AD64" s="6" t="s">
        <v>5</v>
      </c>
      <c r="AG64" s="6">
        <v>50</v>
      </c>
      <c r="AH64" s="28">
        <v>5.7173602859221156E-2</v>
      </c>
      <c r="AI64" s="28">
        <v>5.0858822403981381E-2</v>
      </c>
      <c r="AJ64" s="6" t="s">
        <v>5</v>
      </c>
      <c r="AM64" s="6">
        <v>50</v>
      </c>
      <c r="AN64" s="28">
        <v>5.2960858654169676E-2</v>
      </c>
      <c r="AO64" s="28">
        <v>4.7914770524047252E-2</v>
      </c>
      <c r="AP64" s="6" t="s">
        <v>5</v>
      </c>
      <c r="AS64" s="6">
        <v>50</v>
      </c>
      <c r="AT64" s="28">
        <v>5.5654940645817316E-2</v>
      </c>
      <c r="AU64" s="28">
        <v>5.033705799667805E-2</v>
      </c>
      <c r="AV64" s="6" t="s">
        <v>5</v>
      </c>
      <c r="AY64" s="6">
        <v>50</v>
      </c>
      <c r="AZ64" s="28">
        <v>6.2195910588215539E-2</v>
      </c>
      <c r="BA64" s="28">
        <v>5.4736409977696944E-2</v>
      </c>
      <c r="BB64" s="6" t="s">
        <v>5</v>
      </c>
      <c r="BE64" s="6">
        <v>50</v>
      </c>
      <c r="BF64" s="28">
        <v>6.1577042092470433E-2</v>
      </c>
      <c r="BG64" s="28">
        <v>5.4729241193117131E-2</v>
      </c>
      <c r="BH64" s="6" t="s">
        <v>5</v>
      </c>
      <c r="BK64" s="6">
        <v>50</v>
      </c>
      <c r="BL64" s="28">
        <v>6.1056296845937615E-2</v>
      </c>
      <c r="BM64" s="28">
        <v>5.3587435958297534E-2</v>
      </c>
      <c r="BN64" s="6" t="s">
        <v>5</v>
      </c>
      <c r="BQ64" s="6">
        <v>50</v>
      </c>
      <c r="BR64" s="28">
        <v>5.8887413240813147E-2</v>
      </c>
      <c r="BS64" s="28">
        <v>5.2237180810463413E-2</v>
      </c>
      <c r="BT64" s="6" t="s">
        <v>5</v>
      </c>
      <c r="BW64" s="6">
        <v>50</v>
      </c>
      <c r="BX64" s="28">
        <v>6.0332884282833149E-2</v>
      </c>
      <c r="BY64" s="28">
        <v>5.4640300145648538E-2</v>
      </c>
      <c r="BZ64" s="6" t="s">
        <v>5</v>
      </c>
      <c r="CB64" s="6" t="s">
        <v>0</v>
      </c>
      <c r="CC64" s="6" t="s">
        <v>2</v>
      </c>
      <c r="CD64" s="6" t="s">
        <v>6</v>
      </c>
      <c r="CE64" s="6" t="s">
        <v>7</v>
      </c>
      <c r="CF64" s="6" t="s">
        <v>5</v>
      </c>
      <c r="CH64" s="6" t="s">
        <v>0</v>
      </c>
      <c r="CI64" s="6" t="s">
        <v>2</v>
      </c>
      <c r="CJ64" s="6" t="s">
        <v>6</v>
      </c>
      <c r="CK64" s="6" t="s">
        <v>7</v>
      </c>
      <c r="CL64" s="6" t="s">
        <v>5</v>
      </c>
      <c r="CN64" s="6" t="s">
        <v>0</v>
      </c>
      <c r="CO64" s="6" t="s">
        <v>2</v>
      </c>
      <c r="CP64" s="6" t="s">
        <v>6</v>
      </c>
      <c r="CQ64" s="6" t="s">
        <v>7</v>
      </c>
      <c r="CR64" s="6" t="s">
        <v>5</v>
      </c>
    </row>
    <row r="65" spans="1:96" x14ac:dyDescent="0.2">
      <c r="B65" s="6">
        <v>10</v>
      </c>
      <c r="C65" s="28">
        <v>0.26497903652765381</v>
      </c>
      <c r="D65" s="28">
        <v>0.23725523936586745</v>
      </c>
      <c r="E65" s="28">
        <v>0.22897161468666372</v>
      </c>
      <c r="I65" s="6">
        <v>10</v>
      </c>
      <c r="J65" s="28">
        <v>0.21930378161303962</v>
      </c>
      <c r="K65" s="28">
        <v>0.19908899843577404</v>
      </c>
      <c r="L65" s="28">
        <v>0.19937222916053013</v>
      </c>
      <c r="N65" s="6">
        <v>5</v>
      </c>
      <c r="O65" s="6">
        <v>5</v>
      </c>
      <c r="P65" s="28">
        <v>0.42518203016582951</v>
      </c>
      <c r="Q65" s="28">
        <v>0.39603525567149866</v>
      </c>
      <c r="R65" s="28">
        <v>0.39885271164556912</v>
      </c>
      <c r="T65" s="6">
        <v>5</v>
      </c>
      <c r="U65" s="6">
        <v>5</v>
      </c>
      <c r="V65" s="28">
        <v>0.38848538489391365</v>
      </c>
      <c r="W65" s="28">
        <v>0.36311369540762556</v>
      </c>
      <c r="X65" s="28">
        <v>0.37827623838432795</v>
      </c>
      <c r="Z65" s="6">
        <v>10</v>
      </c>
      <c r="AA65" s="6">
        <v>5</v>
      </c>
      <c r="AB65" s="28">
        <v>0.57149475520999382</v>
      </c>
      <c r="AC65" s="28">
        <v>0.54430842284773762</v>
      </c>
      <c r="AD65" s="28">
        <v>0.41375924651675899</v>
      </c>
      <c r="AF65" s="6">
        <v>10</v>
      </c>
      <c r="AG65" s="6">
        <v>5</v>
      </c>
      <c r="AH65" s="28">
        <v>0.44949679538521553</v>
      </c>
      <c r="AI65" s="28">
        <v>0.42570085649239731</v>
      </c>
      <c r="AJ65" s="28">
        <v>0.40549848056183813</v>
      </c>
      <c r="AL65" s="6">
        <v>10</v>
      </c>
      <c r="AM65" s="6">
        <v>5</v>
      </c>
      <c r="AN65" s="28">
        <v>0.34587961679707524</v>
      </c>
      <c r="AO65" s="28">
        <v>0.32770080741199464</v>
      </c>
      <c r="AP65" s="28">
        <v>0.38534901643887687</v>
      </c>
      <c r="AR65" s="6">
        <v>10</v>
      </c>
      <c r="AS65" s="6">
        <v>5</v>
      </c>
      <c r="AT65" s="28">
        <v>0.39878948029246397</v>
      </c>
      <c r="AU65" s="28">
        <v>0.37151014889669126</v>
      </c>
      <c r="AV65" s="28">
        <v>0.39929518167433758</v>
      </c>
      <c r="AX65" s="6">
        <v>10</v>
      </c>
      <c r="AY65" s="6">
        <v>5</v>
      </c>
      <c r="AZ65" s="28">
        <v>0.50662224999894045</v>
      </c>
      <c r="BA65" s="28">
        <v>0.47384843333377574</v>
      </c>
      <c r="BB65" s="28">
        <v>0.41032197972641571</v>
      </c>
      <c r="BD65" s="6">
        <v>10</v>
      </c>
      <c r="BE65" s="6">
        <v>5</v>
      </c>
      <c r="BF65" s="28">
        <v>0.56495892153764182</v>
      </c>
      <c r="BG65" s="28">
        <v>0.53560663743318382</v>
      </c>
      <c r="BH65" s="28">
        <v>0.40090059729317779</v>
      </c>
      <c r="BJ65" s="6">
        <v>10</v>
      </c>
      <c r="BK65" s="6">
        <v>5</v>
      </c>
      <c r="BL65" s="28">
        <v>0.59614550343030515</v>
      </c>
      <c r="BM65" s="28">
        <v>0.57360358979810355</v>
      </c>
      <c r="BN65" s="28">
        <v>0.41355075658470869</v>
      </c>
      <c r="BP65" s="6">
        <v>10</v>
      </c>
      <c r="BQ65" s="6">
        <v>5</v>
      </c>
      <c r="BR65" s="28">
        <v>0.54725502094450507</v>
      </c>
      <c r="BS65" s="28">
        <v>0.52251356943723903</v>
      </c>
      <c r="BT65" s="28">
        <v>0.4097555090860161</v>
      </c>
      <c r="BV65" s="6">
        <v>10</v>
      </c>
      <c r="BW65" s="6">
        <v>5</v>
      </c>
      <c r="BX65" s="28">
        <v>0.48337722290507695</v>
      </c>
      <c r="BY65" s="28">
        <v>0.46277116340770635</v>
      </c>
      <c r="BZ65" s="28">
        <v>0.40710859528641868</v>
      </c>
      <c r="CB65" s="6">
        <v>5</v>
      </c>
      <c r="CC65" s="6">
        <v>5</v>
      </c>
      <c r="CD65" s="28">
        <v>0.42675626924845766</v>
      </c>
      <c r="CE65" s="28">
        <v>0.39942829414018177</v>
      </c>
      <c r="CF65" s="28">
        <v>0.38880840236585251</v>
      </c>
      <c r="CH65" s="6">
        <v>5</v>
      </c>
      <c r="CI65" s="6">
        <v>5</v>
      </c>
      <c r="CJ65" s="28">
        <v>0.45455883197190899</v>
      </c>
      <c r="CK65" s="28">
        <v>0.42040203674149368</v>
      </c>
      <c r="CL65" s="28">
        <v>0.40383194493895136</v>
      </c>
      <c r="CN65" s="6">
        <v>5</v>
      </c>
      <c r="CO65" s="6">
        <v>5</v>
      </c>
      <c r="CP65" s="28">
        <v>0.44583759653100963</v>
      </c>
      <c r="CQ65" s="28">
        <v>0.41358506043793913</v>
      </c>
      <c r="CR65" s="28">
        <v>0.41109456731514832</v>
      </c>
    </row>
    <row r="66" spans="1:96" x14ac:dyDescent="0.2">
      <c r="B66" s="6">
        <v>20</v>
      </c>
      <c r="C66" s="28">
        <v>0.14444338573208831</v>
      </c>
      <c r="D66" s="28">
        <v>0.12673403169881411</v>
      </c>
      <c r="E66" s="28">
        <v>0.11577080536461307</v>
      </c>
      <c r="I66" s="6">
        <v>20</v>
      </c>
      <c r="J66" s="28">
        <v>0.11951990412094696</v>
      </c>
      <c r="K66" s="28">
        <v>0.1077955427452577</v>
      </c>
      <c r="L66" s="28">
        <v>9.0308220628007085E-2</v>
      </c>
      <c r="O66" s="6">
        <v>10</v>
      </c>
      <c r="P66" s="28">
        <v>0.24418636115380665</v>
      </c>
      <c r="Q66" s="28">
        <v>0.219937058786187</v>
      </c>
      <c r="R66" s="28">
        <v>0.216620472063629</v>
      </c>
      <c r="U66" s="6">
        <v>10</v>
      </c>
      <c r="V66" s="28">
        <v>0.21996729948078914</v>
      </c>
      <c r="W66" s="28">
        <v>0.1992739367019408</v>
      </c>
      <c r="X66" s="28">
        <v>0.1925612454644528</v>
      </c>
      <c r="AA66" s="6">
        <v>10</v>
      </c>
      <c r="AB66" s="28">
        <v>0.37399523680072766</v>
      </c>
      <c r="AC66" s="28">
        <v>0.33891322378001554</v>
      </c>
      <c r="AD66" s="28">
        <v>0.22650047222727329</v>
      </c>
      <c r="AG66" s="6">
        <v>10</v>
      </c>
      <c r="AH66" s="28">
        <v>0.27638469588658121</v>
      </c>
      <c r="AI66" s="28">
        <v>0.25343394385920115</v>
      </c>
      <c r="AJ66" s="28">
        <v>0.21325681257049772</v>
      </c>
      <c r="AM66" s="6">
        <v>10</v>
      </c>
      <c r="AN66" s="28">
        <v>0.19797867126101862</v>
      </c>
      <c r="AO66" s="28">
        <v>0.18565483436174354</v>
      </c>
      <c r="AP66" s="28">
        <v>0.18673126838869461</v>
      </c>
      <c r="AS66" s="6">
        <v>10</v>
      </c>
      <c r="AT66" s="28">
        <v>0.23037239907259405</v>
      </c>
      <c r="AU66" s="28">
        <v>0.20963105735620244</v>
      </c>
      <c r="AV66" s="28">
        <v>0.2059486975586669</v>
      </c>
      <c r="AY66" s="6">
        <v>10</v>
      </c>
      <c r="AZ66" s="28">
        <v>0.31085920008061774</v>
      </c>
      <c r="BA66" s="28">
        <v>0.27951025679699221</v>
      </c>
      <c r="BB66" s="28">
        <v>0.22492103688566384</v>
      </c>
      <c r="BE66" s="6">
        <v>10</v>
      </c>
      <c r="BF66" s="28">
        <v>0.36149283082420136</v>
      </c>
      <c r="BG66" s="28">
        <v>0.3284928542317796</v>
      </c>
      <c r="BH66" s="28">
        <v>0.21814835419132114</v>
      </c>
      <c r="BK66" s="6">
        <v>10</v>
      </c>
      <c r="BL66" s="28">
        <v>0.39544667085694585</v>
      </c>
      <c r="BM66" s="28">
        <v>0.35807744672304742</v>
      </c>
      <c r="BN66" s="28">
        <v>0.22329745175010951</v>
      </c>
      <c r="BQ66" s="6">
        <v>10</v>
      </c>
      <c r="BR66" s="28">
        <v>0.35918947968926784</v>
      </c>
      <c r="BS66" s="28">
        <v>0.32951915594368708</v>
      </c>
      <c r="BT66" s="28">
        <v>0.21941970975811581</v>
      </c>
      <c r="BW66" s="6">
        <v>10</v>
      </c>
      <c r="BX66" s="28">
        <v>0.31084284048857513</v>
      </c>
      <c r="BY66" s="28">
        <v>0.28639096822317894</v>
      </c>
      <c r="BZ66" s="28">
        <v>0.21431807553509288</v>
      </c>
      <c r="CC66" s="6">
        <v>10</v>
      </c>
      <c r="CD66" s="28">
        <v>0.24548599063054191</v>
      </c>
      <c r="CE66" s="28">
        <v>0.22057400285362899</v>
      </c>
      <c r="CF66" s="28">
        <v>0.21040352997516037</v>
      </c>
      <c r="CI66" s="6">
        <v>10</v>
      </c>
      <c r="CJ66" s="28">
        <v>0.26142620633139202</v>
      </c>
      <c r="CK66" s="28">
        <v>0.23150232119468742</v>
      </c>
      <c r="CL66" s="28">
        <v>0.22354492615398122</v>
      </c>
      <c r="CO66" s="6">
        <v>10</v>
      </c>
      <c r="CP66" s="28">
        <v>0.25570441711605552</v>
      </c>
      <c r="CQ66" s="28">
        <v>0.2293947111226555</v>
      </c>
      <c r="CR66" s="28">
        <v>0.2260172671291874</v>
      </c>
    </row>
    <row r="67" spans="1:96" x14ac:dyDescent="0.2">
      <c r="B67" s="6">
        <v>50</v>
      </c>
      <c r="C67" s="28">
        <v>6.3705706111088889E-2</v>
      </c>
      <c r="D67" s="28">
        <v>5.6575424485469837E-2</v>
      </c>
      <c r="E67" s="28">
        <v>5.5685699598840177E-2</v>
      </c>
      <c r="I67" s="6">
        <v>50</v>
      </c>
      <c r="J67" s="28">
        <v>5.4642620862327698E-2</v>
      </c>
      <c r="K67" s="28">
        <v>4.8670026536719133E-2</v>
      </c>
      <c r="L67" s="28">
        <v>4.0562357425574076E-2</v>
      </c>
      <c r="O67" s="6">
        <v>20</v>
      </c>
      <c r="P67" s="28">
        <v>0.13217552992668841</v>
      </c>
      <c r="Q67" s="28">
        <v>0.1179165402016974</v>
      </c>
      <c r="R67" s="28">
        <v>9.1105343026805563E-2</v>
      </c>
      <c r="U67" s="6">
        <v>20</v>
      </c>
      <c r="V67" s="28">
        <v>0.11950854637192798</v>
      </c>
      <c r="W67" s="28">
        <v>0.1075905935393653</v>
      </c>
      <c r="X67" s="28">
        <v>9.0649698889380487E-2</v>
      </c>
      <c r="AA67" s="6">
        <v>20</v>
      </c>
      <c r="AB67" s="28">
        <v>0.22189734587199839</v>
      </c>
      <c r="AC67" s="28">
        <v>0.19532112062929413</v>
      </c>
      <c r="AD67" s="28">
        <v>0.10734488292328816</v>
      </c>
      <c r="AG67" s="6">
        <v>20</v>
      </c>
      <c r="AH67" s="28">
        <v>0.16119831557298639</v>
      </c>
      <c r="AI67" s="28">
        <v>0.14524218020361182</v>
      </c>
      <c r="AJ67" s="28">
        <v>8.2705894710641756E-2</v>
      </c>
      <c r="AM67" s="6">
        <v>20</v>
      </c>
      <c r="AN67" s="28">
        <v>0.11217699189564589</v>
      </c>
      <c r="AO67" s="28">
        <v>0.10402051286241912</v>
      </c>
      <c r="AP67" s="28">
        <v>6.9637650178747679E-2</v>
      </c>
      <c r="AS67" s="6">
        <v>20</v>
      </c>
      <c r="AT67" s="28">
        <v>0.12772897979453732</v>
      </c>
      <c r="AU67" s="28">
        <v>0.11515406363170104</v>
      </c>
      <c r="AV67" s="28">
        <v>8.3306285985224424E-2</v>
      </c>
      <c r="AY67" s="6">
        <v>20</v>
      </c>
      <c r="AZ67" s="28">
        <v>0.17778006045909156</v>
      </c>
      <c r="BA67" s="28">
        <v>0.157186885856542</v>
      </c>
      <c r="BB67" s="28">
        <v>0.10965179590164809</v>
      </c>
      <c r="BE67" s="6">
        <v>20</v>
      </c>
      <c r="BF67" s="28">
        <v>0.21352436629245455</v>
      </c>
      <c r="BG67" s="28">
        <v>0.18713177723627272</v>
      </c>
      <c r="BH67" s="28">
        <v>0.10549184901945872</v>
      </c>
      <c r="BK67" s="6">
        <v>20</v>
      </c>
      <c r="BL67" s="28">
        <v>0.23749272016406345</v>
      </c>
      <c r="BM67" s="28">
        <v>0.20726761419554424</v>
      </c>
      <c r="BN67" s="28">
        <v>0.10357547923623886</v>
      </c>
      <c r="BQ67" s="6">
        <v>20</v>
      </c>
      <c r="BR67" s="28">
        <v>0.21494161619923954</v>
      </c>
      <c r="BS67" s="28">
        <v>0.18981876632754308</v>
      </c>
      <c r="BT67" s="28">
        <v>9.2136162105101102E-2</v>
      </c>
      <c r="BW67" s="6">
        <v>20</v>
      </c>
      <c r="BX67" s="28">
        <v>0.18642807693387911</v>
      </c>
      <c r="BY67" s="28">
        <v>0.16683384531273274</v>
      </c>
      <c r="BZ67" s="28">
        <v>8.3645607876869699E-2</v>
      </c>
      <c r="CC67" s="6">
        <v>20</v>
      </c>
      <c r="CD67" s="28">
        <v>0.13366258124517941</v>
      </c>
      <c r="CE67" s="28">
        <v>0.11864296743384867</v>
      </c>
      <c r="CF67" s="28">
        <v>9.4478084338642576E-2</v>
      </c>
      <c r="CI67" s="6">
        <v>20</v>
      </c>
      <c r="CJ67" s="28">
        <v>0.14167015932858285</v>
      </c>
      <c r="CK67" s="28">
        <v>0.12454216200770603</v>
      </c>
      <c r="CL67" s="28">
        <v>0.11127615548168145</v>
      </c>
      <c r="CO67" s="6">
        <v>20</v>
      </c>
      <c r="CP67" s="28">
        <v>0.13930633261777745</v>
      </c>
      <c r="CQ67" s="28">
        <v>0.12298776138471101</v>
      </c>
      <c r="CR67" s="28">
        <v>0.10826019496669885</v>
      </c>
    </row>
    <row r="68" spans="1:96" x14ac:dyDescent="0.2">
      <c r="A68" s="6">
        <v>10</v>
      </c>
      <c r="B68" s="6">
        <v>5</v>
      </c>
      <c r="C68" s="28">
        <v>0.66904793664359907</v>
      </c>
      <c r="D68" s="28">
        <v>0.64755170411150353</v>
      </c>
      <c r="E68" s="28">
        <v>0.6242334000512475</v>
      </c>
      <c r="H68" s="6">
        <v>10</v>
      </c>
      <c r="I68" s="6">
        <v>5</v>
      </c>
      <c r="J68" s="28">
        <v>0.51283246271643845</v>
      </c>
      <c r="K68" s="28">
        <v>0.48290845307725372</v>
      </c>
      <c r="L68" s="28">
        <v>0.56300338329886968</v>
      </c>
      <c r="O68" s="6">
        <v>50</v>
      </c>
      <c r="P68" s="28">
        <v>5.9609471507817618E-2</v>
      </c>
      <c r="Q68" s="28">
        <v>5.2615045505102404E-2</v>
      </c>
      <c r="R68" s="28">
        <v>4.5529823062893784E-2</v>
      </c>
      <c r="U68" s="6">
        <v>50</v>
      </c>
      <c r="V68" s="28">
        <v>5.3848254826874276E-2</v>
      </c>
      <c r="W68" s="28">
        <v>4.8798901809322712E-2</v>
      </c>
      <c r="X68" s="28">
        <v>4.0525212370427499E-2</v>
      </c>
      <c r="AA68" s="6">
        <v>50</v>
      </c>
      <c r="AB68" s="28">
        <v>0.10607701921887978</v>
      </c>
      <c r="AC68" s="28">
        <v>9.3090403961043011E-2</v>
      </c>
      <c r="AD68" s="28">
        <v>5.1606091731950215E-2</v>
      </c>
      <c r="AG68" s="6">
        <v>50</v>
      </c>
      <c r="AH68" s="28">
        <v>7.8163415636422387E-2</v>
      </c>
      <c r="AI68" s="28">
        <v>7.0134681080415123E-2</v>
      </c>
      <c r="AJ68" s="28">
        <v>3.5435246686818356E-2</v>
      </c>
      <c r="AM68" s="6">
        <v>50</v>
      </c>
      <c r="AN68" s="28">
        <v>5.5415756563232568E-2</v>
      </c>
      <c r="AO68" s="28">
        <v>5.1186743488316346E-2</v>
      </c>
      <c r="AP68" s="28">
        <v>2.9120111448723566E-2</v>
      </c>
      <c r="AS68" s="6">
        <v>50</v>
      </c>
      <c r="AT68" s="28">
        <v>6.0004556005353607E-2</v>
      </c>
      <c r="AU68" s="28">
        <v>5.4677734864751339E-2</v>
      </c>
      <c r="AV68" s="28">
        <v>3.6131097721710394E-2</v>
      </c>
      <c r="AY68" s="6">
        <v>50</v>
      </c>
      <c r="AZ68" s="28">
        <v>8.3668497943531053E-2</v>
      </c>
      <c r="BA68" s="28">
        <v>7.3541375424348548E-2</v>
      </c>
      <c r="BB68" s="28">
        <v>5.2638108145253021E-2</v>
      </c>
      <c r="BE68" s="6">
        <v>50</v>
      </c>
      <c r="BF68" s="28">
        <v>0.10069024369839627</v>
      </c>
      <c r="BG68" s="28">
        <v>8.8340935660600153E-2</v>
      </c>
      <c r="BH68" s="28">
        <v>5.1977161916553188E-2</v>
      </c>
      <c r="BK68" s="6">
        <v>50</v>
      </c>
      <c r="BL68" s="28">
        <v>0.11286259712588297</v>
      </c>
      <c r="BM68" s="28">
        <v>9.7826537153364132E-2</v>
      </c>
      <c r="BN68" s="28">
        <v>4.7894986184032845E-2</v>
      </c>
      <c r="BQ68" s="6">
        <v>50</v>
      </c>
      <c r="BR68" s="28">
        <v>0.10333107153435697</v>
      </c>
      <c r="BS68" s="28">
        <v>9.1977529304013053E-2</v>
      </c>
      <c r="BT68" s="28">
        <v>3.9470393688505231E-2</v>
      </c>
      <c r="BW68" s="6">
        <v>50</v>
      </c>
      <c r="BX68" s="28">
        <v>9.4261883471921853E-2</v>
      </c>
      <c r="BY68" s="28">
        <v>8.5073134849945234E-2</v>
      </c>
      <c r="BZ68" s="28">
        <v>4.1156577741860163E-2</v>
      </c>
      <c r="CC68" s="6">
        <v>50</v>
      </c>
      <c r="CD68" s="28">
        <v>5.9564189927879423E-2</v>
      </c>
      <c r="CE68" s="28">
        <v>5.2846575322160118E-2</v>
      </c>
      <c r="CF68" s="28">
        <v>4.7661306916574726E-2</v>
      </c>
      <c r="CI68" s="6">
        <v>50</v>
      </c>
      <c r="CJ68" s="28">
        <v>6.2974550006439922E-2</v>
      </c>
      <c r="CK68" s="28">
        <v>5.5827488451885586E-2</v>
      </c>
      <c r="CL68" s="28">
        <v>5.4026334818211605E-2</v>
      </c>
      <c r="CO68" s="6">
        <v>50</v>
      </c>
      <c r="CP68" s="28">
        <v>6.193585867839807E-2</v>
      </c>
      <c r="CQ68" s="28">
        <v>5.4447862569892806E-2</v>
      </c>
      <c r="CR68" s="28">
        <v>5.1992709995243559E-2</v>
      </c>
    </row>
    <row r="69" spans="1:96" x14ac:dyDescent="0.2">
      <c r="B69" s="6">
        <v>10</v>
      </c>
      <c r="C69" s="28">
        <v>0.45079945177849379</v>
      </c>
      <c r="D69" s="28">
        <v>0.40541129449924385</v>
      </c>
      <c r="E69" s="28">
        <v>0.37926585051278866</v>
      </c>
      <c r="I69" s="6">
        <v>10</v>
      </c>
      <c r="J69" s="28">
        <v>0.31824248649572917</v>
      </c>
      <c r="K69" s="28">
        <v>0.2855344752812895</v>
      </c>
      <c r="L69" s="28">
        <v>0.2502821318942503</v>
      </c>
      <c r="N69" s="6">
        <v>10</v>
      </c>
      <c r="O69" s="6">
        <v>5</v>
      </c>
      <c r="P69" s="28">
        <v>0.53974700513702456</v>
      </c>
      <c r="Q69" s="28">
        <v>0.50716973414076827</v>
      </c>
      <c r="R69" s="28">
        <v>0.54579668888391231</v>
      </c>
      <c r="T69" s="6">
        <v>10</v>
      </c>
      <c r="U69" s="6">
        <v>5</v>
      </c>
      <c r="V69" s="28">
        <v>0.51282664746851947</v>
      </c>
      <c r="W69" s="28">
        <v>0.48126770655200263</v>
      </c>
      <c r="X69" s="28">
        <v>0.46732186497659156</v>
      </c>
      <c r="Z69" s="6">
        <v>20</v>
      </c>
      <c r="AA69" s="6">
        <v>5</v>
      </c>
      <c r="AB69" s="28">
        <v>0.59611542803924478</v>
      </c>
      <c r="AC69" s="28">
        <v>0.57063025924057231</v>
      </c>
      <c r="AD69" s="28">
        <v>0.69673109421231827</v>
      </c>
      <c r="AF69" s="6">
        <v>20</v>
      </c>
      <c r="AG69" s="6">
        <v>5</v>
      </c>
      <c r="AH69" s="28">
        <v>0.45422890103475372</v>
      </c>
      <c r="AI69" s="28">
        <v>0.42715806582376181</v>
      </c>
      <c r="AJ69" s="28">
        <v>0.67266880762914438</v>
      </c>
      <c r="AL69" s="6">
        <v>20</v>
      </c>
      <c r="AM69" s="6">
        <v>5</v>
      </c>
      <c r="AN69" s="28">
        <v>0.34624094402868477</v>
      </c>
      <c r="AO69" s="28">
        <v>0.32906555304661106</v>
      </c>
      <c r="AP69" s="28">
        <v>0.50308436098114662</v>
      </c>
      <c r="AR69" s="6">
        <v>20</v>
      </c>
      <c r="AS69" s="6">
        <v>5</v>
      </c>
      <c r="AT69" s="28">
        <v>0.39793363877684518</v>
      </c>
      <c r="AU69" s="28">
        <v>0.37182313401815137</v>
      </c>
      <c r="AV69" s="28">
        <v>0.49719008566136896</v>
      </c>
      <c r="AX69" s="6">
        <v>20</v>
      </c>
      <c r="AY69" s="6">
        <v>5</v>
      </c>
      <c r="AZ69" s="28">
        <v>0.50396390593643248</v>
      </c>
      <c r="BA69" s="28">
        <v>0.47243447651900794</v>
      </c>
      <c r="BB69" s="28">
        <v>0.63208360737141644</v>
      </c>
      <c r="BD69" s="6">
        <v>20</v>
      </c>
      <c r="BE69" s="6">
        <v>5</v>
      </c>
      <c r="BF69" s="28">
        <v>0.56533008341161506</v>
      </c>
      <c r="BG69" s="28">
        <v>0.53529616406333536</v>
      </c>
      <c r="BH69" s="28">
        <v>0.63286687130088537</v>
      </c>
      <c r="BJ69" s="6">
        <v>20</v>
      </c>
      <c r="BK69" s="6">
        <v>5</v>
      </c>
      <c r="BL69" s="28">
        <v>0.69997555511213416</v>
      </c>
      <c r="BM69" s="28">
        <v>0.68412781578051451</v>
      </c>
      <c r="BN69" s="28">
        <v>0.68462226927517367</v>
      </c>
      <c r="BP69" s="6">
        <v>20</v>
      </c>
      <c r="BQ69" s="6">
        <v>5</v>
      </c>
      <c r="BR69" s="28">
        <v>0.62420516250399771</v>
      </c>
      <c r="BS69" s="28">
        <v>0.60364030418756209</v>
      </c>
      <c r="BT69" s="28">
        <v>0.69414471402041644</v>
      </c>
      <c r="BV69" s="6">
        <v>20</v>
      </c>
      <c r="BW69" s="6">
        <v>5</v>
      </c>
      <c r="BX69" s="28">
        <v>0.52377473643587402</v>
      </c>
      <c r="BY69" s="28">
        <v>0.50447245880817926</v>
      </c>
      <c r="BZ69" s="28">
        <v>0.68018228314615425</v>
      </c>
      <c r="CB69" s="6">
        <v>10</v>
      </c>
      <c r="CC69" s="6">
        <v>5</v>
      </c>
      <c r="CD69" s="28">
        <v>0.50960192117362946</v>
      </c>
      <c r="CE69" s="28">
        <v>0.47998422461271412</v>
      </c>
      <c r="CF69" s="28">
        <v>0.4692843803872363</v>
      </c>
      <c r="CH69" s="6">
        <v>10</v>
      </c>
      <c r="CI69" s="6">
        <v>5</v>
      </c>
      <c r="CJ69" s="28">
        <v>0.60185555274856894</v>
      </c>
      <c r="CK69" s="28">
        <v>0.57369473961823658</v>
      </c>
      <c r="CL69" s="28">
        <v>0.52983469057828225</v>
      </c>
      <c r="CN69" s="6">
        <v>10</v>
      </c>
      <c r="CO69" s="6">
        <v>5</v>
      </c>
      <c r="CP69" s="28">
        <v>0.62122537333745043</v>
      </c>
      <c r="CQ69" s="28">
        <v>0.5969656242133895</v>
      </c>
      <c r="CR69" s="28">
        <v>0.62884004913499947</v>
      </c>
    </row>
    <row r="70" spans="1:96" x14ac:dyDescent="0.2">
      <c r="B70" s="6">
        <v>20</v>
      </c>
      <c r="C70" s="28">
        <v>0.26882334057445795</v>
      </c>
      <c r="D70" s="28">
        <v>0.23261073923826897</v>
      </c>
      <c r="E70" s="28">
        <v>0.21645557339122617</v>
      </c>
      <c r="I70" s="6">
        <v>20</v>
      </c>
      <c r="J70" s="28">
        <v>0.18118323670416742</v>
      </c>
      <c r="K70" s="28">
        <v>0.1600379055983368</v>
      </c>
      <c r="L70" s="28">
        <v>0.12060283519941821</v>
      </c>
      <c r="O70" s="6">
        <v>10</v>
      </c>
      <c r="P70" s="28">
        <v>0.3390872193597837</v>
      </c>
      <c r="Q70" s="28">
        <v>0.30550184111522277</v>
      </c>
      <c r="R70" s="28">
        <v>0.27464032456598059</v>
      </c>
      <c r="U70" s="6">
        <v>10</v>
      </c>
      <c r="V70" s="28">
        <v>0.31468945931235115</v>
      </c>
      <c r="W70" s="28">
        <v>0.28330414589520531</v>
      </c>
      <c r="X70" s="28">
        <v>0.24596862256071914</v>
      </c>
      <c r="AA70" s="6">
        <v>10</v>
      </c>
      <c r="AB70" s="28">
        <v>0.40770765873745735</v>
      </c>
      <c r="AC70" s="28">
        <v>0.37390934368382844</v>
      </c>
      <c r="AD70" s="28">
        <v>0.34022705475066828</v>
      </c>
      <c r="AG70" s="6">
        <v>10</v>
      </c>
      <c r="AH70" s="28">
        <v>0.27752844408717736</v>
      </c>
      <c r="AI70" s="28">
        <v>0.25415405753046699</v>
      </c>
      <c r="AJ70" s="28">
        <v>0.21828768923813968</v>
      </c>
      <c r="AM70" s="6">
        <v>10</v>
      </c>
      <c r="AN70" s="28">
        <v>0.19780039759752349</v>
      </c>
      <c r="AO70" s="28">
        <v>0.18645423060398947</v>
      </c>
      <c r="AP70" s="28">
        <v>0.18180023078900065</v>
      </c>
      <c r="AS70" s="6">
        <v>10</v>
      </c>
      <c r="AT70" s="28">
        <v>0.22880586512101994</v>
      </c>
      <c r="AU70" s="28">
        <v>0.20995481062431914</v>
      </c>
      <c r="AV70" s="28">
        <v>0.20398855256735554</v>
      </c>
      <c r="AY70" s="6">
        <v>10</v>
      </c>
      <c r="AZ70" s="28">
        <v>0.30848473084476807</v>
      </c>
      <c r="BA70" s="28">
        <v>0.27800879962402752</v>
      </c>
      <c r="BB70" s="28">
        <v>0.25187189974413182</v>
      </c>
      <c r="BE70" s="6">
        <v>10</v>
      </c>
      <c r="BF70" s="28">
        <v>0.36513805696298479</v>
      </c>
      <c r="BG70" s="28">
        <v>0.32785467600394391</v>
      </c>
      <c r="BH70" s="28">
        <v>0.31254464561977513</v>
      </c>
      <c r="BK70" s="6">
        <v>10</v>
      </c>
      <c r="BL70" s="28">
        <v>0.52923404663899121</v>
      </c>
      <c r="BM70" s="28">
        <v>0.49876496428114819</v>
      </c>
      <c r="BN70" s="28">
        <v>0.36363274842641646</v>
      </c>
      <c r="BQ70" s="6">
        <v>10</v>
      </c>
      <c r="BR70" s="28">
        <v>0.45449950407818329</v>
      </c>
      <c r="BS70" s="28">
        <v>0.42532583691172016</v>
      </c>
      <c r="BT70" s="28">
        <v>0.32182993321516284</v>
      </c>
      <c r="BW70" s="6">
        <v>10</v>
      </c>
      <c r="BX70" s="28">
        <v>0.36051736718507671</v>
      </c>
      <c r="BY70" s="28">
        <v>0.33718048671359058</v>
      </c>
      <c r="BZ70" s="28">
        <v>0.25406731735525867</v>
      </c>
      <c r="CC70" s="6">
        <v>10</v>
      </c>
      <c r="CD70" s="28">
        <v>0.31758652696512862</v>
      </c>
      <c r="CE70" s="28">
        <v>0.28721312804308924</v>
      </c>
      <c r="CF70" s="28">
        <v>0.24435141525955473</v>
      </c>
      <c r="CI70" s="6">
        <v>10</v>
      </c>
      <c r="CJ70" s="28">
        <v>0.39014884670760108</v>
      </c>
      <c r="CK70" s="28">
        <v>0.35057910556676819</v>
      </c>
      <c r="CL70" s="28">
        <v>0.32153793693142296</v>
      </c>
      <c r="CO70" s="6">
        <v>10</v>
      </c>
      <c r="CP70" s="28">
        <v>0.41254708792882511</v>
      </c>
      <c r="CQ70" s="28">
        <v>0.3719989289675833</v>
      </c>
      <c r="CR70" s="28">
        <v>0.36786487315751154</v>
      </c>
    </row>
    <row r="71" spans="1:96" x14ac:dyDescent="0.2">
      <c r="B71" s="6">
        <v>50</v>
      </c>
      <c r="C71" s="28">
        <v>0.1260332433120232</v>
      </c>
      <c r="D71" s="28">
        <v>0.1082706676108206</v>
      </c>
      <c r="E71" s="28">
        <v>0.10270359084256747</v>
      </c>
      <c r="I71" s="6">
        <v>50</v>
      </c>
      <c r="J71" s="28">
        <v>8.4995955452565775E-2</v>
      </c>
      <c r="K71" s="28">
        <v>7.4781401144177029E-2</v>
      </c>
      <c r="L71" s="28">
        <v>5.0542430725316237E-2</v>
      </c>
      <c r="O71" s="6">
        <v>20</v>
      </c>
      <c r="P71" s="28">
        <v>0.19888756248472172</v>
      </c>
      <c r="Q71" s="28">
        <v>0.17439568483980369</v>
      </c>
      <c r="R71" s="28">
        <v>0.13186316360893968</v>
      </c>
      <c r="U71" s="6">
        <v>20</v>
      </c>
      <c r="V71" s="28">
        <v>0.18061932699620145</v>
      </c>
      <c r="W71" s="28">
        <v>0.15947726959189631</v>
      </c>
      <c r="X71" s="28">
        <v>0.11819148316329545</v>
      </c>
      <c r="AA71" s="6">
        <v>20</v>
      </c>
      <c r="AB71" s="28">
        <v>0.2563100632720311</v>
      </c>
      <c r="AC71" s="28">
        <v>0.22880319161547205</v>
      </c>
      <c r="AD71" s="28">
        <v>0.14439952405666948</v>
      </c>
      <c r="AG71" s="6">
        <v>20</v>
      </c>
      <c r="AH71" s="28">
        <v>0.16248363772976734</v>
      </c>
      <c r="AI71" s="28">
        <v>0.14724329924075882</v>
      </c>
      <c r="AJ71" s="28">
        <v>7.3701797446541706E-2</v>
      </c>
      <c r="AM71" s="6">
        <v>20</v>
      </c>
      <c r="AN71" s="28">
        <v>0.11135447530003742</v>
      </c>
      <c r="AO71" s="28">
        <v>0.10373808555942159</v>
      </c>
      <c r="AP71" s="28">
        <v>6.4557341115120459E-2</v>
      </c>
      <c r="AS71" s="6">
        <v>20</v>
      </c>
      <c r="AT71" s="28">
        <v>0.12718807287787043</v>
      </c>
      <c r="AU71" s="28">
        <v>0.1149595933148776</v>
      </c>
      <c r="AV71" s="28">
        <v>7.9919377874011793E-2</v>
      </c>
      <c r="AY71" s="6">
        <v>20</v>
      </c>
      <c r="AZ71" s="28">
        <v>0.17771806513789393</v>
      </c>
      <c r="BA71" s="28">
        <v>0.15665823183493116</v>
      </c>
      <c r="BB71" s="28">
        <v>0.11574743483478471</v>
      </c>
      <c r="BE71" s="6">
        <v>20</v>
      </c>
      <c r="BF71" s="28">
        <v>0.21622604097444142</v>
      </c>
      <c r="BG71" s="28">
        <v>0.18919532117300966</v>
      </c>
      <c r="BH71" s="28">
        <v>0.14822530512915114</v>
      </c>
      <c r="BK71" s="6">
        <v>20</v>
      </c>
      <c r="BL71" s="28">
        <v>0.35903003318692184</v>
      </c>
      <c r="BM71" s="28">
        <v>0.32205164551102522</v>
      </c>
      <c r="BN71" s="28">
        <v>0.16427933010903334</v>
      </c>
      <c r="BQ71" s="6">
        <v>20</v>
      </c>
      <c r="BR71" s="28">
        <v>0.30197995428588881</v>
      </c>
      <c r="BS71" s="28">
        <v>0.2749826993002612</v>
      </c>
      <c r="BT71" s="28">
        <v>0.12283232620071988</v>
      </c>
      <c r="BW71" s="6">
        <v>20</v>
      </c>
      <c r="BX71" s="28">
        <v>0.23352318384268575</v>
      </c>
      <c r="BY71" s="28">
        <v>0.21429553073128638</v>
      </c>
      <c r="BZ71" s="28">
        <v>9.0888224510948329E-2</v>
      </c>
      <c r="CC71" s="6">
        <v>20</v>
      </c>
      <c r="CD71" s="28">
        <v>0.18393371904326172</v>
      </c>
      <c r="CE71" s="28">
        <v>0.16305305639174156</v>
      </c>
      <c r="CF71" s="28">
        <v>0.11110269739011452</v>
      </c>
      <c r="CI71" s="6">
        <v>20</v>
      </c>
      <c r="CJ71" s="28">
        <v>0.23122758207298671</v>
      </c>
      <c r="CK71" s="28">
        <v>0.20087810700055161</v>
      </c>
      <c r="CL71" s="28">
        <v>0.17018722249074617</v>
      </c>
      <c r="CO71" s="6">
        <v>20</v>
      </c>
      <c r="CP71" s="28">
        <v>0.24557628929153363</v>
      </c>
      <c r="CQ71" s="28">
        <v>0.21509988899802793</v>
      </c>
      <c r="CR71" s="28">
        <v>0.18833386077927433</v>
      </c>
    </row>
    <row r="72" spans="1:96" x14ac:dyDescent="0.2">
      <c r="A72" s="6">
        <v>20</v>
      </c>
      <c r="B72" s="6">
        <v>5</v>
      </c>
      <c r="C72" s="28">
        <v>0.81935477247031874</v>
      </c>
      <c r="D72" s="28">
        <v>0.81061432891532648</v>
      </c>
      <c r="E72" s="28">
        <v>0.80186654622755138</v>
      </c>
      <c r="H72" s="6">
        <v>20</v>
      </c>
      <c r="I72" s="6">
        <v>5</v>
      </c>
      <c r="J72" s="28">
        <v>0.61558586432667417</v>
      </c>
      <c r="K72" s="28">
        <v>0.58719863173942044</v>
      </c>
      <c r="L72" s="28">
        <v>0.71762138217944327</v>
      </c>
      <c r="O72" s="6">
        <v>50</v>
      </c>
      <c r="P72" s="28">
        <v>9.4354213304439868E-2</v>
      </c>
      <c r="Q72" s="28">
        <v>8.2817984752869056E-2</v>
      </c>
      <c r="R72" s="28">
        <v>5.6449686918889269E-2</v>
      </c>
      <c r="U72" s="6">
        <v>50</v>
      </c>
      <c r="V72" s="28">
        <v>8.5041279512637916E-2</v>
      </c>
      <c r="W72" s="28">
        <v>7.4159390963785363E-2</v>
      </c>
      <c r="X72" s="28">
        <v>4.9671661322577484E-2</v>
      </c>
      <c r="AA72" s="6">
        <v>50</v>
      </c>
      <c r="AB72" s="28">
        <v>0.13111627722865538</v>
      </c>
      <c r="AC72" s="28">
        <v>0.11566160299235971</v>
      </c>
      <c r="AD72" s="28">
        <v>5.6563046522332301E-2</v>
      </c>
      <c r="AG72" s="6">
        <v>50</v>
      </c>
      <c r="AH72" s="28">
        <v>7.9965519798170848E-2</v>
      </c>
      <c r="AI72" s="28">
        <v>7.1330008669391501E-2</v>
      </c>
      <c r="AJ72" s="28">
        <v>3.0222188391011422E-2</v>
      </c>
      <c r="AM72" s="6">
        <v>50</v>
      </c>
      <c r="AN72" s="28">
        <v>5.6437064940397075E-2</v>
      </c>
      <c r="AO72" s="28">
        <v>5.1645218321271419E-2</v>
      </c>
      <c r="AP72" s="28">
        <v>2.7480062514320495E-2</v>
      </c>
      <c r="AS72" s="6">
        <v>50</v>
      </c>
      <c r="AT72" s="28">
        <v>5.8848622650828949E-2</v>
      </c>
      <c r="AU72" s="28">
        <v>5.4138792228334065E-2</v>
      </c>
      <c r="AV72" s="28">
        <v>3.2426164044528714E-2</v>
      </c>
      <c r="AY72" s="6">
        <v>50</v>
      </c>
      <c r="AZ72" s="28">
        <v>8.3843722403686705E-2</v>
      </c>
      <c r="BA72" s="28">
        <v>7.3686104036601308E-2</v>
      </c>
      <c r="BB72" s="28">
        <v>4.8737790351918636E-2</v>
      </c>
      <c r="BE72" s="6">
        <v>50</v>
      </c>
      <c r="BF72" s="28">
        <v>0.10340963909384947</v>
      </c>
      <c r="BG72" s="28">
        <v>9.0502989543057522E-2</v>
      </c>
      <c r="BH72" s="28">
        <v>6.4416188638428226E-2</v>
      </c>
      <c r="BK72" s="6">
        <v>50</v>
      </c>
      <c r="BL72" s="28">
        <v>0.18994104331179817</v>
      </c>
      <c r="BM72" s="28">
        <v>0.16770759352213499</v>
      </c>
      <c r="BN72" s="28">
        <v>6.9558468272351501E-2</v>
      </c>
      <c r="BQ72" s="6">
        <v>50</v>
      </c>
      <c r="BR72" s="28">
        <v>0.16192282263044933</v>
      </c>
      <c r="BS72" s="28">
        <v>0.14417144804191551</v>
      </c>
      <c r="BT72" s="28">
        <v>5.9075490741035235E-2</v>
      </c>
      <c r="BW72" s="6">
        <v>50</v>
      </c>
      <c r="BX72" s="28">
        <v>0.12855617488657242</v>
      </c>
      <c r="BY72" s="28">
        <v>0.11563656534363057</v>
      </c>
      <c r="BZ72" s="28">
        <v>4.9353487193215265E-2</v>
      </c>
      <c r="CC72" s="6">
        <v>50</v>
      </c>
      <c r="CD72" s="28">
        <v>8.6698947681729338E-2</v>
      </c>
      <c r="CE72" s="28">
        <v>7.635528788109669E-2</v>
      </c>
      <c r="CF72" s="28">
        <v>4.3148503399653752E-2</v>
      </c>
      <c r="CI72" s="6">
        <v>50</v>
      </c>
      <c r="CJ72" s="28">
        <v>0.10886416140586891</v>
      </c>
      <c r="CK72" s="28">
        <v>9.4652493287548226E-2</v>
      </c>
      <c r="CL72" s="28">
        <v>8.0519225717196427E-2</v>
      </c>
      <c r="CO72" s="6">
        <v>50</v>
      </c>
      <c r="CP72" s="28">
        <v>0.11729948525296535</v>
      </c>
      <c r="CQ72" s="28">
        <v>0.10089508119162321</v>
      </c>
      <c r="CR72" s="28">
        <v>8.3160396115725344E-2</v>
      </c>
    </row>
    <row r="73" spans="1:96" x14ac:dyDescent="0.2">
      <c r="B73" s="6">
        <v>10</v>
      </c>
      <c r="C73" s="28">
        <v>0.64728712242802999</v>
      </c>
      <c r="D73" s="28">
        <v>0.62147091655635855</v>
      </c>
      <c r="E73" s="28">
        <v>0.58337980665983691</v>
      </c>
      <c r="I73" s="6">
        <v>10</v>
      </c>
      <c r="J73" s="28">
        <v>0.41164593455089832</v>
      </c>
      <c r="K73" s="28">
        <v>0.37157983702133701</v>
      </c>
      <c r="L73" s="28">
        <v>0.38487792280162014</v>
      </c>
      <c r="N73" s="6">
        <v>20</v>
      </c>
      <c r="O73" s="6">
        <v>5</v>
      </c>
      <c r="P73" s="28">
        <v>0.63359602657416836</v>
      </c>
      <c r="Q73" s="28">
        <v>0.60866153554806535</v>
      </c>
      <c r="R73" s="28">
        <v>0.7126954791840282</v>
      </c>
      <c r="T73" s="6">
        <v>20</v>
      </c>
      <c r="U73" s="6">
        <v>5</v>
      </c>
      <c r="V73" s="28">
        <v>0.61374152477271071</v>
      </c>
      <c r="W73" s="28">
        <v>0.58668845062159092</v>
      </c>
      <c r="X73" s="28">
        <v>0.62859753151747244</v>
      </c>
      <c r="Z73" s="6">
        <v>50</v>
      </c>
      <c r="AA73" s="6">
        <v>5</v>
      </c>
      <c r="AB73" s="28">
        <v>0.59920019318925399</v>
      </c>
      <c r="AC73" s="28">
        <v>0.57697096032143325</v>
      </c>
      <c r="AD73" s="28">
        <v>0.90125561236171303</v>
      </c>
      <c r="AF73" s="6">
        <v>50</v>
      </c>
      <c r="AG73" s="6">
        <v>5</v>
      </c>
      <c r="AH73" s="28">
        <v>0.4520277071676122</v>
      </c>
      <c r="AI73" s="28">
        <v>0.42562096150298034</v>
      </c>
      <c r="AJ73" s="28">
        <v>0.74667602903778207</v>
      </c>
      <c r="AL73" s="6">
        <v>50</v>
      </c>
      <c r="AM73" s="6">
        <v>5</v>
      </c>
      <c r="AN73" s="28">
        <v>0.34760307345265629</v>
      </c>
      <c r="AO73" s="28">
        <v>0.33432338928038341</v>
      </c>
      <c r="AP73" s="28">
        <v>0.50933422032403486</v>
      </c>
      <c r="AR73" s="6">
        <v>50</v>
      </c>
      <c r="AS73" s="6">
        <v>5</v>
      </c>
      <c r="AT73" s="28">
        <v>0.39646568811219951</v>
      </c>
      <c r="AU73" s="28">
        <v>0.37320015880845991</v>
      </c>
      <c r="AV73" s="28">
        <v>0.49828139970722224</v>
      </c>
      <c r="AX73" s="6">
        <v>50</v>
      </c>
      <c r="AY73" s="6">
        <v>5</v>
      </c>
      <c r="AZ73" s="28">
        <v>0.50490982541753449</v>
      </c>
      <c r="BA73" s="28">
        <v>0.47393905036104456</v>
      </c>
      <c r="BB73" s="28">
        <v>0.62926979664841198</v>
      </c>
      <c r="BD73" s="6">
        <v>50</v>
      </c>
      <c r="BE73" s="6">
        <v>5</v>
      </c>
      <c r="BF73" s="28">
        <v>0.56689847099636936</v>
      </c>
      <c r="BG73" s="28">
        <v>0.53896880712043282</v>
      </c>
      <c r="BH73" s="28">
        <v>0.71589402660583135</v>
      </c>
      <c r="BJ73" s="6">
        <v>50</v>
      </c>
      <c r="BK73" s="6">
        <v>5</v>
      </c>
      <c r="BL73" s="28">
        <v>0.78934099702711735</v>
      </c>
      <c r="BM73" s="28">
        <v>0.77623223293203125</v>
      </c>
      <c r="BN73" s="28">
        <v>0.89303290456768458</v>
      </c>
      <c r="BP73" s="6">
        <v>50</v>
      </c>
      <c r="BQ73" s="6">
        <v>5</v>
      </c>
      <c r="BR73" s="28">
        <v>0.67409132425300433</v>
      </c>
      <c r="BS73" s="28">
        <v>0.65351401971947154</v>
      </c>
      <c r="BT73" s="28">
        <v>0.91148433590826972</v>
      </c>
      <c r="BV73" s="6">
        <v>50</v>
      </c>
      <c r="BW73" s="6">
        <v>5</v>
      </c>
      <c r="BX73" s="28">
        <v>0.55122592585236574</v>
      </c>
      <c r="BY73" s="28">
        <v>0.53458820073336089</v>
      </c>
      <c r="BZ73" s="28">
        <v>0.8802065215649989</v>
      </c>
      <c r="CB73" s="6">
        <v>20</v>
      </c>
      <c r="CC73" s="6">
        <v>5</v>
      </c>
      <c r="CD73" s="28">
        <v>0.55763817943333649</v>
      </c>
      <c r="CE73" s="28">
        <v>0.52996699748085851</v>
      </c>
      <c r="CF73" s="28">
        <v>0.50641505473010051</v>
      </c>
      <c r="CH73" s="6">
        <v>20</v>
      </c>
      <c r="CI73" s="6">
        <v>5</v>
      </c>
      <c r="CJ73" s="28">
        <v>0.70413092116389497</v>
      </c>
      <c r="CK73" s="28">
        <v>0.68578868513018532</v>
      </c>
      <c r="CL73" s="28">
        <v>0.6295398026713479</v>
      </c>
      <c r="CN73" s="6">
        <v>20</v>
      </c>
      <c r="CO73" s="6">
        <v>5</v>
      </c>
      <c r="CP73" s="28">
        <v>0.72776597003268306</v>
      </c>
      <c r="CQ73" s="28">
        <v>0.71410962484687246</v>
      </c>
      <c r="CR73" s="28">
        <v>0.85768040255746525</v>
      </c>
    </row>
    <row r="74" spans="1:96" x14ac:dyDescent="0.2">
      <c r="B74" s="6">
        <v>20</v>
      </c>
      <c r="C74" s="28">
        <v>0.44733884395314005</v>
      </c>
      <c r="D74" s="28">
        <v>0.39788360851876736</v>
      </c>
      <c r="E74" s="28">
        <v>0.37200947788221533</v>
      </c>
      <c r="I74" s="6">
        <v>20</v>
      </c>
      <c r="J74" s="28">
        <v>0.25092043315799001</v>
      </c>
      <c r="K74" s="28">
        <v>0.21979799733758168</v>
      </c>
      <c r="L74" s="28">
        <v>0.18020009139853713</v>
      </c>
      <c r="O74" s="6">
        <v>10</v>
      </c>
      <c r="P74" s="28">
        <v>0.43436561859322054</v>
      </c>
      <c r="Q74" s="28">
        <v>0.39144266429329877</v>
      </c>
      <c r="R74" s="28">
        <v>0.40115474613706537</v>
      </c>
      <c r="U74" s="6">
        <v>10</v>
      </c>
      <c r="V74" s="28">
        <v>0.41003481997997754</v>
      </c>
      <c r="W74" s="28">
        <v>0.37002309817615608</v>
      </c>
      <c r="X74" s="28">
        <v>0.37007149022655644</v>
      </c>
      <c r="AA74" s="6">
        <v>10</v>
      </c>
      <c r="AB74" s="28">
        <v>0.41094593522269274</v>
      </c>
      <c r="AC74" s="28">
        <v>0.37781446530532142</v>
      </c>
      <c r="AD74" s="28">
        <v>0.53260022868735857</v>
      </c>
      <c r="AG74" s="6">
        <v>10</v>
      </c>
      <c r="AH74" s="28">
        <v>0.27886426619999977</v>
      </c>
      <c r="AI74" s="28">
        <v>0.25453941032159605</v>
      </c>
      <c r="AJ74" s="28">
        <v>0.22376407045633673</v>
      </c>
      <c r="AM74" s="6">
        <v>10</v>
      </c>
      <c r="AN74" s="28">
        <v>0.19963992751862603</v>
      </c>
      <c r="AO74" s="28">
        <v>0.18713143043410821</v>
      </c>
      <c r="AP74" s="28">
        <v>0.17973898009226252</v>
      </c>
      <c r="AS74" s="6">
        <v>10</v>
      </c>
      <c r="AT74" s="28">
        <v>0.22968407117270032</v>
      </c>
      <c r="AU74" s="28">
        <v>0.20945422956314363</v>
      </c>
      <c r="AV74" s="28">
        <v>0.20397926210110398</v>
      </c>
      <c r="AY74" s="6">
        <v>10</v>
      </c>
      <c r="AZ74" s="28">
        <v>0.30984657522309167</v>
      </c>
      <c r="BA74" s="28">
        <v>0.27907189576364555</v>
      </c>
      <c r="BB74" s="28">
        <v>0.24930183269951647</v>
      </c>
      <c r="BE74" s="6">
        <v>10</v>
      </c>
      <c r="BF74" s="28">
        <v>0.36528639985553113</v>
      </c>
      <c r="BG74" s="28">
        <v>0.32881069670363139</v>
      </c>
      <c r="BH74" s="28">
        <v>0.31931556069293926</v>
      </c>
      <c r="BK74" s="6">
        <v>10</v>
      </c>
      <c r="BL74" s="28">
        <v>0.65667279929262445</v>
      </c>
      <c r="BM74" s="28">
        <v>0.63590788908947138</v>
      </c>
      <c r="BN74" s="28">
        <v>0.630067592615011</v>
      </c>
      <c r="BQ74" s="6">
        <v>10</v>
      </c>
      <c r="BR74" s="28">
        <v>0.52588653473025615</v>
      </c>
      <c r="BS74" s="28">
        <v>0.5000250903509218</v>
      </c>
      <c r="BT74" s="28">
        <v>0.61893661631234498</v>
      </c>
      <c r="BW74" s="6">
        <v>10</v>
      </c>
      <c r="BX74" s="28">
        <v>0.39597264616177025</v>
      </c>
      <c r="BY74" s="28">
        <v>0.37184440788937201</v>
      </c>
      <c r="BZ74" s="28">
        <v>0.50785852987180136</v>
      </c>
      <c r="CC74" s="6">
        <v>10</v>
      </c>
      <c r="CD74" s="28">
        <v>0.36515748868300757</v>
      </c>
      <c r="CE74" s="28">
        <v>0.33139579256010027</v>
      </c>
      <c r="CF74" s="28">
        <v>0.29125979036341881</v>
      </c>
      <c r="CI74" s="6">
        <v>10</v>
      </c>
      <c r="CJ74" s="28">
        <v>0.50404214291575689</v>
      </c>
      <c r="CK74" s="28">
        <v>0.46436018225835451</v>
      </c>
      <c r="CL74" s="28">
        <v>0.44252569325201563</v>
      </c>
      <c r="CO74" s="6">
        <v>10</v>
      </c>
      <c r="CP74" s="28">
        <v>0.54093979087457322</v>
      </c>
      <c r="CQ74" s="28">
        <v>0.50318341855842819</v>
      </c>
      <c r="CR74" s="28">
        <v>0.52881264627803448</v>
      </c>
    </row>
    <row r="75" spans="1:96" x14ac:dyDescent="0.2">
      <c r="B75" s="6">
        <v>50</v>
      </c>
      <c r="C75" s="28">
        <v>0.23354981287031518</v>
      </c>
      <c r="D75" s="28">
        <v>0.20118766424555645</v>
      </c>
      <c r="E75" s="28">
        <v>0.1788483316247812</v>
      </c>
      <c r="I75" s="6">
        <v>50</v>
      </c>
      <c r="J75" s="28">
        <v>0.12182785842142839</v>
      </c>
      <c r="K75" s="28">
        <v>0.10724254147025529</v>
      </c>
      <c r="L75" s="28">
        <v>7.1057954063253992E-2</v>
      </c>
      <c r="O75" s="6">
        <v>20</v>
      </c>
      <c r="P75" s="28">
        <v>0.26588654579778387</v>
      </c>
      <c r="Q75" s="28">
        <v>0.23421126073461218</v>
      </c>
      <c r="R75" s="28">
        <v>0.19394734032545594</v>
      </c>
      <c r="U75" s="6">
        <v>20</v>
      </c>
      <c r="V75" s="28">
        <v>0.25057532893187789</v>
      </c>
      <c r="W75" s="28">
        <v>0.21941004183772339</v>
      </c>
      <c r="X75" s="28">
        <v>0.18026537035778567</v>
      </c>
      <c r="AA75" s="6">
        <v>20</v>
      </c>
      <c r="AB75" s="28">
        <v>0.25946282349432576</v>
      </c>
      <c r="AC75" s="28">
        <v>0.2320991614569336</v>
      </c>
      <c r="AD75" s="28">
        <v>0.1524874925557054</v>
      </c>
      <c r="AG75" s="6">
        <v>20</v>
      </c>
      <c r="AH75" s="28">
        <v>0.16278535883879283</v>
      </c>
      <c r="AI75" s="28">
        <v>0.1464298023744913</v>
      </c>
      <c r="AJ75" s="28">
        <v>7.066345201312281E-2</v>
      </c>
      <c r="AM75" s="6">
        <v>20</v>
      </c>
      <c r="AN75" s="28">
        <v>0.11337981620287504</v>
      </c>
      <c r="AO75" s="28">
        <v>0.10539572262971066</v>
      </c>
      <c r="AP75" s="28">
        <v>6.3651947785949042E-2</v>
      </c>
      <c r="AS75" s="6">
        <v>20</v>
      </c>
      <c r="AT75" s="28">
        <v>0.12760180902201596</v>
      </c>
      <c r="AU75" s="28">
        <v>0.11464983507196111</v>
      </c>
      <c r="AV75" s="28">
        <v>8.2715882635654686E-2</v>
      </c>
      <c r="AY75" s="6">
        <v>20</v>
      </c>
      <c r="AZ75" s="28">
        <v>0.17754355315184864</v>
      </c>
      <c r="BA75" s="28">
        <v>0.15641488042324808</v>
      </c>
      <c r="BB75" s="28">
        <v>0.1166871780282043</v>
      </c>
      <c r="BE75" s="6">
        <v>20</v>
      </c>
      <c r="BF75" s="28">
        <v>0.21594615873582895</v>
      </c>
      <c r="BG75" s="28">
        <v>0.19037018105796902</v>
      </c>
      <c r="BH75" s="28">
        <v>0.14832778226709992</v>
      </c>
      <c r="BK75" s="6">
        <v>20</v>
      </c>
      <c r="BL75" s="28">
        <v>0.50937691579320021</v>
      </c>
      <c r="BM75" s="28">
        <v>0.48199583200955154</v>
      </c>
      <c r="BN75" s="28">
        <v>0.2550439856773879</v>
      </c>
      <c r="BQ75" s="6">
        <v>20</v>
      </c>
      <c r="BR75" s="28">
        <v>0.38601746812756121</v>
      </c>
      <c r="BS75" s="28">
        <v>0.36111878173754675</v>
      </c>
      <c r="BT75" s="28">
        <v>0.16458273645502652</v>
      </c>
      <c r="BW75" s="6">
        <v>20</v>
      </c>
      <c r="BX75" s="28">
        <v>0.27025987293100306</v>
      </c>
      <c r="BY75" s="28">
        <v>0.25157533179205832</v>
      </c>
      <c r="BZ75" s="28">
        <v>0.10549957188537454</v>
      </c>
      <c r="CC75" s="6">
        <v>20</v>
      </c>
      <c r="CD75" s="28">
        <v>0.21964460714641248</v>
      </c>
      <c r="CE75" s="28">
        <v>0.19329778501696337</v>
      </c>
      <c r="CF75" s="28">
        <v>0.12812557125789645</v>
      </c>
      <c r="CI75" s="6">
        <v>20</v>
      </c>
      <c r="CJ75" s="28">
        <v>0.32232023501795681</v>
      </c>
      <c r="CK75" s="28">
        <v>0.28390586750070951</v>
      </c>
      <c r="CL75" s="28">
        <v>0.23882080493858668</v>
      </c>
      <c r="CO75" s="6">
        <v>20</v>
      </c>
      <c r="CP75" s="28">
        <v>0.35776136093494448</v>
      </c>
      <c r="CQ75" s="28">
        <v>0.31730328894914567</v>
      </c>
      <c r="CR75" s="28">
        <v>0.26984811466200603</v>
      </c>
    </row>
    <row r="76" spans="1:96" x14ac:dyDescent="0.2">
      <c r="A76" s="6">
        <v>50</v>
      </c>
      <c r="B76" s="6">
        <v>5</v>
      </c>
      <c r="C76" s="28">
        <v>0.92361105534307564</v>
      </c>
      <c r="D76" s="28">
        <v>0.92375684209401376</v>
      </c>
      <c r="E76" s="28">
        <v>0.91988098426201659</v>
      </c>
      <c r="H76" s="6">
        <v>50</v>
      </c>
      <c r="I76" s="6">
        <v>5</v>
      </c>
      <c r="J76" s="28">
        <v>0.72388667151352382</v>
      </c>
      <c r="K76" s="28">
        <v>0.70686818496060311</v>
      </c>
      <c r="L76" s="28">
        <v>0.86847315418037307</v>
      </c>
      <c r="O76" s="6">
        <v>50</v>
      </c>
      <c r="P76" s="28">
        <v>0.13163097795172665</v>
      </c>
      <c r="Q76" s="28">
        <v>0.11406194196324913</v>
      </c>
      <c r="R76" s="28">
        <v>7.3009970081288414E-2</v>
      </c>
      <c r="U76" s="6">
        <v>50</v>
      </c>
      <c r="V76" s="28">
        <v>0.12130458776026992</v>
      </c>
      <c r="W76" s="28">
        <v>0.10644947472138326</v>
      </c>
      <c r="X76" s="28">
        <v>7.0693426091587422E-2</v>
      </c>
      <c r="AA76" s="6">
        <v>50</v>
      </c>
      <c r="AB76" s="28">
        <v>0.13458766323666396</v>
      </c>
      <c r="AC76" s="28">
        <v>0.1183758747367421</v>
      </c>
      <c r="AD76" s="28">
        <v>5.2243804076040873E-2</v>
      </c>
      <c r="AG76" s="6">
        <v>50</v>
      </c>
      <c r="AH76" s="28">
        <v>7.9164763451874204E-2</v>
      </c>
      <c r="AI76" s="28">
        <v>7.1656796501879005E-2</v>
      </c>
      <c r="AJ76" s="28">
        <v>2.9847278253419974E-2</v>
      </c>
      <c r="AM76" s="6">
        <v>50</v>
      </c>
      <c r="AN76" s="28">
        <v>5.6987788125505659E-2</v>
      </c>
      <c r="AO76" s="28">
        <v>5.1869207941961162E-2</v>
      </c>
      <c r="AP76" s="28">
        <v>2.7704682612337606E-2</v>
      </c>
      <c r="AS76" s="6">
        <v>50</v>
      </c>
      <c r="AT76" s="28">
        <v>5.9218853598920353E-2</v>
      </c>
      <c r="AU76" s="28">
        <v>5.3766721162843936E-2</v>
      </c>
      <c r="AV76" s="28">
        <v>3.3653846366167493E-2</v>
      </c>
      <c r="AY76" s="6">
        <v>50</v>
      </c>
      <c r="AZ76" s="28">
        <v>8.3178959820350201E-2</v>
      </c>
      <c r="BA76" s="28">
        <v>7.3013955720422685E-2</v>
      </c>
      <c r="BB76" s="28">
        <v>4.8795378399895867E-2</v>
      </c>
      <c r="BE76" s="6">
        <v>50</v>
      </c>
      <c r="BF76" s="28">
        <v>0.10311822808334609</v>
      </c>
      <c r="BG76" s="28">
        <v>9.0144624910783164E-2</v>
      </c>
      <c r="BH76" s="28">
        <v>6.3245717041035709E-2</v>
      </c>
      <c r="BK76" s="6">
        <v>50</v>
      </c>
      <c r="BL76" s="28">
        <v>0.32114355508605447</v>
      </c>
      <c r="BM76" s="28">
        <v>0.29200926985980169</v>
      </c>
      <c r="BN76" s="28">
        <v>0.10588599550584744</v>
      </c>
      <c r="BQ76" s="6">
        <v>50</v>
      </c>
      <c r="BR76" s="28">
        <v>0.23765190344006906</v>
      </c>
      <c r="BS76" s="28">
        <v>0.21720502338320369</v>
      </c>
      <c r="BT76" s="28">
        <v>8.1165326176699817E-2</v>
      </c>
      <c r="BW76" s="6">
        <v>50</v>
      </c>
      <c r="BX76" s="28">
        <v>0.1617778496969324</v>
      </c>
      <c r="BY76" s="28">
        <v>0.14944793412063334</v>
      </c>
      <c r="BZ76" s="28">
        <v>5.982890969906518E-2</v>
      </c>
      <c r="CC76" s="6">
        <v>50</v>
      </c>
      <c r="CD76" s="28">
        <v>0.10754711987346528</v>
      </c>
      <c r="CE76" s="28">
        <v>9.4863769596703007E-2</v>
      </c>
      <c r="CF76" s="28">
        <v>4.7422722446939417E-2</v>
      </c>
      <c r="CI76" s="6">
        <v>50</v>
      </c>
      <c r="CJ76" s="28">
        <v>0.16148873596921168</v>
      </c>
      <c r="CK76" s="28">
        <v>0.14084014076402243</v>
      </c>
      <c r="CL76" s="28">
        <v>0.10788837051982635</v>
      </c>
      <c r="CO76" s="6">
        <v>50</v>
      </c>
      <c r="CP76" s="28">
        <v>0.18433353290324925</v>
      </c>
      <c r="CQ76" s="28">
        <v>0.16013682204984214</v>
      </c>
      <c r="CR76" s="28">
        <v>0.11577240791600234</v>
      </c>
    </row>
    <row r="77" spans="1:96" x14ac:dyDescent="0.2">
      <c r="B77" s="6">
        <v>10</v>
      </c>
      <c r="C77" s="28">
        <v>0.83959283645600324</v>
      </c>
      <c r="D77" s="28">
        <v>0.83183725523114638</v>
      </c>
      <c r="E77" s="28">
        <v>0.82335378668836245</v>
      </c>
      <c r="I77" s="6">
        <v>10</v>
      </c>
      <c r="J77" s="28">
        <v>0.53462529300537343</v>
      </c>
      <c r="K77" s="28">
        <v>0.4954674266552147</v>
      </c>
      <c r="L77" s="28">
        <v>0.5380828545251658</v>
      </c>
      <c r="N77" s="6">
        <v>50</v>
      </c>
      <c r="O77" s="6">
        <v>5</v>
      </c>
      <c r="P77" s="28">
        <v>0.74201144151014298</v>
      </c>
      <c r="Q77" s="28">
        <v>0.7278131726621706</v>
      </c>
      <c r="R77" s="28">
        <v>0.73423321791167917</v>
      </c>
      <c r="T77" s="6">
        <v>50</v>
      </c>
      <c r="U77" s="6">
        <v>5</v>
      </c>
      <c r="V77" s="28">
        <v>0.72658804270006738</v>
      </c>
      <c r="W77" s="28">
        <v>0.70986127589708725</v>
      </c>
      <c r="X77" s="28">
        <v>0.82479845374566296</v>
      </c>
      <c r="AD77" s="28">
        <v>0.91494715580456254</v>
      </c>
      <c r="AJ77" s="28">
        <v>0.75196531847507808</v>
      </c>
      <c r="AP77" s="28">
        <v>0.51071733323124002</v>
      </c>
      <c r="AV77" s="28">
        <v>0.48698800722534125</v>
      </c>
      <c r="BB77" s="28">
        <v>0.6351159330170153</v>
      </c>
      <c r="BH77" s="28">
        <v>0.71130710350934212</v>
      </c>
      <c r="BN77" s="28">
        <v>0.95668643163620182</v>
      </c>
      <c r="BT77" s="28">
        <v>0.95307117445710876</v>
      </c>
      <c r="BZ77" s="28">
        <v>0.93001017325442126</v>
      </c>
      <c r="CB77" s="6">
        <v>50</v>
      </c>
      <c r="CC77" s="6">
        <v>5</v>
      </c>
      <c r="CD77" s="28">
        <v>0.58744432703752336</v>
      </c>
      <c r="CE77" s="28">
        <v>0.56429410115229628</v>
      </c>
      <c r="CF77" s="28">
        <v>0.55332187159627189</v>
      </c>
      <c r="CH77" s="6">
        <v>50</v>
      </c>
      <c r="CI77" s="6">
        <v>5</v>
      </c>
      <c r="CJ77" s="28">
        <v>0.80231219489510475</v>
      </c>
      <c r="CK77" s="28">
        <v>0.79203535223070198</v>
      </c>
      <c r="CL77" s="28">
        <v>0.88464596263088624</v>
      </c>
      <c r="CN77" s="6">
        <v>50</v>
      </c>
      <c r="CO77" s="6">
        <v>5</v>
      </c>
      <c r="CP77" s="28">
        <v>0.82326901997131419</v>
      </c>
      <c r="CQ77" s="28">
        <v>0.81580931150671665</v>
      </c>
      <c r="CR77" s="28">
        <v>0.8501079792847821</v>
      </c>
    </row>
    <row r="78" spans="1:96" x14ac:dyDescent="0.2">
      <c r="B78" s="6">
        <v>20</v>
      </c>
      <c r="C78" s="28">
        <v>0.69724368132761683</v>
      </c>
      <c r="D78" s="28">
        <v>0.6733323796707491</v>
      </c>
      <c r="E78" s="28">
        <v>0.63874205944453544</v>
      </c>
      <c r="I78" s="6">
        <v>20</v>
      </c>
      <c r="J78" s="28">
        <v>0.35075334487110826</v>
      </c>
      <c r="K78" s="28">
        <v>0.31117661502610422</v>
      </c>
      <c r="L78" s="28">
        <v>0.26438443271185608</v>
      </c>
      <c r="O78" s="6">
        <v>10</v>
      </c>
      <c r="P78" s="28">
        <v>0.55567829239287003</v>
      </c>
      <c r="Q78" s="28">
        <v>0.51909844095169899</v>
      </c>
      <c r="R78" s="28">
        <v>0.49612240600884405</v>
      </c>
      <c r="U78" s="6">
        <v>10</v>
      </c>
      <c r="V78" s="28">
        <v>0.53465878874305584</v>
      </c>
      <c r="W78" s="28">
        <v>0.49683935420322095</v>
      </c>
      <c r="X78" s="28">
        <v>0.64779302606301925</v>
      </c>
      <c r="AD78" s="28">
        <v>0.61829704867637858</v>
      </c>
      <c r="AJ78" s="28">
        <v>0.22238887061106061</v>
      </c>
      <c r="AP78" s="28">
        <v>0.18101926447140507</v>
      </c>
      <c r="AV78" s="28">
        <v>0.20382088666585624</v>
      </c>
      <c r="BB78" s="28">
        <v>0.25019340391970774</v>
      </c>
      <c r="BH78" s="28">
        <v>0.32057915737939524</v>
      </c>
      <c r="BN78" s="28">
        <v>0.87661314695600501</v>
      </c>
      <c r="BT78" s="28">
        <v>0.84248289635486462</v>
      </c>
      <c r="BZ78" s="28">
        <v>0.74271985563595555</v>
      </c>
      <c r="CC78" s="6">
        <v>10</v>
      </c>
      <c r="CD78" s="28">
        <v>0.3979886060576901</v>
      </c>
      <c r="CE78" s="28">
        <v>0.36319993478145179</v>
      </c>
      <c r="CF78" s="28">
        <v>0.33788461758612387</v>
      </c>
      <c r="CI78" s="6">
        <v>10</v>
      </c>
      <c r="CJ78" s="28">
        <v>0.63249617135902336</v>
      </c>
      <c r="CK78" s="28">
        <v>0.60423127976682878</v>
      </c>
      <c r="CL78" s="28">
        <v>0.70525696751870626</v>
      </c>
      <c r="CO78" s="6">
        <v>10</v>
      </c>
      <c r="CP78" s="28">
        <v>0.66655044714125722</v>
      </c>
      <c r="CQ78" s="28">
        <v>0.64124622198387016</v>
      </c>
      <c r="CR78" s="28">
        <v>0.60175499192561044</v>
      </c>
    </row>
    <row r="79" spans="1:96" x14ac:dyDescent="0.2">
      <c r="B79" s="6">
        <v>50</v>
      </c>
      <c r="C79" s="28">
        <v>0.45841773614977221</v>
      </c>
      <c r="D79" s="28">
        <v>0.41006732316835587</v>
      </c>
      <c r="E79" s="28">
        <v>0.38130446133481677</v>
      </c>
      <c r="I79" s="6">
        <v>50</v>
      </c>
      <c r="J79" s="28">
        <v>0.18217981853868909</v>
      </c>
      <c r="K79" s="28">
        <v>0.15936276317325371</v>
      </c>
      <c r="L79" s="28">
        <v>0.11193764594007692</v>
      </c>
      <c r="O79" s="6">
        <v>20</v>
      </c>
      <c r="P79" s="28">
        <v>0.37368086376034687</v>
      </c>
      <c r="Q79" s="28">
        <v>0.33091922579823663</v>
      </c>
      <c r="R79" s="28">
        <v>0.28460944581437753</v>
      </c>
      <c r="U79" s="6">
        <v>20</v>
      </c>
      <c r="V79" s="28">
        <v>0.3523734371761395</v>
      </c>
      <c r="W79" s="28">
        <v>0.31213330088602831</v>
      </c>
      <c r="X79" s="28">
        <v>0.27129713055997612</v>
      </c>
      <c r="AD79" s="28">
        <v>0.15443147574856125</v>
      </c>
      <c r="AJ79" s="28">
        <v>7.2570204272799962E-2</v>
      </c>
      <c r="AP79" s="28">
        <v>6.3878846227407637E-2</v>
      </c>
      <c r="AV79" s="28">
        <v>8.0580706451361589E-2</v>
      </c>
      <c r="BB79" s="28">
        <v>0.11711254699306313</v>
      </c>
      <c r="BH79" s="28">
        <v>0.14891054821562821</v>
      </c>
      <c r="BN79" s="28">
        <v>0.70340415037682047</v>
      </c>
      <c r="BT79" s="28">
        <v>0.51686485303674157</v>
      </c>
      <c r="BZ79" s="28">
        <v>0.1678392773809339</v>
      </c>
      <c r="CC79" s="6">
        <v>20</v>
      </c>
      <c r="CD79" s="28">
        <v>0.24653726610820242</v>
      </c>
      <c r="CE79" s="28">
        <v>0.21838689046816506</v>
      </c>
      <c r="CF79" s="28">
        <v>0.14478201839387819</v>
      </c>
      <c r="CI79" s="6">
        <v>20</v>
      </c>
      <c r="CJ79" s="28">
        <v>0.44631305373228691</v>
      </c>
      <c r="CK79" s="28">
        <v>0.40161669079891482</v>
      </c>
      <c r="CL79" s="28">
        <v>0.40747785302413736</v>
      </c>
      <c r="CO79" s="6">
        <v>20</v>
      </c>
      <c r="CP79" s="28">
        <v>0.48309998623146228</v>
      </c>
      <c r="CQ79" s="28">
        <v>0.44132333510021071</v>
      </c>
      <c r="CR79" s="28">
        <v>0.46701720173320144</v>
      </c>
    </row>
    <row r="80" spans="1:96" x14ac:dyDescent="0.2">
      <c r="O80" s="6">
        <v>50</v>
      </c>
      <c r="P80" s="28">
        <v>0.19516535835591603</v>
      </c>
      <c r="Q80" s="28">
        <v>0.17145635990000599</v>
      </c>
      <c r="R80" s="28">
        <v>0.12234111951058552</v>
      </c>
      <c r="U80" s="6">
        <v>50</v>
      </c>
      <c r="V80" s="28">
        <v>0.18282168594151418</v>
      </c>
      <c r="W80" s="28">
        <v>0.15942270514230886</v>
      </c>
      <c r="X80" s="28">
        <v>0.11148488860968926</v>
      </c>
      <c r="AD80" s="28">
        <v>5.4499658795646978E-2</v>
      </c>
      <c r="AJ80" s="28">
        <v>2.9711094769073885E-2</v>
      </c>
      <c r="AP80" s="28">
        <v>2.7538139398391247E-2</v>
      </c>
      <c r="AV80" s="28">
        <v>3.2035448914394922E-2</v>
      </c>
      <c r="BB80" s="28">
        <v>4.8998179271664763E-2</v>
      </c>
      <c r="BH80" s="28">
        <v>6.3672456258536778E-2</v>
      </c>
      <c r="BN80" s="28">
        <v>0.187971888502657</v>
      </c>
      <c r="BT80" s="28">
        <v>0.12474175973213505</v>
      </c>
      <c r="BZ80" s="28">
        <v>8.1640428114054059E-2</v>
      </c>
      <c r="CC80" s="6">
        <v>50</v>
      </c>
      <c r="CD80" s="28">
        <v>0.1228340897236487</v>
      </c>
      <c r="CE80" s="28">
        <v>0.10833526028051348</v>
      </c>
      <c r="CF80" s="28">
        <v>5.1533729638127329E-2</v>
      </c>
      <c r="CI80" s="6">
        <v>50</v>
      </c>
      <c r="CJ80" s="28">
        <v>0.24345935039659469</v>
      </c>
      <c r="CK80" s="28">
        <v>0.21321768249794029</v>
      </c>
      <c r="CL80" s="28">
        <v>0.16322799889597434</v>
      </c>
      <c r="CO80" s="6">
        <v>50</v>
      </c>
      <c r="CP80" s="28">
        <v>0.27373423003342656</v>
      </c>
      <c r="CQ80" s="28">
        <v>0.24084489138051648</v>
      </c>
      <c r="CR80" s="28">
        <v>0.19082809297617376</v>
      </c>
    </row>
  </sheetData>
  <conditionalFormatting sqref="B4:D4">
    <cfRule type="top10" dxfId="51" priority="52" bottom="1" rank="1"/>
  </conditionalFormatting>
  <conditionalFormatting sqref="B5:D5">
    <cfRule type="top10" dxfId="50" priority="51" bottom="1" rank="1"/>
  </conditionalFormatting>
  <conditionalFormatting sqref="B6:D6">
    <cfRule type="top10" dxfId="49" priority="50" bottom="1" rank="1"/>
  </conditionalFormatting>
  <conditionalFormatting sqref="B7:D7">
    <cfRule type="top10" dxfId="48" priority="49" bottom="1" rank="1"/>
  </conditionalFormatting>
  <conditionalFormatting sqref="B11:D11">
    <cfRule type="top10" dxfId="47" priority="48" bottom="1" rank="1"/>
  </conditionalFormatting>
  <conditionalFormatting sqref="B12:D12">
    <cfRule type="top10" dxfId="46" priority="47" bottom="1" rank="1"/>
  </conditionalFormatting>
  <conditionalFormatting sqref="B14:D14">
    <cfRule type="top10" dxfId="45" priority="46" bottom="1" rank="1"/>
  </conditionalFormatting>
  <conditionalFormatting sqref="B13:D13">
    <cfRule type="top10" dxfId="44" priority="45" bottom="1" rank="1"/>
  </conditionalFormatting>
  <conditionalFormatting sqref="B20:D20">
    <cfRule type="top10" dxfId="43" priority="44" bottom="1" rank="1"/>
  </conditionalFormatting>
  <conditionalFormatting sqref="B18:D18">
    <cfRule type="top10" dxfId="42" priority="43" bottom="1" rank="1"/>
  </conditionalFormatting>
  <conditionalFormatting sqref="B19:D19">
    <cfRule type="top10" dxfId="41" priority="42" bottom="1" rank="1"/>
  </conditionalFormatting>
  <conditionalFormatting sqref="B21:D21">
    <cfRule type="top10" dxfId="40" priority="41" bottom="1" rank="1"/>
  </conditionalFormatting>
  <conditionalFormatting sqref="H4:K6 H7 H8:K22">
    <cfRule type="top10" dxfId="39" priority="40" rank="1"/>
  </conditionalFormatting>
  <conditionalFormatting sqref="I4:K6 I8:K22">
    <cfRule type="top10" dxfId="38" priority="39" bottom="1" rank="1"/>
  </conditionalFormatting>
  <conditionalFormatting sqref="I4:K4">
    <cfRule type="top10" dxfId="37" priority="38" bottom="1" rank="1"/>
  </conditionalFormatting>
  <conditionalFormatting sqref="I5:K5">
    <cfRule type="top10" dxfId="36" priority="37" bottom="1" rank="1"/>
  </conditionalFormatting>
  <conditionalFormatting sqref="I6:K6">
    <cfRule type="top10" dxfId="35" priority="36" bottom="1" rank="1"/>
  </conditionalFormatting>
  <conditionalFormatting sqref="I7:L7">
    <cfRule type="top10" dxfId="34" priority="35" rank="1"/>
  </conditionalFormatting>
  <conditionalFormatting sqref="I7:L7">
    <cfRule type="top10" dxfId="33" priority="34" bottom="1" rank="1"/>
  </conditionalFormatting>
  <conditionalFormatting sqref="I7:L7">
    <cfRule type="top10" dxfId="32" priority="33" bottom="1" rank="1"/>
  </conditionalFormatting>
  <conditionalFormatting sqref="I12:K12">
    <cfRule type="top10" dxfId="31" priority="32" bottom="1" rank="1"/>
  </conditionalFormatting>
  <conditionalFormatting sqref="I13:K13">
    <cfRule type="top10" dxfId="30" priority="31" bottom="1" rank="1"/>
  </conditionalFormatting>
  <conditionalFormatting sqref="I14:K14">
    <cfRule type="top10" dxfId="29" priority="30" bottom="1" rank="1"/>
  </conditionalFormatting>
  <conditionalFormatting sqref="I15:K15">
    <cfRule type="top10" dxfId="28" priority="29" bottom="1" rank="1"/>
  </conditionalFormatting>
  <conditionalFormatting sqref="I19:K19">
    <cfRule type="top10" dxfId="27" priority="28" bottom="1" rank="1"/>
  </conditionalFormatting>
  <conditionalFormatting sqref="I21:K21">
    <cfRule type="top10" dxfId="26" priority="27" bottom="1" rank="1"/>
  </conditionalFormatting>
  <conditionalFormatting sqref="I20:K20">
    <cfRule type="top10" dxfId="25" priority="26" bottom="1" rank="1"/>
  </conditionalFormatting>
  <conditionalFormatting sqref="I22:K22">
    <cfRule type="top10" dxfId="24" priority="25" bottom="1" rank="1"/>
  </conditionalFormatting>
  <conditionalFormatting sqref="O4:Q4">
    <cfRule type="top10" dxfId="23" priority="24" bottom="1" rank="1"/>
  </conditionalFormatting>
  <conditionalFormatting sqref="O5:Q5">
    <cfRule type="top10" dxfId="22" priority="23" bottom="1" rank="1"/>
  </conditionalFormatting>
  <conditionalFormatting sqref="O7:Q7">
    <cfRule type="top10" dxfId="21" priority="22" bottom="1" rank="1"/>
  </conditionalFormatting>
  <conditionalFormatting sqref="O6:Q6">
    <cfRule type="top10" dxfId="20" priority="21" bottom="1" rank="1"/>
  </conditionalFormatting>
  <conditionalFormatting sqref="O12:Q12">
    <cfRule type="top10" dxfId="19" priority="20" bottom="1" rank="1"/>
  </conditionalFormatting>
  <conditionalFormatting sqref="O13:Q13">
    <cfRule type="top10" dxfId="18" priority="19" bottom="1" rank="1"/>
  </conditionalFormatting>
  <conditionalFormatting sqref="O14:Q14">
    <cfRule type="top10" dxfId="17" priority="18" bottom="1" rank="1"/>
  </conditionalFormatting>
  <conditionalFormatting sqref="O15:Q15">
    <cfRule type="top10" dxfId="16" priority="17" bottom="1" rank="1"/>
  </conditionalFormatting>
  <conditionalFormatting sqref="O19:Q19">
    <cfRule type="top10" dxfId="15" priority="16" bottom="1" rank="1"/>
  </conditionalFormatting>
  <conditionalFormatting sqref="O20:Q20">
    <cfRule type="top10" dxfId="14" priority="15" bottom="1" rank="1"/>
  </conditionalFormatting>
  <conditionalFormatting sqref="O22:Q22">
    <cfRule type="top10" dxfId="13" priority="14" bottom="1" rank="1"/>
  </conditionalFormatting>
  <conditionalFormatting sqref="O21:Q21">
    <cfRule type="top10" dxfId="12" priority="13" bottom="1" rank="1"/>
  </conditionalFormatting>
  <conditionalFormatting sqref="U4:W4">
    <cfRule type="top10" dxfId="11" priority="12" bottom="1" rank="1"/>
  </conditionalFormatting>
  <conditionalFormatting sqref="U5:W5">
    <cfRule type="top10" dxfId="10" priority="11" bottom="1" rank="1"/>
  </conditionalFormatting>
  <conditionalFormatting sqref="U6:W6">
    <cfRule type="top10" dxfId="9" priority="10" bottom="1" rank="1"/>
  </conditionalFormatting>
  <conditionalFormatting sqref="U7:W7">
    <cfRule type="top10" dxfId="8" priority="9" bottom="1" rank="1"/>
  </conditionalFormatting>
  <conditionalFormatting sqref="U12:W12">
    <cfRule type="top10" dxfId="7" priority="8" bottom="1" rank="1"/>
  </conditionalFormatting>
  <conditionalFormatting sqref="U13:W13">
    <cfRule type="top10" dxfId="6" priority="7" bottom="1" rank="1"/>
  </conditionalFormatting>
  <conditionalFormatting sqref="U14:W14">
    <cfRule type="top10" dxfId="5" priority="6" bottom="1" rank="1"/>
  </conditionalFormatting>
  <conditionalFormatting sqref="U15:W15">
    <cfRule type="top10" dxfId="4" priority="5" bottom="1" rank="1"/>
  </conditionalFormatting>
  <conditionalFormatting sqref="U19:W19">
    <cfRule type="top10" dxfId="3" priority="4" bottom="1" rank="1"/>
  </conditionalFormatting>
  <conditionalFormatting sqref="U20:W20">
    <cfRule type="top10" dxfId="2" priority="3" bottom="1" rank="1"/>
  </conditionalFormatting>
  <conditionalFormatting sqref="U21:W21">
    <cfRule type="top10" dxfId="1" priority="2" bottom="1" rank="1"/>
  </conditionalFormatting>
  <conditionalFormatting sqref="U22:W22">
    <cfRule type="top10" dxfId="0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C31B-00A4-B44C-A68B-C92C99DB5AF0}">
  <dimension ref="A1:F67"/>
  <sheetViews>
    <sheetView topLeftCell="A48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[3]RC!$C$53</f>
        <v>0.39567707614931907</v>
      </c>
      <c r="E2" s="28">
        <f>[3]BW!$C$53</f>
        <v>0.37441179093377508</v>
      </c>
      <c r="F2" s="28">
        <f>[3]Delay1011!C53</f>
        <v>0.38181256143859593</v>
      </c>
    </row>
    <row r="3" spans="1:6" x14ac:dyDescent="0.2">
      <c r="A3" s="47"/>
      <c r="B3" s="49"/>
      <c r="C3" s="6">
        <v>10</v>
      </c>
      <c r="D3" s="28">
        <f>[3]RC!$F$53</f>
        <v>0.23114276845360529</v>
      </c>
      <c r="E3" s="28">
        <f>[3]BW!$F$53</f>
        <v>0.2087125821123306</v>
      </c>
      <c r="F3" s="28">
        <f>[3]Delay1011!G53</f>
        <v>0.20391916479124769</v>
      </c>
    </row>
    <row r="4" spans="1:6" x14ac:dyDescent="0.2">
      <c r="A4" s="47"/>
      <c r="B4" s="49"/>
      <c r="C4" s="6">
        <v>20</v>
      </c>
      <c r="D4" s="28">
        <f>[3]RC!$I$53</f>
        <v>0.13123682914211751</v>
      </c>
      <c r="E4" s="28">
        <f>[3]BW!$I$53</f>
        <v>0.12098352155333432</v>
      </c>
      <c r="F4" s="28">
        <f>[3]Delay1011!K53</f>
        <v>0.10605547528174068</v>
      </c>
    </row>
    <row r="5" spans="1:6" x14ac:dyDescent="0.2">
      <c r="A5" s="47"/>
      <c r="B5" s="49"/>
      <c r="C5" s="6">
        <v>50</v>
      </c>
      <c r="D5" s="28">
        <f>[3]RC!$L$53</f>
        <v>7.0472146825449125E-2</v>
      </c>
      <c r="E5" s="28">
        <f>[3]BW!$L$53</f>
        <v>6.6097442472262027E-2</v>
      </c>
      <c r="F5" s="28">
        <f>[3]Delay1011!O53</f>
        <v>6.4030215874542912E-2</v>
      </c>
    </row>
    <row r="6" spans="1:6" x14ac:dyDescent="0.2">
      <c r="A6" s="47">
        <v>10</v>
      </c>
      <c r="B6" s="49">
        <v>100</v>
      </c>
      <c r="C6" s="6">
        <v>5</v>
      </c>
      <c r="D6" s="28">
        <f>[3]RC!$O$53</f>
        <v>0.52054877686335488</v>
      </c>
      <c r="E6" s="28">
        <f>[3]BW!$O$53</f>
        <v>0.49067381069834598</v>
      </c>
      <c r="F6" s="28">
        <f>[3]Delay1011!S53</f>
        <v>0.47495592870713876</v>
      </c>
    </row>
    <row r="7" spans="1:6" x14ac:dyDescent="0.2">
      <c r="A7" s="47"/>
      <c r="B7" s="49"/>
      <c r="C7" s="6">
        <v>10</v>
      </c>
      <c r="D7" s="28">
        <f>[3]RC!$R$53</f>
        <v>0.32135784945164475</v>
      </c>
      <c r="E7" s="28">
        <f>[3]BW!$R$53</f>
        <v>0.29619759788768024</v>
      </c>
      <c r="F7" s="28">
        <f>[3]Delay1011!W53</f>
        <v>0.2650990260295677</v>
      </c>
    </row>
    <row r="8" spans="1:6" x14ac:dyDescent="0.2">
      <c r="A8" s="47"/>
      <c r="B8" s="49"/>
      <c r="C8" s="6">
        <v>20</v>
      </c>
      <c r="D8" s="28">
        <f>[3]RC!$U$53</f>
        <v>0.19392534687725832</v>
      </c>
      <c r="E8" s="28">
        <f>[3]BW!$U$53</f>
        <v>0.17829666286574117</v>
      </c>
      <c r="F8" s="28">
        <f>[3]Delay1011!AA53</f>
        <v>0.13763706313649937</v>
      </c>
    </row>
    <row r="9" spans="1:6" x14ac:dyDescent="0.2">
      <c r="A9" s="47"/>
      <c r="B9" s="49"/>
      <c r="C9" s="6">
        <v>50</v>
      </c>
      <c r="D9" s="28">
        <f>[3]RC!$X$53</f>
        <v>0.10866977430738992</v>
      </c>
      <c r="E9" s="28">
        <f>[3]BW!$X$53</f>
        <v>9.8572389306725974E-2</v>
      </c>
      <c r="F9" s="28">
        <f>[3]Delay1011!AE53</f>
        <v>8.7465242611782748E-2</v>
      </c>
    </row>
    <row r="10" spans="1:6" x14ac:dyDescent="0.2">
      <c r="A10" s="47">
        <v>20</v>
      </c>
      <c r="B10" s="49">
        <v>100</v>
      </c>
      <c r="C10" s="6">
        <v>5</v>
      </c>
      <c r="D10" s="28">
        <f>[3]RC!$AA$53</f>
        <v>0.61904482279441653</v>
      </c>
      <c r="E10" s="28">
        <f>[3]BW!$AA$53</f>
        <v>0.59078479613307711</v>
      </c>
      <c r="F10" s="28">
        <f>[3]Delay1011!AI53</f>
        <v>0.58842058179291012</v>
      </c>
    </row>
    <row r="11" spans="1:6" x14ac:dyDescent="0.2">
      <c r="A11" s="47"/>
      <c r="B11" s="49"/>
      <c r="C11" s="6">
        <v>10</v>
      </c>
      <c r="D11" s="28">
        <f>[3]RC!$AD$53</f>
        <v>0.41925405784092923</v>
      </c>
      <c r="E11" s="28">
        <f>[3]BW!$AD$53</f>
        <v>0.37667189233191856</v>
      </c>
      <c r="F11" s="28">
        <f>[3]Delay1011!AM53</f>
        <v>0.36099532278349372</v>
      </c>
    </row>
    <row r="12" spans="1:6" x14ac:dyDescent="0.2">
      <c r="A12" s="47"/>
      <c r="B12" s="49"/>
      <c r="C12" s="6">
        <v>20</v>
      </c>
      <c r="D12" s="28">
        <f>[3]RC!$AG$53</f>
        <v>0.26970806632342625</v>
      </c>
      <c r="E12" s="28">
        <f>[3]BW!$AG$53</f>
        <v>0.24108651668532058</v>
      </c>
      <c r="F12" s="28">
        <f>[3]Delay1011!AQ53</f>
        <v>0.21196644836067732</v>
      </c>
    </row>
    <row r="13" spans="1:6" x14ac:dyDescent="0.2">
      <c r="A13" s="47"/>
      <c r="B13" s="49"/>
      <c r="C13" s="6">
        <v>50</v>
      </c>
      <c r="D13" s="28">
        <f>[3]RC!$AJ$53</f>
        <v>0.14912237557963962</v>
      </c>
      <c r="E13" s="28">
        <f>[3]BW!$AJ$53</f>
        <v>0.14021441094654274</v>
      </c>
      <c r="F13" s="28">
        <f>[3]Delay1011!AU53</f>
        <v>0.12291030247102476</v>
      </c>
    </row>
    <row r="14" spans="1:6" x14ac:dyDescent="0.2">
      <c r="A14" s="47">
        <v>50</v>
      </c>
      <c r="B14" s="49">
        <v>100</v>
      </c>
      <c r="C14" s="6">
        <v>5</v>
      </c>
      <c r="D14" s="28">
        <f>[3]RC!$AM$53</f>
        <v>0.73769268934202159</v>
      </c>
      <c r="E14" s="28">
        <f>[3]BW!$AM$53</f>
        <v>0.72055921449594618</v>
      </c>
      <c r="F14" s="28">
        <f>[3]Delay1011!AY53</f>
        <v>0.81178420595484924</v>
      </c>
    </row>
    <row r="15" spans="1:6" x14ac:dyDescent="0.2">
      <c r="A15" s="47"/>
      <c r="B15" s="49"/>
      <c r="C15" s="6">
        <v>10</v>
      </c>
      <c r="D15" s="28">
        <f>[3]RC!$AP$53</f>
        <v>0.55034552627211974</v>
      </c>
      <c r="E15" s="28">
        <f>[3]BW!$AP$53</f>
        <v>0.51388085439094067</v>
      </c>
      <c r="F15" s="28">
        <f>[3]Delay1011!BC53</f>
        <v>0.54199045752307218</v>
      </c>
    </row>
    <row r="16" spans="1:6" x14ac:dyDescent="0.2">
      <c r="A16" s="47"/>
      <c r="B16" s="49"/>
      <c r="C16" s="6">
        <v>20</v>
      </c>
      <c r="D16" s="28">
        <f>[3]RC!$AS$53</f>
        <v>0.37468249941601961</v>
      </c>
      <c r="E16" s="28">
        <f>[3]BW!$AS$53</f>
        <v>0.33908557707646969</v>
      </c>
      <c r="F16" s="28">
        <f>[3]Delay1011!BG53</f>
        <v>0.29802360904820679</v>
      </c>
    </row>
    <row r="17" spans="1:6" x14ac:dyDescent="0.2">
      <c r="A17" s="47"/>
      <c r="B17" s="49"/>
      <c r="C17" s="6">
        <v>50</v>
      </c>
      <c r="D17" s="28">
        <f>[3]RC!$AV$53</f>
        <v>0.22165466079218585</v>
      </c>
      <c r="E17" s="28">
        <f>[3]BW!$AV$53</f>
        <v>0.20659168533910852</v>
      </c>
      <c r="F17" s="28">
        <f>[3]Delay1011!BK53</f>
        <v>0.17925954921446613</v>
      </c>
    </row>
    <row r="18" spans="1:6" x14ac:dyDescent="0.2">
      <c r="A18" s="47">
        <v>5</v>
      </c>
      <c r="B18" s="49">
        <v>1000</v>
      </c>
      <c r="C18" s="6">
        <v>5</v>
      </c>
      <c r="D18" s="28">
        <f>[3]RC!$AY$53</f>
        <v>0.3872181110432904</v>
      </c>
      <c r="E18" s="28">
        <f>[3]BW!$AY$53</f>
        <v>0.36057590532033101</v>
      </c>
      <c r="F18" s="28">
        <f>[3]Delay1011!BO53</f>
        <v>0.37758558127986058</v>
      </c>
    </row>
    <row r="19" spans="1:6" x14ac:dyDescent="0.2">
      <c r="A19" s="47"/>
      <c r="B19" s="49"/>
      <c r="C19" s="6">
        <v>10</v>
      </c>
      <c r="D19" s="28">
        <f>[3]RC!$BB$53</f>
        <v>0.21678398795953638</v>
      </c>
      <c r="E19" s="28">
        <f>[3]BW!$BB$53</f>
        <v>0.1975214437501519</v>
      </c>
      <c r="F19" s="28">
        <f>[3]Delay1011!BS53</f>
        <v>0.19067504296558993</v>
      </c>
    </row>
    <row r="20" spans="1:6" x14ac:dyDescent="0.2">
      <c r="A20" s="47"/>
      <c r="B20" s="49"/>
      <c r="C20" s="6">
        <v>20</v>
      </c>
      <c r="D20" s="28">
        <f>[3]RC!$BE$53</f>
        <v>0.11664500087216595</v>
      </c>
      <c r="E20" s="28">
        <f>[3]BW!$BE$53</f>
        <v>0.10444186865724615</v>
      </c>
      <c r="F20" s="28">
        <f>[3]Delay1011!BW53</f>
        <v>8.7445412424081048E-2</v>
      </c>
    </row>
    <row r="21" spans="1:6" x14ac:dyDescent="0.2">
      <c r="A21" s="47"/>
      <c r="B21" s="49"/>
      <c r="C21" s="6">
        <v>50</v>
      </c>
      <c r="D21" s="28">
        <f>[3]RC!$BH$53</f>
        <v>4.9229811340836344E-2</v>
      </c>
      <c r="E21" s="28">
        <f>[3]BW!$BH$53</f>
        <v>4.4471080582571369E-2</v>
      </c>
      <c r="F21" s="28">
        <f>[3]Delay1011!CA53</f>
        <v>3.3369156429016E-2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[3]RC!$BK$53</f>
        <v>0.51038824223774026</v>
      </c>
      <c r="E22" s="28">
        <f>[3]BW!$BK$53</f>
        <v>0.4785972703732822</v>
      </c>
      <c r="F22" s="28">
        <f>[3]Delay1011!CE53</f>
        <v>0.46577438070900518</v>
      </c>
    </row>
    <row r="23" spans="1:6" x14ac:dyDescent="0.2">
      <c r="A23" s="47"/>
      <c r="B23" s="49"/>
      <c r="C23" s="6">
        <v>10</v>
      </c>
      <c r="D23" s="28">
        <f>[3]RC!$BN$53</f>
        <v>0.31385046148444579</v>
      </c>
      <c r="E23" s="28">
        <f>[3]BW!$BN$53</f>
        <v>0.27944549552455766</v>
      </c>
      <c r="F23" s="28">
        <f>[3]Delay1011!CI53</f>
        <v>0.24012918933557909</v>
      </c>
    </row>
    <row r="24" spans="1:6" x14ac:dyDescent="0.2">
      <c r="A24" s="47"/>
      <c r="B24" s="49"/>
      <c r="C24" s="6">
        <v>20</v>
      </c>
      <c r="D24" s="28">
        <f>[3]RC!$BQ$53</f>
        <v>0.1775836994147641</v>
      </c>
      <c r="E24" s="28">
        <f>[3]BW!$BQ$53</f>
        <v>0.15457418180681085</v>
      </c>
      <c r="F24" s="28">
        <f>[3]Delay1011!CM53</f>
        <v>0.11278637609781648</v>
      </c>
    </row>
    <row r="25" spans="1:6" x14ac:dyDescent="0.2">
      <c r="A25" s="47"/>
      <c r="B25" s="49"/>
      <c r="C25" s="6">
        <v>50</v>
      </c>
      <c r="D25" s="28">
        <f>[3]RC!$BT$53</f>
        <v>7.9021128798701726E-2</v>
      </c>
      <c r="E25" s="28">
        <f>[3]BW!$BT$53</f>
        <v>6.7667511975162103E-2</v>
      </c>
      <c r="F25" s="28">
        <f>[3]Delay1011!CQ53</f>
        <v>3.8856686863296921E-2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[3]RC!$BW$53</f>
        <v>0.61331317392516005</v>
      </c>
      <c r="E26" s="28">
        <f>[3]BW!$BW$53</f>
        <v>0.58715484103987992</v>
      </c>
      <c r="F26" s="28">
        <f>[3]Delay1011!CU53</f>
        <v>0.62292178428257039</v>
      </c>
    </row>
    <row r="27" spans="1:6" x14ac:dyDescent="0.2">
      <c r="A27" s="47"/>
      <c r="B27" s="49"/>
      <c r="C27" s="6">
        <v>10</v>
      </c>
      <c r="D27" s="28">
        <f>[3]RC!$BZ$53</f>
        <v>0.40935722430576399</v>
      </c>
      <c r="E27" s="28">
        <f>[3]BW!$BZ$53</f>
        <v>0.36922504062921119</v>
      </c>
      <c r="F27" s="28">
        <f>[3]Delay1011!CY53</f>
        <v>0.3763140455889919</v>
      </c>
    </row>
    <row r="28" spans="1:6" x14ac:dyDescent="0.2">
      <c r="A28" s="47"/>
      <c r="B28" s="49"/>
      <c r="C28" s="6">
        <v>20</v>
      </c>
      <c r="D28" s="28">
        <f>[3]RC!$CC$53</f>
        <v>0.24537156345745523</v>
      </c>
      <c r="E28" s="28">
        <f>[3]BW!$CC$53</f>
        <v>0.2145158127475473</v>
      </c>
      <c r="F28" s="28">
        <f>[3]Delay1011!DC53</f>
        <v>0.17389487788245869</v>
      </c>
    </row>
    <row r="29" spans="1:6" x14ac:dyDescent="0.2">
      <c r="A29" s="47"/>
      <c r="B29" s="49"/>
      <c r="C29" s="6">
        <v>50</v>
      </c>
      <c r="D29" s="28">
        <f>[3]RC!$CF$53</f>
        <v>0.11367057217142788</v>
      </c>
      <c r="E29" s="28">
        <f>[3]BW!$CF$53</f>
        <v>9.7908016492717978E-2</v>
      </c>
      <c r="F29" s="28">
        <f>[3]Delay1011!DG53</f>
        <v>5.7344897847712233E-2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[3]RC!$CI$53</f>
        <v>0.72328357336210714</v>
      </c>
      <c r="E30" s="28">
        <f>[3]BW!$CI$53</f>
        <v>0.70783560792728051</v>
      </c>
      <c r="F30" s="28">
        <f>[3]Delay1011!DK53</f>
        <v>0.8275128813822602</v>
      </c>
    </row>
    <row r="31" spans="1:6" x14ac:dyDescent="0.2">
      <c r="A31" s="47"/>
      <c r="B31" s="49"/>
      <c r="C31" s="6">
        <v>10</v>
      </c>
      <c r="D31" s="28">
        <f>[3]RC!$CL$53</f>
        <v>0.52964444684605771</v>
      </c>
      <c r="E31" s="28">
        <f>[3]BW!$CL$53</f>
        <v>0.49232989899841534</v>
      </c>
      <c r="F31" s="28">
        <f>[3]Delay1011!DO53</f>
        <v>0.64291928801795317</v>
      </c>
    </row>
    <row r="32" spans="1:6" x14ac:dyDescent="0.2">
      <c r="A32" s="47"/>
      <c r="B32" s="49"/>
      <c r="C32" s="6">
        <v>20</v>
      </c>
      <c r="D32" s="28">
        <f>[3]RC!$CO$53</f>
        <v>0.34584774151240033</v>
      </c>
      <c r="E32" s="28">
        <f>[3]BW!$CO$53</f>
        <v>0.30481533028112212</v>
      </c>
      <c r="F32" s="28">
        <f>[3]Delay1011!DS53</f>
        <v>0.26402872941187744</v>
      </c>
    </row>
    <row r="33" spans="1:6" x14ac:dyDescent="0.2">
      <c r="A33" s="47"/>
      <c r="B33" s="49"/>
      <c r="C33" s="6">
        <v>50</v>
      </c>
      <c r="D33" s="28">
        <f>[3]RC!$CR$53</f>
        <v>0.17176724489852055</v>
      </c>
      <c r="E33" s="28">
        <f>[3]BW!$CR$53</f>
        <v>0.14691981656266406</v>
      </c>
      <c r="F33" s="28">
        <f>[3]Delay1011!DW53</f>
        <v>9.4789231119783435E-2</v>
      </c>
    </row>
    <row r="34" spans="1:6" x14ac:dyDescent="0.2">
      <c r="A34" s="47">
        <v>5</v>
      </c>
      <c r="B34" s="49">
        <v>5000</v>
      </c>
      <c r="C34" s="6">
        <v>5</v>
      </c>
      <c r="D34" s="28">
        <f>[3]RC!$CU$53</f>
        <v>0.38498452706968095</v>
      </c>
      <c r="E34" s="28">
        <f>[3]BW!$CU$53</f>
        <v>0.35794447652956357</v>
      </c>
      <c r="F34" s="28">
        <f>[3]Delay1011!EA53</f>
        <v>0.37723423860364902</v>
      </c>
    </row>
    <row r="35" spans="1:6" x14ac:dyDescent="0.2">
      <c r="A35" s="47"/>
      <c r="B35" s="49"/>
      <c r="C35" s="6">
        <v>10</v>
      </c>
      <c r="D35" s="28">
        <f>[3]RC!$CX$53</f>
        <v>0.21575561074591465</v>
      </c>
      <c r="E35" s="28">
        <f>[3]BW!$CX$53</f>
        <v>0.19545387165497735</v>
      </c>
      <c r="F35" s="28">
        <f>[3]Delay1011!EE53</f>
        <v>0.1877559928514837</v>
      </c>
    </row>
    <row r="36" spans="1:6" x14ac:dyDescent="0.2">
      <c r="A36" s="47"/>
      <c r="B36" s="49"/>
      <c r="C36" s="6">
        <v>20</v>
      </c>
      <c r="D36" s="28">
        <f>[3]RC!$DA$53</f>
        <v>0.11509620993700809</v>
      </c>
      <c r="E36" s="28">
        <f>[3]BW!$DA$53</f>
        <v>0.10237832254123085</v>
      </c>
      <c r="F36" s="28">
        <f>[3]Delay1011!EI53</f>
        <v>8.4128083118072114E-2</v>
      </c>
    </row>
    <row r="37" spans="1:6" x14ac:dyDescent="0.2">
      <c r="A37" s="47"/>
      <c r="B37" s="49"/>
      <c r="C37" s="6">
        <v>50</v>
      </c>
      <c r="D37" s="28">
        <f>[3]RC!$DD$53</f>
        <v>4.7984140474072394E-2</v>
      </c>
      <c r="E37" s="28">
        <f>[3]BW!$DD$53</f>
        <v>4.2493406174334253E-2</v>
      </c>
      <c r="F37" s="28">
        <f>[3]Delay1011!EM53</f>
        <v>3.2434782112881158E-2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[3]RC!$DG$53</f>
        <v>0.51004530520176672</v>
      </c>
      <c r="E38" s="28">
        <f>[3]BW!$DG$53</f>
        <v>0.47815189723908708</v>
      </c>
      <c r="F38" s="28">
        <f>[3]Delay1011!EQ53</f>
        <v>0.46422332271792571</v>
      </c>
    </row>
    <row r="39" spans="1:6" x14ac:dyDescent="0.2">
      <c r="A39" s="47"/>
      <c r="B39" s="49"/>
      <c r="C39" s="6">
        <v>10</v>
      </c>
      <c r="D39" s="28">
        <f>[3]RC!$DJ$53</f>
        <v>0.31173577139762498</v>
      </c>
      <c r="E39" s="28">
        <f>[3]BW!$DJ$53</f>
        <v>0.27873323958951313</v>
      </c>
      <c r="F39" s="28">
        <f>[3]Delay1011!EU53</f>
        <v>0.24026995307651702</v>
      </c>
    </row>
    <row r="40" spans="1:6" x14ac:dyDescent="0.2">
      <c r="A40" s="47"/>
      <c r="B40" s="49"/>
      <c r="C40" s="6">
        <v>20</v>
      </c>
      <c r="D40" s="28">
        <f>[3]RC!$DM$53</f>
        <v>0.17583711377545075</v>
      </c>
      <c r="E40" s="28">
        <f>[3]BW!$DM$53</f>
        <v>0.15257582082754348</v>
      </c>
      <c r="F40" s="28">
        <f>[3]Delay1011!EY53</f>
        <v>0.11134914359839448</v>
      </c>
    </row>
    <row r="41" spans="1:6" x14ac:dyDescent="0.2">
      <c r="A41" s="47"/>
      <c r="B41" s="49"/>
      <c r="C41" s="6">
        <v>50</v>
      </c>
      <c r="D41" s="28">
        <f>[3]RC!$DP$53</f>
        <v>7.6282727591744814E-2</v>
      </c>
      <c r="E41" s="28">
        <f>[3]BW!$DP$53</f>
        <v>6.5450876381973999E-2</v>
      </c>
      <c r="F41" s="28">
        <f>[3]Delay1011!FC53</f>
        <v>3.6331982309933793E-2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[3]RC!$DS$53</f>
        <v>0.61203876685197212</v>
      </c>
      <c r="E42" s="28">
        <f>[3]BW!$DS$53</f>
        <v>0.58469979572838315</v>
      </c>
      <c r="F42" s="28">
        <f>[3]Delay1011!FG53</f>
        <v>0.65321312555836952</v>
      </c>
    </row>
    <row r="43" spans="1:6" x14ac:dyDescent="0.2">
      <c r="A43" s="47"/>
      <c r="B43" s="49"/>
      <c r="C43" s="6">
        <v>10</v>
      </c>
      <c r="D43" s="28">
        <f>[3]RC!$DV$53</f>
        <v>0.40616748748306314</v>
      </c>
      <c r="E43" s="28">
        <f>[3]BW!$DV$53</f>
        <v>0.36782675511476853</v>
      </c>
      <c r="F43" s="28">
        <f>[3]Delay1011!FK53</f>
        <v>0.37216554323741619</v>
      </c>
    </row>
    <row r="44" spans="1:6" x14ac:dyDescent="0.2">
      <c r="A44" s="47"/>
      <c r="B44" s="49"/>
      <c r="C44" s="6">
        <v>20</v>
      </c>
      <c r="D44" s="28">
        <f>[3]RC!$DY$53</f>
        <v>0.2438459455958836</v>
      </c>
      <c r="E44" s="28">
        <f>[3]BW!$DY$53</f>
        <v>0.21124924889177815</v>
      </c>
      <c r="F44" s="28">
        <f>[3]Delay1011!FO53</f>
        <v>0.16789295715255986</v>
      </c>
    </row>
    <row r="45" spans="1:6" x14ac:dyDescent="0.2">
      <c r="A45" s="47"/>
      <c r="B45" s="49"/>
      <c r="C45" s="6">
        <v>50</v>
      </c>
      <c r="D45" s="28">
        <f>[3]RC!$EB$53</f>
        <v>0.11120147453670316</v>
      </c>
      <c r="E45" s="28">
        <f>[3]BW!$EB$53</f>
        <v>9.407278407280463E-2</v>
      </c>
      <c r="F45" s="28">
        <f>[3]Delay1011!FS53</f>
        <v>5.1836029390380664E-2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[3]RC!$EE$53</f>
        <v>0.72256481430341468</v>
      </c>
      <c r="E46" s="28">
        <f>[3]BW!$EE$53</f>
        <v>0.70522014125337729</v>
      </c>
      <c r="F46" s="28">
        <f>[3]Delay1011!FW53</f>
        <v>0.83000510180519416</v>
      </c>
    </row>
    <row r="47" spans="1:6" x14ac:dyDescent="0.2">
      <c r="A47" s="47"/>
      <c r="B47" s="49"/>
      <c r="C47" s="6">
        <v>10</v>
      </c>
      <c r="D47" s="28">
        <f>[3]RC!$EH$53</f>
        <v>0.52908444707641289</v>
      </c>
      <c r="E47" s="28">
        <f>[3]BW!$EH$53</f>
        <v>0.49062515277156343</v>
      </c>
      <c r="F47" s="28">
        <f>[3]Delay1011!GA53</f>
        <v>0.70127714982727951</v>
      </c>
    </row>
    <row r="48" spans="1:6" x14ac:dyDescent="0.2">
      <c r="A48" s="47"/>
      <c r="B48" s="49"/>
      <c r="C48" s="6">
        <v>20</v>
      </c>
      <c r="D48" s="28">
        <f>[3]RC!$EK$53</f>
        <v>0.34466096583673655</v>
      </c>
      <c r="E48" s="28">
        <f>[3]BW!$EK$53</f>
        <v>0.30277284578784913</v>
      </c>
      <c r="F48" s="28">
        <f>[3]Delay1011!GE53</f>
        <v>0.2619264068991019</v>
      </c>
    </row>
    <row r="49" spans="1:6" x14ac:dyDescent="0.2">
      <c r="A49" s="47"/>
      <c r="B49" s="49"/>
      <c r="C49" s="6">
        <v>50</v>
      </c>
      <c r="D49" s="28">
        <f>[3]RC!$EN$53</f>
        <v>0.16943808068458752</v>
      </c>
      <c r="E49" s="28">
        <f>[3]BW!$EN$53</f>
        <v>0.14225131452388406</v>
      </c>
      <c r="F49" s="28">
        <f>[3]Delay1011!GI53</f>
        <v>8.6370925630622153E-2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[3]RC!$EQ$53</f>
        <v>0.38606182531336414</v>
      </c>
      <c r="E50" s="28">
        <f>[3]BW!$EQ$53</f>
        <v>0.35952260884683257</v>
      </c>
      <c r="F50" s="28">
        <f>[3]Delay1011!GM53</f>
        <v>0.3764725722152063</v>
      </c>
    </row>
    <row r="51" spans="1:6" x14ac:dyDescent="0.2">
      <c r="A51" s="47"/>
      <c r="B51" s="49"/>
      <c r="C51" s="6">
        <v>10</v>
      </c>
      <c r="D51" s="28">
        <f>[3]RC!$ET$53</f>
        <v>0.21618683076410022</v>
      </c>
      <c r="E51" s="28">
        <f>[3]BW!$ET$53</f>
        <v>0.19540784929030344</v>
      </c>
      <c r="F51" s="28">
        <f>[3]Delay1011!GQ53</f>
        <v>0.18789478124948991</v>
      </c>
    </row>
    <row r="52" spans="1:6" x14ac:dyDescent="0.2">
      <c r="A52" s="47"/>
      <c r="B52" s="49"/>
      <c r="C52" s="6">
        <v>20</v>
      </c>
      <c r="D52" s="28">
        <f>[3]RC!$EW$53</f>
        <v>0.11505614553642042</v>
      </c>
      <c r="E52" s="28">
        <f>[3]BW!$EW$53</f>
        <v>0.10255866140564988</v>
      </c>
      <c r="F52" s="28">
        <f>[3]Delay1011!GU53</f>
        <v>8.496982473362806E-2</v>
      </c>
    </row>
    <row r="53" spans="1:6" x14ac:dyDescent="0.2">
      <c r="A53" s="47"/>
      <c r="B53" s="49"/>
      <c r="C53" s="6">
        <v>50</v>
      </c>
      <c r="D53" s="28">
        <f>[3]RC!$EZ$53</f>
        <v>4.770692066713926E-2</v>
      </c>
      <c r="E53" s="28">
        <f>[3]BW!$EZ$53</f>
        <v>4.2133678008123197E-2</v>
      </c>
      <c r="F53" s="28">
        <f>[3]Delay1011!GY53</f>
        <v>3.2266695065269899E-2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[3]RC!$FC$53</f>
        <v>0.51032426557121602</v>
      </c>
      <c r="E54" s="28">
        <f>[3]BW!$FC$53</f>
        <v>0.4776478478972952</v>
      </c>
      <c r="F54" s="28">
        <f>[3]Delay1011!HC53</f>
        <v>0.46433382777229665</v>
      </c>
    </row>
    <row r="55" spans="1:6" x14ac:dyDescent="0.2">
      <c r="A55" s="47"/>
      <c r="B55" s="49"/>
      <c r="C55" s="6">
        <v>10</v>
      </c>
      <c r="D55" s="28">
        <f>[3]RC!$FF$53</f>
        <v>0.31181375491568908</v>
      </c>
      <c r="E55" s="28">
        <f>[3]BW!$FF$53</f>
        <v>0.27884025057907019</v>
      </c>
      <c r="F55" s="28">
        <f>[3]Delay1011!HG53</f>
        <v>0.23837632180121271</v>
      </c>
    </row>
    <row r="56" spans="1:6" x14ac:dyDescent="0.2">
      <c r="A56" s="47"/>
      <c r="B56" s="49"/>
      <c r="C56" s="6">
        <v>20</v>
      </c>
      <c r="D56" s="28">
        <f>[3]RC!$FI$53</f>
        <v>0.17513114791733264</v>
      </c>
      <c r="E56" s="28">
        <f>[3]BW!$FI$53</f>
        <v>0.15246241286748974</v>
      </c>
      <c r="F56" s="28">
        <f>[3]Delay1011!HK53</f>
        <v>0.11099334982047146</v>
      </c>
    </row>
    <row r="57" spans="1:6" x14ac:dyDescent="0.2">
      <c r="A57" s="47"/>
      <c r="B57" s="49"/>
      <c r="C57" s="6">
        <v>50</v>
      </c>
      <c r="D57" s="28">
        <f>[3]RC!$FL$53</f>
        <v>7.6191487352715193E-2</v>
      </c>
      <c r="E57" s="28">
        <f>[3]BW!$FL$53</f>
        <v>6.4946786191279374E-2</v>
      </c>
      <c r="F57" s="28">
        <f>[3]Delay1011!HO53</f>
        <v>3.6032733505296496E-2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[3]RC!$FO$53</f>
        <v>0.61056933551929382</v>
      </c>
      <c r="E58" s="28">
        <f>[3]BW!$FO$53</f>
        <v>0.58411436958502361</v>
      </c>
      <c r="F58" s="28">
        <f>[3]Delay1011!HS53</f>
        <v>0.64983463443603962</v>
      </c>
    </row>
    <row r="59" spans="1:6" x14ac:dyDescent="0.2">
      <c r="A59" s="47"/>
      <c r="B59" s="49"/>
      <c r="C59" s="6">
        <v>10</v>
      </c>
      <c r="D59" s="28">
        <f>[3]RC!$FR$53</f>
        <v>0.40536051029015391</v>
      </c>
      <c r="E59" s="28">
        <f>[3]BW!$FR$53</f>
        <v>0.36636870462872606</v>
      </c>
      <c r="F59" s="28">
        <f>[3]Delay1011!HW53</f>
        <v>0.37081104929632397</v>
      </c>
    </row>
    <row r="60" spans="1:6" x14ac:dyDescent="0.2">
      <c r="A60" s="47"/>
      <c r="B60" s="49"/>
      <c r="C60" s="6">
        <v>20</v>
      </c>
      <c r="D60" s="28">
        <f>[3]RC!$FU$53</f>
        <v>0.24337574035074655</v>
      </c>
      <c r="E60" s="28">
        <f>[3]BW!$FU$53</f>
        <v>0.21078858902624753</v>
      </c>
      <c r="F60" s="28">
        <f>[3]Delay1011!IA53</f>
        <v>0.1673071980354468</v>
      </c>
    </row>
    <row r="61" spans="1:6" x14ac:dyDescent="0.2">
      <c r="A61" s="47"/>
      <c r="B61" s="49"/>
      <c r="C61" s="6">
        <v>50</v>
      </c>
      <c r="D61" s="28">
        <f>[3]RC!$FX$53</f>
        <v>0.11122392875330903</v>
      </c>
      <c r="E61" s="28">
        <f>[3]BW!$FX$53</f>
        <v>9.3602687373467705E-2</v>
      </c>
      <c r="F61" s="28">
        <f>[3]Delay1011!IE53</f>
        <v>5.068247465723201E-2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[3]RC!$GA$53</f>
        <v>0.72281109379272623</v>
      </c>
      <c r="E62" s="28">
        <f>[3]BW!$GA$53</f>
        <v>0.70583013991174492</v>
      </c>
      <c r="F62" s="28">
        <f>[3]Delay1011!II53</f>
        <v>0.82989162584034815</v>
      </c>
    </row>
    <row r="63" spans="1:6" x14ac:dyDescent="0.2">
      <c r="A63" s="47"/>
      <c r="B63" s="49"/>
      <c r="C63" s="6">
        <v>10</v>
      </c>
      <c r="D63" s="28">
        <f>[3]RC!$GD$53</f>
        <v>0.5295607347776331</v>
      </c>
      <c r="E63" s="28">
        <f>[3]BW!$GD$53</f>
        <v>0.4905215106519642</v>
      </c>
      <c r="F63" s="28">
        <f>[3]Delay1011!IM53</f>
        <v>0.70498520888377214</v>
      </c>
    </row>
    <row r="64" spans="1:6" x14ac:dyDescent="0.2">
      <c r="A64" s="47"/>
      <c r="B64" s="49"/>
      <c r="C64" s="6">
        <v>20</v>
      </c>
      <c r="D64" s="28">
        <f>[3]RC!$GG$53</f>
        <v>0.34430254193940146</v>
      </c>
      <c r="E64" s="28">
        <f>[3]BW!$GG$53</f>
        <v>0.30185945039867224</v>
      </c>
      <c r="F64" s="28">
        <f>[3]Delay1011!IQ53</f>
        <v>0.2612097768807185</v>
      </c>
    </row>
    <row r="65" spans="1:6" ht="17" thickBot="1" x14ac:dyDescent="0.25">
      <c r="A65" s="48"/>
      <c r="B65" s="50"/>
      <c r="C65" s="8">
        <v>50</v>
      </c>
      <c r="D65" s="28">
        <f>[3]RC!$GJ$53</f>
        <v>0.16842675739076282</v>
      </c>
      <c r="E65" s="28">
        <f>[3]BW!$GJ$53</f>
        <v>0.14192800414357878</v>
      </c>
      <c r="F65" s="28">
        <f>[3]Delay1011!IU53</f>
        <v>8.5519848473885329E-2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0.31669277592930167</v>
      </c>
      <c r="E66" s="26">
        <f>AVERAGE(E2:E65)</f>
        <v>0.2923633338716653</v>
      </c>
      <c r="F66" s="27">
        <f>AVERAGE(F2:F65)</f>
        <v>0.29301045901897016</v>
      </c>
    </row>
    <row r="67" spans="1:6" ht="17" thickBot="1" x14ac:dyDescent="0.25">
      <c r="A67" s="54" t="s">
        <v>30</v>
      </c>
      <c r="B67" s="55"/>
      <c r="C67" s="56"/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2064" priority="1" bottom="1" rank="1"/>
    <cfRule type="top10" dxfId="2063" priority="2" bottom="1" rank="3"/>
  </conditionalFormatting>
  <conditionalFormatting sqref="D3:F3">
    <cfRule type="top10" dxfId="2062" priority="3" bottom="1" rank="1"/>
    <cfRule type="top10" dxfId="2061" priority="4" bottom="1" rank="3"/>
  </conditionalFormatting>
  <conditionalFormatting sqref="D4:F4">
    <cfRule type="top10" dxfId="2060" priority="5" bottom="1" rank="1"/>
    <cfRule type="top10" dxfId="2059" priority="6" bottom="1" rank="3"/>
  </conditionalFormatting>
  <conditionalFormatting sqref="D5:F5">
    <cfRule type="top10" dxfId="2058" priority="7" bottom="1" rank="1"/>
    <cfRule type="top10" dxfId="2057" priority="8" bottom="1" rank="3"/>
  </conditionalFormatting>
  <conditionalFormatting sqref="D6:F6">
    <cfRule type="top10" dxfId="2056" priority="9" bottom="1" rank="1"/>
    <cfRule type="top10" dxfId="2055" priority="10" bottom="1" rank="3"/>
  </conditionalFormatting>
  <conditionalFormatting sqref="D7:F7">
    <cfRule type="top10" dxfId="2054" priority="11" bottom="1" rank="1"/>
    <cfRule type="top10" dxfId="2053" priority="12" bottom="1" rank="3"/>
  </conditionalFormatting>
  <conditionalFormatting sqref="D8:F8">
    <cfRule type="top10" dxfId="2052" priority="13" bottom="1" rank="1"/>
    <cfRule type="top10" dxfId="2051" priority="14" bottom="1" rank="3"/>
  </conditionalFormatting>
  <conditionalFormatting sqref="D9:F9">
    <cfRule type="top10" dxfId="2050" priority="15" bottom="1" rank="1"/>
    <cfRule type="top10" dxfId="2049" priority="16" bottom="1" rank="3"/>
  </conditionalFormatting>
  <conditionalFormatting sqref="D10:F10">
    <cfRule type="top10" dxfId="2048" priority="17" bottom="1" rank="1"/>
    <cfRule type="top10" dxfId="2047" priority="18" bottom="1" rank="3"/>
  </conditionalFormatting>
  <conditionalFormatting sqref="D11:F11">
    <cfRule type="top10" dxfId="2046" priority="19" bottom="1" rank="1"/>
    <cfRule type="top10" dxfId="2045" priority="20" bottom="1" rank="3"/>
  </conditionalFormatting>
  <conditionalFormatting sqref="D12:F12">
    <cfRule type="top10" dxfId="2044" priority="21" bottom="1" rank="1"/>
    <cfRule type="top10" dxfId="2043" priority="22" bottom="1" rank="3"/>
  </conditionalFormatting>
  <conditionalFormatting sqref="D13:F13">
    <cfRule type="top10" dxfId="2042" priority="23" bottom="1" rank="1"/>
    <cfRule type="top10" dxfId="2041" priority="24" bottom="1" rank="3"/>
  </conditionalFormatting>
  <conditionalFormatting sqref="D14:F14">
    <cfRule type="top10" dxfId="2040" priority="25" bottom="1" rank="1"/>
    <cfRule type="top10" dxfId="2039" priority="26" bottom="1" rank="3"/>
  </conditionalFormatting>
  <conditionalFormatting sqref="D15:F15">
    <cfRule type="top10" dxfId="2038" priority="27" bottom="1" rank="1"/>
    <cfRule type="top10" dxfId="2037" priority="28" bottom="1" rank="3"/>
  </conditionalFormatting>
  <conditionalFormatting sqref="D16:F16">
    <cfRule type="top10" dxfId="2036" priority="29" bottom="1" rank="1"/>
    <cfRule type="top10" dxfId="2035" priority="30" bottom="1" rank="3"/>
  </conditionalFormatting>
  <conditionalFormatting sqref="D17:F17">
    <cfRule type="top10" dxfId="2034" priority="31" bottom="1" rank="1"/>
    <cfRule type="top10" dxfId="2033" priority="32" bottom="1" rank="3"/>
  </conditionalFormatting>
  <conditionalFormatting sqref="D18:F18">
    <cfRule type="top10" dxfId="2032" priority="33" bottom="1" rank="1"/>
    <cfRule type="top10" dxfId="2031" priority="34" bottom="1" rank="3"/>
  </conditionalFormatting>
  <conditionalFormatting sqref="D19:F19">
    <cfRule type="top10" dxfId="2030" priority="35" bottom="1" rank="1"/>
    <cfRule type="top10" dxfId="2029" priority="36" bottom="1" rank="3"/>
  </conditionalFormatting>
  <conditionalFormatting sqref="D20:F20">
    <cfRule type="top10" dxfId="2028" priority="37" bottom="1" rank="1"/>
    <cfRule type="top10" dxfId="2027" priority="38" bottom="1" rank="3"/>
  </conditionalFormatting>
  <conditionalFormatting sqref="D21:F21">
    <cfRule type="top10" dxfId="2026" priority="39" bottom="1" rank="1"/>
    <cfRule type="top10" dxfId="2025" priority="40" bottom="1" rank="3"/>
  </conditionalFormatting>
  <conditionalFormatting sqref="D22:F22">
    <cfRule type="top10" dxfId="2024" priority="41" bottom="1" rank="1"/>
    <cfRule type="top10" dxfId="2023" priority="42" bottom="1" rank="3"/>
  </conditionalFormatting>
  <conditionalFormatting sqref="D23:F23">
    <cfRule type="top10" dxfId="2022" priority="43" bottom="1" rank="1"/>
    <cfRule type="top10" dxfId="2021" priority="44" bottom="1" rank="3"/>
  </conditionalFormatting>
  <conditionalFormatting sqref="D24:F24">
    <cfRule type="top10" dxfId="2020" priority="45" bottom="1" rank="1"/>
    <cfRule type="top10" dxfId="2019" priority="46" bottom="1" rank="3"/>
  </conditionalFormatting>
  <conditionalFormatting sqref="D25:F25">
    <cfRule type="top10" dxfId="2018" priority="47" bottom="1" rank="1"/>
    <cfRule type="top10" dxfId="2017" priority="48" bottom="1" rank="3"/>
  </conditionalFormatting>
  <conditionalFormatting sqref="D26:F26">
    <cfRule type="top10" dxfId="2016" priority="49" bottom="1" rank="1"/>
    <cfRule type="top10" dxfId="2015" priority="50" bottom="1" rank="3"/>
  </conditionalFormatting>
  <conditionalFormatting sqref="D27:F27">
    <cfRule type="top10" dxfId="2014" priority="51" bottom="1" rank="1"/>
    <cfRule type="top10" dxfId="2013" priority="52" bottom="1" rank="3"/>
  </conditionalFormatting>
  <conditionalFormatting sqref="D28:F28">
    <cfRule type="top10" dxfId="2012" priority="53" bottom="1" rank="1"/>
    <cfRule type="top10" dxfId="2011" priority="54" bottom="1" rank="3"/>
  </conditionalFormatting>
  <conditionalFormatting sqref="D29:F29">
    <cfRule type="top10" dxfId="2010" priority="55" bottom="1" rank="1"/>
    <cfRule type="top10" dxfId="2009" priority="56" bottom="1" rank="3"/>
  </conditionalFormatting>
  <conditionalFormatting sqref="D30:F30">
    <cfRule type="top10" dxfId="2008" priority="57" bottom="1" rank="1"/>
    <cfRule type="top10" dxfId="2007" priority="58" bottom="1" rank="3"/>
  </conditionalFormatting>
  <conditionalFormatting sqref="D31:F31">
    <cfRule type="top10" dxfId="2006" priority="59" bottom="1" rank="1"/>
    <cfRule type="top10" dxfId="2005" priority="60" bottom="1" rank="3"/>
  </conditionalFormatting>
  <conditionalFormatting sqref="D32:F32">
    <cfRule type="top10" dxfId="2004" priority="61" bottom="1" rank="1"/>
    <cfRule type="top10" dxfId="2003" priority="62" bottom="1" rank="3"/>
  </conditionalFormatting>
  <conditionalFormatting sqref="D33:F33">
    <cfRule type="top10" dxfId="2002" priority="63" bottom="1" rank="1"/>
    <cfRule type="top10" dxfId="2001" priority="64" bottom="1" rank="3"/>
  </conditionalFormatting>
  <conditionalFormatting sqref="D34:F34">
    <cfRule type="top10" dxfId="2000" priority="65" bottom="1" rank="1"/>
    <cfRule type="top10" dxfId="1999" priority="66" bottom="1" rank="3"/>
  </conditionalFormatting>
  <conditionalFormatting sqref="D35:F35">
    <cfRule type="top10" dxfId="1998" priority="67" bottom="1" rank="1"/>
    <cfRule type="top10" dxfId="1997" priority="68" bottom="1" rank="3"/>
  </conditionalFormatting>
  <conditionalFormatting sqref="D36:F36">
    <cfRule type="top10" dxfId="1996" priority="69" bottom="1" rank="1"/>
    <cfRule type="top10" dxfId="1995" priority="70" bottom="1" rank="3"/>
  </conditionalFormatting>
  <conditionalFormatting sqref="D37:F37">
    <cfRule type="top10" dxfId="1994" priority="71" bottom="1" rank="1"/>
    <cfRule type="top10" dxfId="1993" priority="72" bottom="1" rank="3"/>
  </conditionalFormatting>
  <conditionalFormatting sqref="D38:F38">
    <cfRule type="top10" dxfId="1992" priority="73" bottom="1" rank="1"/>
    <cfRule type="top10" dxfId="1991" priority="74" bottom="1" rank="3"/>
  </conditionalFormatting>
  <conditionalFormatting sqref="D39:F39">
    <cfRule type="top10" dxfId="1990" priority="75" bottom="1" rank="1"/>
    <cfRule type="top10" dxfId="1989" priority="76" bottom="1" rank="3"/>
  </conditionalFormatting>
  <conditionalFormatting sqref="D40:F40">
    <cfRule type="top10" dxfId="1988" priority="77" bottom="1" rank="1"/>
    <cfRule type="top10" dxfId="1987" priority="78" bottom="1" rank="3"/>
  </conditionalFormatting>
  <conditionalFormatting sqref="D41:F41">
    <cfRule type="top10" dxfId="1986" priority="79" bottom="1" rank="1"/>
    <cfRule type="top10" dxfId="1985" priority="80" bottom="1" rank="3"/>
  </conditionalFormatting>
  <conditionalFormatting sqref="D42:F42">
    <cfRule type="top10" dxfId="1984" priority="81" bottom="1" rank="1"/>
    <cfRule type="top10" dxfId="1983" priority="82" bottom="1" rank="3"/>
  </conditionalFormatting>
  <conditionalFormatting sqref="D43:F43">
    <cfRule type="top10" dxfId="1982" priority="83" bottom="1" rank="1"/>
    <cfRule type="top10" dxfId="1981" priority="84" bottom="1" rank="3"/>
  </conditionalFormatting>
  <conditionalFormatting sqref="D44:F44">
    <cfRule type="top10" dxfId="1980" priority="85" bottom="1" rank="1"/>
    <cfRule type="top10" dxfId="1979" priority="86" bottom="1" rank="3"/>
  </conditionalFormatting>
  <conditionalFormatting sqref="D45:F45">
    <cfRule type="top10" dxfId="1978" priority="87" bottom="1" rank="1"/>
    <cfRule type="top10" dxfId="1977" priority="88" bottom="1" rank="3"/>
  </conditionalFormatting>
  <conditionalFormatting sqref="D46:F46">
    <cfRule type="top10" dxfId="1976" priority="89" bottom="1" rank="1"/>
    <cfRule type="top10" dxfId="1975" priority="90" bottom="1" rank="3"/>
  </conditionalFormatting>
  <conditionalFormatting sqref="D47:F47">
    <cfRule type="top10" dxfId="1974" priority="91" bottom="1" rank="1"/>
    <cfRule type="top10" dxfId="1973" priority="92" bottom="1" rank="3"/>
  </conditionalFormatting>
  <conditionalFormatting sqref="D48:F48">
    <cfRule type="top10" dxfId="1972" priority="93" bottom="1" rank="1"/>
    <cfRule type="top10" dxfId="1971" priority="94" bottom="1" rank="3"/>
  </conditionalFormatting>
  <conditionalFormatting sqref="D49:F49">
    <cfRule type="top10" dxfId="1970" priority="95" bottom="1" rank="1"/>
    <cfRule type="top10" dxfId="1969" priority="96" bottom="1" rank="3"/>
  </conditionalFormatting>
  <conditionalFormatting sqref="D50:F50">
    <cfRule type="top10" dxfId="1968" priority="97" bottom="1" rank="1"/>
    <cfRule type="top10" dxfId="1967" priority="98" bottom="1" rank="3"/>
  </conditionalFormatting>
  <conditionalFormatting sqref="D51:F51">
    <cfRule type="top10" dxfId="1966" priority="99" bottom="1" rank="1"/>
    <cfRule type="top10" dxfId="1965" priority="100" bottom="1" rank="3"/>
  </conditionalFormatting>
  <conditionalFormatting sqref="D52:F52">
    <cfRule type="top10" dxfId="1964" priority="101" bottom="1" rank="1"/>
    <cfRule type="top10" dxfId="1963" priority="102" bottom="1" rank="3"/>
  </conditionalFormatting>
  <conditionalFormatting sqref="D53:F53">
    <cfRule type="top10" dxfId="1962" priority="103" bottom="1" rank="1"/>
    <cfRule type="top10" dxfId="1961" priority="104" bottom="1" rank="3"/>
  </conditionalFormatting>
  <conditionalFormatting sqref="D54:F54">
    <cfRule type="top10" dxfId="1960" priority="105" bottom="1" rank="1"/>
    <cfRule type="top10" dxfId="1959" priority="106" bottom="1" rank="3"/>
  </conditionalFormatting>
  <conditionalFormatting sqref="D55:F55">
    <cfRule type="top10" dxfId="1958" priority="107" bottom="1" rank="1"/>
    <cfRule type="top10" dxfId="1957" priority="108" bottom="1" rank="3"/>
  </conditionalFormatting>
  <conditionalFormatting sqref="D56:F56">
    <cfRule type="top10" dxfId="1956" priority="109" bottom="1" rank="1"/>
    <cfRule type="top10" dxfId="1955" priority="110" bottom="1" rank="3"/>
  </conditionalFormatting>
  <conditionalFormatting sqref="D57:F57">
    <cfRule type="top10" dxfId="1954" priority="111" bottom="1" rank="1"/>
    <cfRule type="top10" dxfId="1953" priority="112" bottom="1" rank="3"/>
  </conditionalFormatting>
  <conditionalFormatting sqref="D58:F58">
    <cfRule type="top10" dxfId="1952" priority="113" bottom="1" rank="1"/>
    <cfRule type="top10" dxfId="1951" priority="114" bottom="1" rank="3"/>
  </conditionalFormatting>
  <conditionalFormatting sqref="D59:F59">
    <cfRule type="top10" dxfId="1950" priority="115" bottom="1" rank="1"/>
    <cfRule type="top10" dxfId="1949" priority="116" bottom="1" rank="3"/>
  </conditionalFormatting>
  <conditionalFormatting sqref="D60:F60">
    <cfRule type="top10" dxfId="1948" priority="117" bottom="1" rank="1"/>
    <cfRule type="top10" dxfId="1947" priority="118" bottom="1" rank="3"/>
  </conditionalFormatting>
  <conditionalFormatting sqref="D61:F61">
    <cfRule type="top10" dxfId="1946" priority="119" bottom="1" rank="1"/>
    <cfRule type="top10" dxfId="1945" priority="120" bottom="1" rank="3"/>
  </conditionalFormatting>
  <conditionalFormatting sqref="D62:F62">
    <cfRule type="top10" dxfId="1944" priority="121" bottom="1" rank="1"/>
    <cfRule type="top10" dxfId="1943" priority="122" bottom="1" rank="3"/>
  </conditionalFormatting>
  <conditionalFormatting sqref="D63:F63">
    <cfRule type="top10" dxfId="1942" priority="123" bottom="1" rank="1"/>
    <cfRule type="top10" dxfId="1941" priority="124" bottom="1" rank="3"/>
  </conditionalFormatting>
  <conditionalFormatting sqref="D64:F64">
    <cfRule type="top10" dxfId="1940" priority="125" bottom="1" rank="1"/>
    <cfRule type="top10" dxfId="1939" priority="126" bottom="1" rank="3"/>
  </conditionalFormatting>
  <conditionalFormatting sqref="D65:F65">
    <cfRule type="top10" dxfId="1938" priority="127" bottom="1" rank="1"/>
    <cfRule type="top10" dxfId="1937" priority="128" bottom="1" rank="3"/>
  </conditionalFormatting>
  <conditionalFormatting sqref="D66:F66">
    <cfRule type="top10" dxfId="1936" priority="129" bottom="1" rank="1"/>
    <cfRule type="top10" dxfId="1935" priority="130" bottom="1" rank="3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7ED6-DC39-4643-8F54-7E8555E8E147}">
  <dimension ref="A1:F67"/>
  <sheetViews>
    <sheetView topLeftCell="A44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[4]RC!$C$53</f>
        <v>0.46034567300526141</v>
      </c>
      <c r="E2" s="28">
        <f>[4]BW!$C$53</f>
        <v>0.41966935570708513</v>
      </c>
      <c r="F2" s="28">
        <f>[4]Delay1011!C53</f>
        <v>0.42182694232861145</v>
      </c>
    </row>
    <row r="3" spans="1:6" x14ac:dyDescent="0.2">
      <c r="A3" s="47"/>
      <c r="B3" s="49"/>
      <c r="C3" s="6">
        <v>10</v>
      </c>
      <c r="D3" s="28">
        <f>[4]RC!$F$53</f>
        <v>0.26933280120035868</v>
      </c>
      <c r="E3" s="28">
        <f>[4]BW!$F$53</f>
        <v>0.24234768906796142</v>
      </c>
      <c r="F3" s="28">
        <f>[4]Delay1011!G53</f>
        <v>0.23999563876921201</v>
      </c>
    </row>
    <row r="4" spans="1:6" x14ac:dyDescent="0.2">
      <c r="A4" s="47"/>
      <c r="B4" s="49"/>
      <c r="C4" s="6">
        <v>20</v>
      </c>
      <c r="D4" s="28">
        <f>[4]RC!$I$53</f>
        <v>0.15429836223794935</v>
      </c>
      <c r="E4" s="28">
        <f>[4]BW!$I$53</f>
        <v>0.13908051063089219</v>
      </c>
      <c r="F4" s="28">
        <f>[4]Delay1011!K53</f>
        <v>0.12312432614192739</v>
      </c>
    </row>
    <row r="5" spans="1:6" x14ac:dyDescent="0.2">
      <c r="A5" s="47"/>
      <c r="B5" s="49"/>
      <c r="C5" s="6">
        <v>50</v>
      </c>
      <c r="D5" s="28">
        <f>[4]RC!$L$53</f>
        <v>7.7475233237091906E-2</v>
      </c>
      <c r="E5" s="28">
        <f>[4]BW!$L$53</f>
        <v>6.9996271180962508E-2</v>
      </c>
      <c r="F5" s="28">
        <f>[4]Delay1011!O53</f>
        <v>6.9126584175725633E-2</v>
      </c>
    </row>
    <row r="6" spans="1:6" x14ac:dyDescent="0.2">
      <c r="A6" s="47">
        <v>10</v>
      </c>
      <c r="B6" s="49">
        <v>100</v>
      </c>
      <c r="C6" s="6">
        <v>5</v>
      </c>
      <c r="D6" s="28">
        <f>[4]RC!$O$53</f>
        <v>0.57600923570208484</v>
      </c>
      <c r="E6" s="28">
        <f>[4]BW!$O$53</f>
        <v>0.55273800390812911</v>
      </c>
      <c r="F6" s="28">
        <f>[4]Delay1011!S53</f>
        <v>0.67296461825667675</v>
      </c>
    </row>
    <row r="7" spans="1:6" x14ac:dyDescent="0.2">
      <c r="A7" s="47"/>
      <c r="B7" s="49"/>
      <c r="C7" s="6">
        <v>10</v>
      </c>
      <c r="D7" s="28">
        <f>[4]RC!$R$53</f>
        <v>0.38472682803773667</v>
      </c>
      <c r="E7" s="28">
        <f>[4]BW!$R$53</f>
        <v>0.35201870714634398</v>
      </c>
      <c r="F7" s="28">
        <f>[4]Delay1011!W53</f>
        <v>0.33653641523889</v>
      </c>
    </row>
    <row r="8" spans="1:6" x14ac:dyDescent="0.2">
      <c r="A8" s="47"/>
      <c r="B8" s="49"/>
      <c r="C8" s="6">
        <v>20</v>
      </c>
      <c r="D8" s="28">
        <f>[4]RC!$U$53</f>
        <v>0.23661595986557213</v>
      </c>
      <c r="E8" s="28">
        <f>[4]BW!$U$53</f>
        <v>0.21626786976362722</v>
      </c>
      <c r="F8" s="28">
        <f>[4]Delay1011!AA53</f>
        <v>0.1733660397102495</v>
      </c>
    </row>
    <row r="9" spans="1:6" x14ac:dyDescent="0.2">
      <c r="A9" s="47"/>
      <c r="B9" s="49"/>
      <c r="C9" s="6">
        <v>50</v>
      </c>
      <c r="D9" s="28">
        <f>[4]RC!$X$53</f>
        <v>0.13436376384883653</v>
      </c>
      <c r="E9" s="28">
        <f>[4]BW!$X$53</f>
        <v>0.12523187447603035</v>
      </c>
      <c r="F9" s="28">
        <f>[4]Delay1011!AE53</f>
        <v>0.10643698735131464</v>
      </c>
    </row>
    <row r="10" spans="1:6" x14ac:dyDescent="0.2">
      <c r="A10" s="47">
        <v>20</v>
      </c>
      <c r="B10" s="49">
        <v>100</v>
      </c>
      <c r="C10" s="6">
        <v>5</v>
      </c>
      <c r="D10" s="28">
        <f>[4]RC!$AA$53</f>
        <v>0.59238810192386226</v>
      </c>
      <c r="E10" s="28">
        <f>[4]BW!$AA$53</f>
        <v>0.56782012180130514</v>
      </c>
      <c r="F10" s="28">
        <f>[4]Delay1011!AI53</f>
        <v>0.75555435369801538</v>
      </c>
    </row>
    <row r="11" spans="1:6" x14ac:dyDescent="0.2">
      <c r="A11" s="47"/>
      <c r="B11" s="49"/>
      <c r="C11" s="6">
        <v>10</v>
      </c>
      <c r="D11" s="28">
        <f>[4]RC!$AD$53</f>
        <v>0.41132365283933403</v>
      </c>
      <c r="E11" s="28">
        <f>[4]BW!$AD$53</f>
        <v>0.3810028749472657</v>
      </c>
      <c r="F11" s="28">
        <f>[4]Delay1011!AM53</f>
        <v>0.40217740378439293</v>
      </c>
    </row>
    <row r="12" spans="1:6" x14ac:dyDescent="0.2">
      <c r="A12" s="47"/>
      <c r="B12" s="49"/>
      <c r="C12" s="6">
        <v>20</v>
      </c>
      <c r="D12" s="28">
        <f>[4]RC!$AG$53</f>
        <v>0.26761117450257405</v>
      </c>
      <c r="E12" s="28">
        <f>[4]BW!$AG$53</f>
        <v>0.24804610904246147</v>
      </c>
      <c r="F12" s="28">
        <f>[4]Delay1011!AQ53</f>
        <v>0.18978414704683338</v>
      </c>
    </row>
    <row r="13" spans="1:6" x14ac:dyDescent="0.2">
      <c r="A13" s="47"/>
      <c r="B13" s="49"/>
      <c r="C13" s="6">
        <v>50</v>
      </c>
      <c r="D13" s="28">
        <f>[4]RC!$AJ$53</f>
        <v>0.15966327631905544</v>
      </c>
      <c r="E13" s="28">
        <f>[4]BW!$AJ$53</f>
        <v>0.14984142736494194</v>
      </c>
      <c r="F13" s="28">
        <f>[4]Delay1011!AU53</f>
        <v>0.13017856330179811</v>
      </c>
    </row>
    <row r="14" spans="1:6" x14ac:dyDescent="0.2">
      <c r="A14" s="47">
        <v>50</v>
      </c>
      <c r="B14" s="49">
        <v>100</v>
      </c>
      <c r="C14" s="6">
        <v>5</v>
      </c>
      <c r="D14" s="28">
        <f>[4]RC!$AM$53</f>
        <v>0.60113870691637161</v>
      </c>
      <c r="E14" s="28">
        <f>[4]BW!$AM$53</f>
        <v>0.58821426015528744</v>
      </c>
      <c r="F14" s="28">
        <f>[4]Delay1011!AY53</f>
        <v>0.76626968566076092</v>
      </c>
    </row>
    <row r="15" spans="1:6" x14ac:dyDescent="0.2">
      <c r="A15" s="47"/>
      <c r="B15" s="49"/>
      <c r="C15" s="6">
        <v>10</v>
      </c>
      <c r="D15" s="28">
        <f>[4]RC!$AP$53</f>
        <v>0.4220312748471256</v>
      </c>
      <c r="E15" s="28">
        <f>[4]BW!$AP$53</f>
        <v>0.39086091947988771</v>
      </c>
      <c r="F15" s="28">
        <f>[4]Delay1011!BC53</f>
        <v>0.42325052457411805</v>
      </c>
    </row>
    <row r="16" spans="1:6" x14ac:dyDescent="0.2">
      <c r="A16" s="47"/>
      <c r="B16" s="49"/>
      <c r="C16" s="6">
        <v>20</v>
      </c>
      <c r="D16" s="28">
        <f>[4]RC!$AS$53</f>
        <v>0.2741144479311356</v>
      </c>
      <c r="E16" s="28">
        <f>[4]BW!$AS$53</f>
        <v>0.25340337200542112</v>
      </c>
      <c r="F16" s="28">
        <f>[4]Delay1011!BG53</f>
        <v>0.19569967726200374</v>
      </c>
    </row>
    <row r="17" spans="1:6" x14ac:dyDescent="0.2">
      <c r="A17" s="47"/>
      <c r="B17" s="49"/>
      <c r="C17" s="6">
        <v>50</v>
      </c>
      <c r="D17" s="28">
        <f>[4]RC!$AV$53</f>
        <v>0.16706346663628122</v>
      </c>
      <c r="E17" s="28">
        <f>[4]BW!$AV$53</f>
        <v>0.15536642327213154</v>
      </c>
      <c r="F17" s="28">
        <f>[4]Delay1011!BK53</f>
        <v>0.13552315678295507</v>
      </c>
    </row>
    <row r="18" spans="1:6" x14ac:dyDescent="0.2">
      <c r="A18" s="47">
        <v>5</v>
      </c>
      <c r="B18" s="49">
        <v>1000</v>
      </c>
      <c r="C18" s="6">
        <v>5</v>
      </c>
      <c r="D18" s="28">
        <f>[4]RC!$AY$53</f>
        <v>0.44428396682740301</v>
      </c>
      <c r="E18" s="28">
        <f>[4]BW!$AY$53</f>
        <v>0.41124744943182617</v>
      </c>
      <c r="F18" s="28">
        <f>[4]Delay1011!BO53</f>
        <v>0.41213654818238027</v>
      </c>
    </row>
    <row r="19" spans="1:6" x14ac:dyDescent="0.2">
      <c r="A19" s="47"/>
      <c r="B19" s="49"/>
      <c r="C19" s="6">
        <v>10</v>
      </c>
      <c r="D19" s="28">
        <f>[4]RC!$BB$53</f>
        <v>0.25264478621698599</v>
      </c>
      <c r="E19" s="28">
        <f>[4]BW!$BB$53</f>
        <v>0.22414244140317849</v>
      </c>
      <c r="F19" s="28">
        <f>[4]Delay1011!BS53</f>
        <v>0.22241758597330416</v>
      </c>
    </row>
    <row r="20" spans="1:6" x14ac:dyDescent="0.2">
      <c r="A20" s="47"/>
      <c r="B20" s="49"/>
      <c r="C20" s="6">
        <v>20</v>
      </c>
      <c r="D20" s="28">
        <f>[4]RC!$BE$53</f>
        <v>0.13461661877306061</v>
      </c>
      <c r="E20" s="28">
        <f>[4]BW!$BE$53</f>
        <v>0.11859733354545905</v>
      </c>
      <c r="F20" s="28">
        <f>[4]Delay1011!BW53</f>
        <v>0.1020464401720045</v>
      </c>
    </row>
    <row r="21" spans="1:6" x14ac:dyDescent="0.2">
      <c r="A21" s="47"/>
      <c r="B21" s="49"/>
      <c r="C21" s="6">
        <v>50</v>
      </c>
      <c r="D21" s="28">
        <f>[4]RC!$BH$53</f>
        <v>5.7600046834011029E-2</v>
      </c>
      <c r="E21" s="28">
        <f>[4]BW!$BH$53</f>
        <v>5.0298380026690126E-2</v>
      </c>
      <c r="F21" s="28">
        <f>[4]Delay1011!CA53</f>
        <v>4.6739901120690444E-2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[4]RC!$BK$53</f>
        <v>0.57002543053826571</v>
      </c>
      <c r="E22" s="28">
        <f>[4]BW!$BK$53</f>
        <v>0.54220457677354505</v>
      </c>
      <c r="F22" s="28">
        <f>[4]Delay1011!CE53</f>
        <v>0.70203646483848658</v>
      </c>
    </row>
    <row r="23" spans="1:6" x14ac:dyDescent="0.2">
      <c r="A23" s="47"/>
      <c r="B23" s="49"/>
      <c r="C23" s="6">
        <v>10</v>
      </c>
      <c r="D23" s="28">
        <f>[4]RC!$BN$53</f>
        <v>0.37070110191789118</v>
      </c>
      <c r="E23" s="28">
        <f>[4]BW!$BN$53</f>
        <v>0.33484868864507322</v>
      </c>
      <c r="F23" s="28">
        <f>[4]Delay1011!CI53</f>
        <v>0.33832420320247114</v>
      </c>
    </row>
    <row r="24" spans="1:6" x14ac:dyDescent="0.2">
      <c r="A24" s="47"/>
      <c r="B24" s="49"/>
      <c r="C24" s="6">
        <v>20</v>
      </c>
      <c r="D24" s="28">
        <f>[4]RC!$BQ$53</f>
        <v>0.21719003057550645</v>
      </c>
      <c r="E24" s="28">
        <f>[4]BW!$BQ$53</f>
        <v>0.19008587044133599</v>
      </c>
      <c r="F24" s="28">
        <f>[4]Delay1011!CM53</f>
        <v>0.13461461465348223</v>
      </c>
    </row>
    <row r="25" spans="1:6" x14ac:dyDescent="0.2">
      <c r="A25" s="47"/>
      <c r="B25" s="49"/>
      <c r="C25" s="6">
        <v>50</v>
      </c>
      <c r="D25" s="28">
        <f>[4]RC!$BT$53</f>
        <v>9.8318356581528904E-2</v>
      </c>
      <c r="E25" s="28">
        <f>[4]BW!$BT$53</f>
        <v>8.4647902983655848E-2</v>
      </c>
      <c r="F25" s="28">
        <f>[4]Delay1011!CQ53</f>
        <v>4.5189250744589321E-2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[4]RC!$BW$53</f>
        <v>0.59691147188943339</v>
      </c>
      <c r="E26" s="28">
        <f>[4]BW!$BW$53</f>
        <v>0.57202182287711301</v>
      </c>
      <c r="F26" s="28">
        <f>[4]Delay1011!CU53</f>
        <v>0.92290452751277097</v>
      </c>
    </row>
    <row r="27" spans="1:6" x14ac:dyDescent="0.2">
      <c r="A27" s="47"/>
      <c r="B27" s="49"/>
      <c r="C27" s="6">
        <v>10</v>
      </c>
      <c r="D27" s="28">
        <f>[4]RC!$BZ$53</f>
        <v>0.40804027637422424</v>
      </c>
      <c r="E27" s="28">
        <f>[4]BW!$BZ$53</f>
        <v>0.37233178959073304</v>
      </c>
      <c r="F27" s="28">
        <f>[4]Delay1011!CY53</f>
        <v>0.51215737867913147</v>
      </c>
    </row>
    <row r="28" spans="1:6" x14ac:dyDescent="0.2">
      <c r="A28" s="47"/>
      <c r="B28" s="49"/>
      <c r="C28" s="6">
        <v>20</v>
      </c>
      <c r="D28" s="28">
        <f>[4]RC!$CC$53</f>
        <v>0.25324682150175876</v>
      </c>
      <c r="E28" s="28">
        <f>[4]BW!$CC$53</f>
        <v>0.22359906184764511</v>
      </c>
      <c r="F28" s="28">
        <f>[4]Delay1011!DC53</f>
        <v>0.14378284027745405</v>
      </c>
    </row>
    <row r="29" spans="1:6" x14ac:dyDescent="0.2">
      <c r="A29" s="47"/>
      <c r="B29" s="49"/>
      <c r="C29" s="6">
        <v>50</v>
      </c>
      <c r="D29" s="28">
        <f>[4]RC!$CF$53</f>
        <v>0.12370471514173391</v>
      </c>
      <c r="E29" s="28">
        <f>[4]BW!$CF$53</f>
        <v>0.10727001882404048</v>
      </c>
      <c r="F29" s="28">
        <f>[4]Delay1011!DG53</f>
        <v>3.5580874611922726E-2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[4]RC!$CI$53</f>
        <v>0.59884881403891843</v>
      </c>
      <c r="E30" s="28">
        <f>[4]BW!$CI$53</f>
        <v>0.57599657805424642</v>
      </c>
      <c r="F30" s="28">
        <f>[4]Delay1011!DK53</f>
        <v>0.93351944946902332</v>
      </c>
    </row>
    <row r="31" spans="1:6" x14ac:dyDescent="0.2">
      <c r="A31" s="47"/>
      <c r="B31" s="49"/>
      <c r="C31" s="6">
        <v>10</v>
      </c>
      <c r="D31" s="28">
        <f>[4]RC!$CL$53</f>
        <v>0.40849314967095812</v>
      </c>
      <c r="E31" s="28">
        <f>[4]BW!$CL$53</f>
        <v>0.37634944572520412</v>
      </c>
      <c r="F31" s="28">
        <f>[4]Delay1011!DO53</f>
        <v>0.55132386144533885</v>
      </c>
    </row>
    <row r="32" spans="1:6" x14ac:dyDescent="0.2">
      <c r="A32" s="47"/>
      <c r="B32" s="49"/>
      <c r="C32" s="6">
        <v>20</v>
      </c>
      <c r="D32" s="28">
        <f>[4]RC!$CO$53</f>
        <v>0.25630617937847011</v>
      </c>
      <c r="E32" s="28">
        <f>[4]BW!$CO$53</f>
        <v>0.22803833927739209</v>
      </c>
      <c r="F32" s="28">
        <f>[4]Delay1011!DS53</f>
        <v>0.14520325529077766</v>
      </c>
    </row>
    <row r="33" spans="1:6" x14ac:dyDescent="0.2">
      <c r="A33" s="47"/>
      <c r="B33" s="49"/>
      <c r="C33" s="6">
        <v>50</v>
      </c>
      <c r="D33" s="28">
        <f>[4]RC!$CR$53</f>
        <v>0.12713632575376055</v>
      </c>
      <c r="E33" s="28">
        <f>[4]BW!$CR$53</f>
        <v>0.1100438498741812</v>
      </c>
      <c r="F33" s="28">
        <f>[4]Delay1011!DW53</f>
        <v>3.8951463278142119E-2</v>
      </c>
    </row>
    <row r="34" spans="1:6" x14ac:dyDescent="0.2">
      <c r="A34" s="47">
        <v>5</v>
      </c>
      <c r="B34" s="49">
        <v>5000</v>
      </c>
      <c r="C34" s="6">
        <v>5</v>
      </c>
      <c r="D34" s="28">
        <f>[4]RC!$CU$53</f>
        <v>0.44434153194375747</v>
      </c>
      <c r="E34" s="28">
        <f>[4]BW!$CU$53</f>
        <v>0.41120240569671901</v>
      </c>
      <c r="F34" s="28">
        <f>[4]Delay1011!EA53</f>
        <v>0.41060970791315682</v>
      </c>
    </row>
    <row r="35" spans="1:6" x14ac:dyDescent="0.2">
      <c r="A35" s="47"/>
      <c r="B35" s="49"/>
      <c r="C35" s="6">
        <v>10</v>
      </c>
      <c r="D35" s="28">
        <f>[4]RC!$CX$53</f>
        <v>0.25133495961138286</v>
      </c>
      <c r="E35" s="28">
        <f>[4]BW!$CX$53</f>
        <v>0.2238475859469552</v>
      </c>
      <c r="F35" s="28">
        <f>[4]Delay1011!EE53</f>
        <v>0.22208455223369966</v>
      </c>
    </row>
    <row r="36" spans="1:6" x14ac:dyDescent="0.2">
      <c r="A36" s="47"/>
      <c r="B36" s="49"/>
      <c r="C36" s="6">
        <v>20</v>
      </c>
      <c r="D36" s="28">
        <f>[4]RC!$DA$53</f>
        <v>0.13436987647971135</v>
      </c>
      <c r="E36" s="28">
        <f>[4]BW!$DA$53</f>
        <v>0.1171758890450339</v>
      </c>
      <c r="F36" s="28">
        <f>[4]Delay1011!EI53</f>
        <v>0.10255939672914341</v>
      </c>
    </row>
    <row r="37" spans="1:6" x14ac:dyDescent="0.2">
      <c r="A37" s="47"/>
      <c r="B37" s="49"/>
      <c r="C37" s="6">
        <v>50</v>
      </c>
      <c r="D37" s="28">
        <f>[4]RC!$DD$53</f>
        <v>5.5961459075708639E-2</v>
      </c>
      <c r="E37" s="28">
        <f>[4]BW!$DD$53</f>
        <v>4.8578283116020332E-2</v>
      </c>
      <c r="F37" s="28">
        <f>[4]Delay1011!EM53</f>
        <v>4.5317180883271427E-2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[4]RC!$DG$53</f>
        <v>0.5699413355409686</v>
      </c>
      <c r="E38" s="28">
        <f>[4]BW!$DG$53</f>
        <v>0.54079478737044551</v>
      </c>
      <c r="F38" s="28">
        <f>[4]Delay1011!EQ53</f>
        <v>0.70459523634084154</v>
      </c>
    </row>
    <row r="39" spans="1:6" x14ac:dyDescent="0.2">
      <c r="A39" s="47"/>
      <c r="B39" s="49"/>
      <c r="C39" s="6">
        <v>10</v>
      </c>
      <c r="D39" s="28">
        <f>[4]RC!$DJ$53</f>
        <v>0.37020179747326359</v>
      </c>
      <c r="E39" s="28">
        <f>[4]BW!$DJ$53</f>
        <v>0.3345859335428859</v>
      </c>
      <c r="F39" s="28">
        <f>[4]Delay1011!EU53</f>
        <v>0.34323370345604132</v>
      </c>
    </row>
    <row r="40" spans="1:6" x14ac:dyDescent="0.2">
      <c r="A40" s="47"/>
      <c r="B40" s="49"/>
      <c r="C40" s="6">
        <v>20</v>
      </c>
      <c r="D40" s="28">
        <f>[4]RC!$DM$53</f>
        <v>0.21704855638761558</v>
      </c>
      <c r="E40" s="28">
        <f>[4]BW!$DM$53</f>
        <v>0.1875215171953509</v>
      </c>
      <c r="F40" s="28">
        <f>[4]Delay1011!EY53</f>
        <v>0.13397124404887426</v>
      </c>
    </row>
    <row r="41" spans="1:6" x14ac:dyDescent="0.2">
      <c r="A41" s="47"/>
      <c r="B41" s="49"/>
      <c r="C41" s="6">
        <v>50</v>
      </c>
      <c r="D41" s="28">
        <f>[4]RC!$DP$53</f>
        <v>9.6389530411388064E-2</v>
      </c>
      <c r="E41" s="28">
        <f>[4]BW!$DP$53</f>
        <v>8.157643509003884E-2</v>
      </c>
      <c r="F41" s="28">
        <f>[4]Delay1011!FC53</f>
        <v>3.6970499317096506E-2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[4]RC!$DS$53</f>
        <v>0.59869316484087487</v>
      </c>
      <c r="E42" s="28">
        <f>[4]BW!$DS$53</f>
        <v>0.57251490825540796</v>
      </c>
      <c r="F42" s="28">
        <f>[4]Delay1011!FG53</f>
        <v>0.96318622368444839</v>
      </c>
    </row>
    <row r="43" spans="1:6" x14ac:dyDescent="0.2">
      <c r="A43" s="47"/>
      <c r="B43" s="49"/>
      <c r="C43" s="6">
        <v>10</v>
      </c>
      <c r="D43" s="28">
        <f>[4]RC!$DV$53</f>
        <v>0.40585528352150163</v>
      </c>
      <c r="E43" s="28">
        <f>[4]BW!$DV$53</f>
        <v>0.37161815434438189</v>
      </c>
      <c r="F43" s="28">
        <f>[4]Delay1011!FK53</f>
        <v>0.61233166488426671</v>
      </c>
    </row>
    <row r="44" spans="1:6" x14ac:dyDescent="0.2">
      <c r="A44" s="47"/>
      <c r="B44" s="49"/>
      <c r="C44" s="6">
        <v>20</v>
      </c>
      <c r="D44" s="28">
        <f>[4]RC!$DY$53</f>
        <v>0.25258232589360313</v>
      </c>
      <c r="E44" s="28">
        <f>[4]BW!$DY$53</f>
        <v>0.22201857347730397</v>
      </c>
      <c r="F44" s="28">
        <f>[4]Delay1011!FO53</f>
        <v>0.13852211813105397</v>
      </c>
    </row>
    <row r="45" spans="1:6" x14ac:dyDescent="0.2">
      <c r="A45" s="47"/>
      <c r="B45" s="49"/>
      <c r="C45" s="6">
        <v>50</v>
      </c>
      <c r="D45" s="28">
        <f>[4]RC!$EB$53</f>
        <v>0.12082707839834901</v>
      </c>
      <c r="E45" s="28">
        <f>[4]BW!$EB$53</f>
        <v>0.10323913174683447</v>
      </c>
      <c r="F45" s="28">
        <f>[4]Delay1011!FS53</f>
        <v>2.2301401776178467E-2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[4]RC!$EE$53</f>
        <v>0.59787939381712674</v>
      </c>
      <c r="E46" s="28">
        <f>[4]BW!$EE$53</f>
        <v>0.57136400849522173</v>
      </c>
      <c r="F46" s="28">
        <f>[4]Delay1011!FW53</f>
        <v>0.97465461922753183</v>
      </c>
    </row>
    <row r="47" spans="1:6" x14ac:dyDescent="0.2">
      <c r="A47" s="47"/>
      <c r="B47" s="49"/>
      <c r="C47" s="6">
        <v>10</v>
      </c>
      <c r="D47" s="28">
        <f>[4]RC!$EH$53</f>
        <v>0.40668409180835846</v>
      </c>
      <c r="E47" s="28">
        <f>[4]BW!$EH$53</f>
        <v>0.37167384433915324</v>
      </c>
      <c r="F47" s="28">
        <f>[4]Delay1011!GA53</f>
        <v>0.71168071647924036</v>
      </c>
    </row>
    <row r="48" spans="1:6" x14ac:dyDescent="0.2">
      <c r="A48" s="47"/>
      <c r="B48" s="49"/>
      <c r="C48" s="6">
        <v>20</v>
      </c>
      <c r="D48" s="28">
        <f>[4]RC!$EK$53</f>
        <v>0.25429062662349705</v>
      </c>
      <c r="E48" s="28">
        <f>[4]BW!$EK$53</f>
        <v>0.22349882081341602</v>
      </c>
      <c r="F48" s="28">
        <f>[4]Delay1011!GE53</f>
        <v>0.13796615900618339</v>
      </c>
    </row>
    <row r="49" spans="1:6" x14ac:dyDescent="0.2">
      <c r="A49" s="47"/>
      <c r="B49" s="49"/>
      <c r="C49" s="6">
        <v>50</v>
      </c>
      <c r="D49" s="28">
        <f>[4]RC!$EN$53</f>
        <v>0.12222508786811924</v>
      </c>
      <c r="E49" s="28">
        <f>[4]BW!$EN$53</f>
        <v>0.10434118032436157</v>
      </c>
      <c r="F49" s="28">
        <f>[4]Delay1011!GI53</f>
        <v>2.2641975599413947E-2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[4]RC!$EQ$53</f>
        <v>0.44261371282642409</v>
      </c>
      <c r="E50" s="28">
        <f>[4]BW!$EQ$53</f>
        <v>0.41009108112419307</v>
      </c>
      <c r="F50" s="28">
        <f>[4]Delay1011!GM53</f>
        <v>0.41046378764288738</v>
      </c>
    </row>
    <row r="51" spans="1:6" x14ac:dyDescent="0.2">
      <c r="A51" s="47"/>
      <c r="B51" s="49"/>
      <c r="C51" s="6">
        <v>10</v>
      </c>
      <c r="D51" s="28">
        <f>[4]RC!$ET$53</f>
        <v>0.25103712122969152</v>
      </c>
      <c r="E51" s="28">
        <f>[4]BW!$ET$53</f>
        <v>0.2234793453166441</v>
      </c>
      <c r="F51" s="28">
        <f>[4]Delay1011!GQ53</f>
        <v>0.22150411193287733</v>
      </c>
    </row>
    <row r="52" spans="1:6" x14ac:dyDescent="0.2">
      <c r="A52" s="47"/>
      <c r="B52" s="49"/>
      <c r="C52" s="6">
        <v>20</v>
      </c>
      <c r="D52" s="28">
        <f>[4]RC!$EW$53</f>
        <v>0.13378178047303507</v>
      </c>
      <c r="E52" s="28">
        <f>[4]BW!$EW$53</f>
        <v>0.11688978168833582</v>
      </c>
      <c r="F52" s="28">
        <f>[4]Delay1011!GU53</f>
        <v>0.1016493686500773</v>
      </c>
    </row>
    <row r="53" spans="1:6" x14ac:dyDescent="0.2">
      <c r="A53" s="47"/>
      <c r="B53" s="49"/>
      <c r="C53" s="6">
        <v>50</v>
      </c>
      <c r="D53" s="28">
        <f>[4]RC!$EZ$53</f>
        <v>5.5519590451582071E-2</v>
      </c>
      <c r="E53" s="28">
        <f>[4]BW!$EZ$53</f>
        <v>4.8321555675590933E-2</v>
      </c>
      <c r="F53" s="28">
        <f>[4]Delay1011!GY53</f>
        <v>4.5240700748113365E-2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[4]RC!$FC$53</f>
        <v>0.57000301905865614</v>
      </c>
      <c r="E54" s="28">
        <f>[4]BW!$FC$53</f>
        <v>0.5414963233388308</v>
      </c>
      <c r="F54" s="28">
        <f>[4]Delay1011!HC53</f>
        <v>0.70732805741326843</v>
      </c>
    </row>
    <row r="55" spans="1:6" x14ac:dyDescent="0.2">
      <c r="A55" s="47"/>
      <c r="B55" s="49"/>
      <c r="C55" s="6">
        <v>10</v>
      </c>
      <c r="D55" s="28">
        <f>[4]RC!$FF$53</f>
        <v>0.37035121977401908</v>
      </c>
      <c r="E55" s="28">
        <f>[4]BW!$FF$53</f>
        <v>0.33419956578575893</v>
      </c>
      <c r="F55" s="28">
        <f>[4]Delay1011!HG53</f>
        <v>0.3428138971052706</v>
      </c>
    </row>
    <row r="56" spans="1:6" x14ac:dyDescent="0.2">
      <c r="A56" s="47"/>
      <c r="B56" s="49"/>
      <c r="C56" s="6">
        <v>20</v>
      </c>
      <c r="D56" s="28">
        <f>[4]RC!$FI$53</f>
        <v>0.21673483665929932</v>
      </c>
      <c r="E56" s="28">
        <f>[4]BW!$FI$53</f>
        <v>0.18740922511686239</v>
      </c>
      <c r="F56" s="28">
        <f>[4]Delay1011!HK53</f>
        <v>0.13564619781407192</v>
      </c>
    </row>
    <row r="57" spans="1:6" x14ac:dyDescent="0.2">
      <c r="A57" s="47"/>
      <c r="B57" s="49"/>
      <c r="C57" s="6">
        <v>50</v>
      </c>
      <c r="D57" s="28">
        <f>[4]RC!$FL$53</f>
        <v>9.5236426033765642E-2</v>
      </c>
      <c r="E57" s="28">
        <f>[4]BW!$FL$53</f>
        <v>8.0905403294447037E-2</v>
      </c>
      <c r="F57" s="28">
        <f>[4]Delay1011!HO53</f>
        <v>3.765544867632873E-2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[4]RC!$FO$53</f>
        <v>0.59646897350280847</v>
      </c>
      <c r="E58" s="28">
        <f>[4]BW!$FO$53</f>
        <v>0.57016418402846292</v>
      </c>
      <c r="F58" s="28">
        <f>[4]Delay1011!HS53</f>
        <v>0.9633773445516175</v>
      </c>
    </row>
    <row r="59" spans="1:6" x14ac:dyDescent="0.2">
      <c r="A59" s="47"/>
      <c r="B59" s="49"/>
      <c r="C59" s="6">
        <v>10</v>
      </c>
      <c r="D59" s="28">
        <f>[4]RC!$FR$53</f>
        <v>0.40561142221476953</v>
      </c>
      <c r="E59" s="28">
        <f>[4]BW!$FR$53</f>
        <v>0.37068455585293314</v>
      </c>
      <c r="F59" s="28">
        <f>[4]Delay1011!HW53</f>
        <v>0.60373446740164305</v>
      </c>
    </row>
    <row r="60" spans="1:6" x14ac:dyDescent="0.2">
      <c r="A60" s="47"/>
      <c r="B60" s="49"/>
      <c r="C60" s="6">
        <v>20</v>
      </c>
      <c r="D60" s="28">
        <f>[4]RC!$FU$53</f>
        <v>0.25179993119018834</v>
      </c>
      <c r="E60" s="28">
        <f>[4]BW!$FU$53</f>
        <v>0.22154902209447766</v>
      </c>
      <c r="F60" s="28">
        <f>[4]Delay1011!IA53</f>
        <v>0.13786086476748016</v>
      </c>
    </row>
    <row r="61" spans="1:6" x14ac:dyDescent="0.2">
      <c r="A61" s="47"/>
      <c r="B61" s="49"/>
      <c r="C61" s="6">
        <v>50</v>
      </c>
      <c r="D61" s="28">
        <f>[4]RC!$FX$53</f>
        <v>0.1202700390554832</v>
      </c>
      <c r="E61" s="28">
        <f>[4]BW!$FX$53</f>
        <v>0.10229583403362195</v>
      </c>
      <c r="F61" s="28">
        <f>[4]Delay1011!IE53</f>
        <v>2.0914376614264211E-2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[4]RC!$GA$53</f>
        <v>0.59893385798459897</v>
      </c>
      <c r="E62" s="28">
        <f>[4]BW!$GA$53</f>
        <v>0.57230899458097728</v>
      </c>
      <c r="F62" s="28">
        <f>[4]Delay1011!II53</f>
        <v>0.98534486886093364</v>
      </c>
    </row>
    <row r="63" spans="1:6" x14ac:dyDescent="0.2">
      <c r="A63" s="47"/>
      <c r="B63" s="49"/>
      <c r="C63" s="6">
        <v>10</v>
      </c>
      <c r="D63" s="28">
        <f>[4]RC!$GD$53</f>
        <v>0.40657522456432871</v>
      </c>
      <c r="E63" s="28">
        <f>[4]BW!$GD$53</f>
        <v>0.37237365167704067</v>
      </c>
      <c r="F63" s="28">
        <f>[4]Delay1011!IM53</f>
        <v>0.78693309220681695</v>
      </c>
    </row>
    <row r="64" spans="1:6" x14ac:dyDescent="0.2">
      <c r="A64" s="47"/>
      <c r="B64" s="49"/>
      <c r="C64" s="6">
        <v>20</v>
      </c>
      <c r="D64" s="28">
        <f>[4]RC!$GG$53</f>
        <v>0.25314004004420032</v>
      </c>
      <c r="E64" s="28">
        <f>[4]BW!$GG$53</f>
        <v>0.22345611373150515</v>
      </c>
      <c r="F64" s="28">
        <f>[4]Delay1011!IQ53</f>
        <v>0.13885681143528028</v>
      </c>
    </row>
    <row r="65" spans="1:6" ht="17" thickBot="1" x14ac:dyDescent="0.25">
      <c r="A65" s="48"/>
      <c r="B65" s="50"/>
      <c r="C65" s="8">
        <v>50</v>
      </c>
      <c r="D65" s="28">
        <f>[4]RC!$GJ$53</f>
        <v>0.12192577268849482</v>
      </c>
      <c r="E65" s="28">
        <f>[4]BW!$GJ$53</f>
        <v>0.10375204547629414</v>
      </c>
      <c r="F65" s="28">
        <f>[4]Delay1011!IU53</f>
        <v>2.088203952207679E-2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0.31086248622673612</v>
      </c>
      <c r="E66" s="26">
        <f>AVERAGE(E2:E65)</f>
        <v>0.28653996063885256</v>
      </c>
      <c r="F66" s="27">
        <f>AVERAGE(F2:F65)</f>
        <v>0.33861836810295148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26</v>
      </c>
      <c r="F67" s="33">
        <f>64-E67-D67</f>
        <v>38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934" priority="1" bottom="1" rank="1"/>
    <cfRule type="top10" dxfId="1933" priority="2" bottom="1" rank="3"/>
  </conditionalFormatting>
  <conditionalFormatting sqref="D3:F3">
    <cfRule type="top10" dxfId="1932" priority="3" bottom="1" rank="1"/>
    <cfRule type="top10" dxfId="1931" priority="4" bottom="1" rank="3"/>
  </conditionalFormatting>
  <conditionalFormatting sqref="D4:F4">
    <cfRule type="top10" dxfId="1930" priority="5" bottom="1" rank="1"/>
    <cfRule type="top10" dxfId="1929" priority="6" bottom="1" rank="3"/>
  </conditionalFormatting>
  <conditionalFormatting sqref="D5:F5">
    <cfRule type="top10" dxfId="1928" priority="7" bottom="1" rank="1"/>
    <cfRule type="top10" dxfId="1927" priority="8" bottom="1" rank="3"/>
  </conditionalFormatting>
  <conditionalFormatting sqref="D6:F6">
    <cfRule type="top10" dxfId="1926" priority="9" bottom="1" rank="1"/>
    <cfRule type="top10" dxfId="1925" priority="10" bottom="1" rank="3"/>
  </conditionalFormatting>
  <conditionalFormatting sqref="D7:F7">
    <cfRule type="top10" dxfId="1924" priority="11" bottom="1" rank="1"/>
    <cfRule type="top10" dxfId="1923" priority="12" bottom="1" rank="3"/>
  </conditionalFormatting>
  <conditionalFormatting sqref="D8:F8">
    <cfRule type="top10" dxfId="1922" priority="13" bottom="1" rank="1"/>
    <cfRule type="top10" dxfId="1921" priority="14" bottom="1" rank="3"/>
  </conditionalFormatting>
  <conditionalFormatting sqref="D9:F9">
    <cfRule type="top10" dxfId="1920" priority="15" bottom="1" rank="1"/>
    <cfRule type="top10" dxfId="1919" priority="16" bottom="1" rank="3"/>
  </conditionalFormatting>
  <conditionalFormatting sqref="D10:F10">
    <cfRule type="top10" dxfId="1918" priority="17" bottom="1" rank="1"/>
    <cfRule type="top10" dxfId="1917" priority="18" bottom="1" rank="3"/>
  </conditionalFormatting>
  <conditionalFormatting sqref="D11:F11">
    <cfRule type="top10" dxfId="1916" priority="19" bottom="1" rank="1"/>
    <cfRule type="top10" dxfId="1915" priority="20" bottom="1" rank="3"/>
  </conditionalFormatting>
  <conditionalFormatting sqref="D12:F12">
    <cfRule type="top10" dxfId="1914" priority="21" bottom="1" rank="1"/>
    <cfRule type="top10" dxfId="1913" priority="22" bottom="1" rank="3"/>
  </conditionalFormatting>
  <conditionalFormatting sqref="D13:F13">
    <cfRule type="top10" dxfId="1912" priority="23" bottom="1" rank="1"/>
    <cfRule type="top10" dxfId="1911" priority="24" bottom="1" rank="3"/>
  </conditionalFormatting>
  <conditionalFormatting sqref="D14:F14">
    <cfRule type="top10" dxfId="1910" priority="25" bottom="1" rank="1"/>
    <cfRule type="top10" dxfId="1909" priority="26" bottom="1" rank="3"/>
  </conditionalFormatting>
  <conditionalFormatting sqref="D15:F15">
    <cfRule type="top10" dxfId="1908" priority="27" bottom="1" rank="1"/>
    <cfRule type="top10" dxfId="1907" priority="28" bottom="1" rank="3"/>
  </conditionalFormatting>
  <conditionalFormatting sqref="D16:F16">
    <cfRule type="top10" dxfId="1906" priority="29" bottom="1" rank="1"/>
    <cfRule type="top10" dxfId="1905" priority="30" bottom="1" rank="3"/>
  </conditionalFormatting>
  <conditionalFormatting sqref="D17:F17">
    <cfRule type="top10" dxfId="1904" priority="31" bottom="1" rank="1"/>
    <cfRule type="top10" dxfId="1903" priority="32" bottom="1" rank="3"/>
  </conditionalFormatting>
  <conditionalFormatting sqref="D18:F18">
    <cfRule type="top10" dxfId="1902" priority="33" bottom="1" rank="1"/>
    <cfRule type="top10" dxfId="1901" priority="34" bottom="1" rank="3"/>
  </conditionalFormatting>
  <conditionalFormatting sqref="D19:F19">
    <cfRule type="top10" dxfId="1900" priority="35" bottom="1" rank="1"/>
    <cfRule type="top10" dxfId="1899" priority="36" bottom="1" rank="3"/>
  </conditionalFormatting>
  <conditionalFormatting sqref="D20:F20">
    <cfRule type="top10" dxfId="1898" priority="37" bottom="1" rank="1"/>
    <cfRule type="top10" dxfId="1897" priority="38" bottom="1" rank="3"/>
  </conditionalFormatting>
  <conditionalFormatting sqref="D21:F21">
    <cfRule type="top10" dxfId="1896" priority="39" bottom="1" rank="1"/>
    <cfRule type="top10" dxfId="1895" priority="40" bottom="1" rank="3"/>
  </conditionalFormatting>
  <conditionalFormatting sqref="D22:F22">
    <cfRule type="top10" dxfId="1894" priority="41" bottom="1" rank="1"/>
    <cfRule type="top10" dxfId="1893" priority="42" bottom="1" rank="3"/>
  </conditionalFormatting>
  <conditionalFormatting sqref="D23:F23">
    <cfRule type="top10" dxfId="1892" priority="43" bottom="1" rank="1"/>
    <cfRule type="top10" dxfId="1891" priority="44" bottom="1" rank="3"/>
  </conditionalFormatting>
  <conditionalFormatting sqref="D24:F24">
    <cfRule type="top10" dxfId="1890" priority="45" bottom="1" rank="1"/>
    <cfRule type="top10" dxfId="1889" priority="46" bottom="1" rank="3"/>
  </conditionalFormatting>
  <conditionalFormatting sqref="D25:F25">
    <cfRule type="top10" dxfId="1888" priority="47" bottom="1" rank="1"/>
    <cfRule type="top10" dxfId="1887" priority="48" bottom="1" rank="3"/>
  </conditionalFormatting>
  <conditionalFormatting sqref="D26:F26">
    <cfRule type="top10" dxfId="1886" priority="49" bottom="1" rank="1"/>
    <cfRule type="top10" dxfId="1885" priority="50" bottom="1" rank="3"/>
  </conditionalFormatting>
  <conditionalFormatting sqref="D27:F27">
    <cfRule type="top10" dxfId="1884" priority="51" bottom="1" rank="1"/>
    <cfRule type="top10" dxfId="1883" priority="52" bottom="1" rank="3"/>
  </conditionalFormatting>
  <conditionalFormatting sqref="D28:F28">
    <cfRule type="top10" dxfId="1882" priority="53" bottom="1" rank="1"/>
    <cfRule type="top10" dxfId="1881" priority="54" bottom="1" rank="3"/>
  </conditionalFormatting>
  <conditionalFormatting sqref="D29:F29">
    <cfRule type="top10" dxfId="1880" priority="55" bottom="1" rank="1"/>
    <cfRule type="top10" dxfId="1879" priority="56" bottom="1" rank="3"/>
  </conditionalFormatting>
  <conditionalFormatting sqref="D30:F30">
    <cfRule type="top10" dxfId="1878" priority="57" bottom="1" rank="1"/>
    <cfRule type="top10" dxfId="1877" priority="58" bottom="1" rank="3"/>
  </conditionalFormatting>
  <conditionalFormatting sqref="D31:F31">
    <cfRule type="top10" dxfId="1876" priority="59" bottom="1" rank="1"/>
    <cfRule type="top10" dxfId="1875" priority="60" bottom="1" rank="3"/>
  </conditionalFormatting>
  <conditionalFormatting sqref="D32:F32">
    <cfRule type="top10" dxfId="1874" priority="61" bottom="1" rank="1"/>
    <cfRule type="top10" dxfId="1873" priority="62" bottom="1" rank="3"/>
  </conditionalFormatting>
  <conditionalFormatting sqref="D33:F33">
    <cfRule type="top10" dxfId="1872" priority="63" bottom="1" rank="1"/>
    <cfRule type="top10" dxfId="1871" priority="64" bottom="1" rank="3"/>
  </conditionalFormatting>
  <conditionalFormatting sqref="D34:F34">
    <cfRule type="top10" dxfId="1870" priority="65" bottom="1" rank="1"/>
    <cfRule type="top10" dxfId="1869" priority="66" bottom="1" rank="3"/>
  </conditionalFormatting>
  <conditionalFormatting sqref="D35:F35">
    <cfRule type="top10" dxfId="1868" priority="67" bottom="1" rank="1"/>
    <cfRule type="top10" dxfId="1867" priority="68" bottom="1" rank="3"/>
  </conditionalFormatting>
  <conditionalFormatting sqref="D36:F36">
    <cfRule type="top10" dxfId="1866" priority="69" bottom="1" rank="1"/>
    <cfRule type="top10" dxfId="1865" priority="70" bottom="1" rank="3"/>
  </conditionalFormatting>
  <conditionalFormatting sqref="D37:F37">
    <cfRule type="top10" dxfId="1864" priority="71" bottom="1" rank="1"/>
    <cfRule type="top10" dxfId="1863" priority="72" bottom="1" rank="3"/>
  </conditionalFormatting>
  <conditionalFormatting sqref="D38:F38">
    <cfRule type="top10" dxfId="1862" priority="73" bottom="1" rank="1"/>
    <cfRule type="top10" dxfId="1861" priority="74" bottom="1" rank="3"/>
  </conditionalFormatting>
  <conditionalFormatting sqref="D39:F39">
    <cfRule type="top10" dxfId="1860" priority="75" bottom="1" rank="1"/>
    <cfRule type="top10" dxfId="1859" priority="76" bottom="1" rank="3"/>
  </conditionalFormatting>
  <conditionalFormatting sqref="D40:F40">
    <cfRule type="top10" dxfId="1858" priority="77" bottom="1" rank="1"/>
    <cfRule type="top10" dxfId="1857" priority="78" bottom="1" rank="3"/>
  </conditionalFormatting>
  <conditionalFormatting sqref="D41:F41">
    <cfRule type="top10" dxfId="1856" priority="79" bottom="1" rank="1"/>
    <cfRule type="top10" dxfId="1855" priority="80" bottom="1" rank="3"/>
  </conditionalFormatting>
  <conditionalFormatting sqref="D42:F42">
    <cfRule type="top10" dxfId="1854" priority="81" bottom="1" rank="1"/>
    <cfRule type="top10" dxfId="1853" priority="82" bottom="1" rank="3"/>
  </conditionalFormatting>
  <conditionalFormatting sqref="D43:F43">
    <cfRule type="top10" dxfId="1852" priority="83" bottom="1" rank="1"/>
    <cfRule type="top10" dxfId="1851" priority="84" bottom="1" rank="3"/>
  </conditionalFormatting>
  <conditionalFormatting sqref="D44:F44">
    <cfRule type="top10" dxfId="1850" priority="85" bottom="1" rank="1"/>
    <cfRule type="top10" dxfId="1849" priority="86" bottom="1" rank="3"/>
  </conditionalFormatting>
  <conditionalFormatting sqref="D45:F45">
    <cfRule type="top10" dxfId="1848" priority="87" bottom="1" rank="1"/>
    <cfRule type="top10" dxfId="1847" priority="88" bottom="1" rank="3"/>
  </conditionalFormatting>
  <conditionalFormatting sqref="D46:F46">
    <cfRule type="top10" dxfId="1846" priority="89" bottom="1" rank="1"/>
    <cfRule type="top10" dxfId="1845" priority="90" bottom="1" rank="3"/>
  </conditionalFormatting>
  <conditionalFormatting sqref="D47:F47">
    <cfRule type="top10" dxfId="1844" priority="91" bottom="1" rank="1"/>
    <cfRule type="top10" dxfId="1843" priority="92" bottom="1" rank="3"/>
  </conditionalFormatting>
  <conditionalFormatting sqref="D48:F48">
    <cfRule type="top10" dxfId="1842" priority="93" bottom="1" rank="1"/>
    <cfRule type="top10" dxfId="1841" priority="94" bottom="1" rank="3"/>
  </conditionalFormatting>
  <conditionalFormatting sqref="D49:F49">
    <cfRule type="top10" dxfId="1840" priority="95" bottom="1" rank="1"/>
    <cfRule type="top10" dxfId="1839" priority="96" bottom="1" rank="3"/>
  </conditionalFormatting>
  <conditionalFormatting sqref="D50:F50">
    <cfRule type="top10" dxfId="1838" priority="97" bottom="1" rank="1"/>
    <cfRule type="top10" dxfId="1837" priority="98" bottom="1" rank="3"/>
  </conditionalFormatting>
  <conditionalFormatting sqref="D51:F51">
    <cfRule type="top10" dxfId="1836" priority="99" bottom="1" rank="1"/>
    <cfRule type="top10" dxfId="1835" priority="100" bottom="1" rank="3"/>
  </conditionalFormatting>
  <conditionalFormatting sqref="D52:F52">
    <cfRule type="top10" dxfId="1834" priority="101" bottom="1" rank="1"/>
    <cfRule type="top10" dxfId="1833" priority="102" bottom="1" rank="3"/>
  </conditionalFormatting>
  <conditionalFormatting sqref="D53:F53">
    <cfRule type="top10" dxfId="1832" priority="103" bottom="1" rank="1"/>
    <cfRule type="top10" dxfId="1831" priority="104" bottom="1" rank="3"/>
  </conditionalFormatting>
  <conditionalFormatting sqref="D54:F54">
    <cfRule type="top10" dxfId="1830" priority="105" bottom="1" rank="1"/>
    <cfRule type="top10" dxfId="1829" priority="106" bottom="1" rank="3"/>
  </conditionalFormatting>
  <conditionalFormatting sqref="D55:F55">
    <cfRule type="top10" dxfId="1828" priority="107" bottom="1" rank="1"/>
    <cfRule type="top10" dxfId="1827" priority="108" bottom="1" rank="3"/>
  </conditionalFormatting>
  <conditionalFormatting sqref="D56:F56">
    <cfRule type="top10" dxfId="1826" priority="109" bottom="1" rank="1"/>
    <cfRule type="top10" dxfId="1825" priority="110" bottom="1" rank="3"/>
  </conditionalFormatting>
  <conditionalFormatting sqref="D57:F57">
    <cfRule type="top10" dxfId="1824" priority="111" bottom="1" rank="1"/>
    <cfRule type="top10" dxfId="1823" priority="112" bottom="1" rank="3"/>
  </conditionalFormatting>
  <conditionalFormatting sqref="D58:F58">
    <cfRule type="top10" dxfId="1822" priority="113" bottom="1" rank="1"/>
    <cfRule type="top10" dxfId="1821" priority="114" bottom="1" rank="3"/>
  </conditionalFormatting>
  <conditionalFormatting sqref="D59:F59">
    <cfRule type="top10" dxfId="1820" priority="115" bottom="1" rank="1"/>
    <cfRule type="top10" dxfId="1819" priority="116" bottom="1" rank="3"/>
  </conditionalFormatting>
  <conditionalFormatting sqref="D60:F60">
    <cfRule type="top10" dxfId="1818" priority="117" bottom="1" rank="1"/>
    <cfRule type="top10" dxfId="1817" priority="118" bottom="1" rank="3"/>
  </conditionalFormatting>
  <conditionalFormatting sqref="D61:F61">
    <cfRule type="top10" dxfId="1816" priority="119" bottom="1" rank="1"/>
    <cfRule type="top10" dxfId="1815" priority="120" bottom="1" rank="3"/>
  </conditionalFormatting>
  <conditionalFormatting sqref="D62:F62">
    <cfRule type="top10" dxfId="1814" priority="121" bottom="1" rank="1"/>
    <cfRule type="top10" dxfId="1813" priority="122" bottom="1" rank="3"/>
  </conditionalFormatting>
  <conditionalFormatting sqref="D63:F63">
    <cfRule type="top10" dxfId="1812" priority="123" bottom="1" rank="1"/>
    <cfRule type="top10" dxfId="1811" priority="124" bottom="1" rank="3"/>
  </conditionalFormatting>
  <conditionalFormatting sqref="D64:F64">
    <cfRule type="top10" dxfId="1810" priority="125" bottom="1" rank="1"/>
    <cfRule type="top10" dxfId="1809" priority="126" bottom="1" rank="3"/>
  </conditionalFormatting>
  <conditionalFormatting sqref="D65:F65">
    <cfRule type="top10" dxfId="1808" priority="127" bottom="1" rank="1"/>
    <cfRule type="top10" dxfId="1807" priority="128" bottom="1" rank="3"/>
  </conditionalFormatting>
  <conditionalFormatting sqref="D66:F66">
    <cfRule type="top10" dxfId="1806" priority="129" bottom="1" rank="1"/>
    <cfRule type="top10" dxfId="1805" priority="130" bottom="1" rank="3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B12D-198F-6A4F-8B6E-9B0DC97C1DFA}">
  <dimension ref="A1:F67"/>
  <sheetViews>
    <sheetView topLeftCell="A43" workbookViewId="0">
      <selection activeCell="D67" sqref="D67:F67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style="20" bestFit="1" customWidth="1"/>
  </cols>
  <sheetData>
    <row r="1" spans="1:6" ht="17" thickBot="1" x14ac:dyDescent="0.25">
      <c r="A1" s="1" t="s">
        <v>0</v>
      </c>
      <c r="B1" s="2" t="s">
        <v>1</v>
      </c>
      <c r="C1" s="2" t="s">
        <v>2</v>
      </c>
      <c r="D1" s="18" t="s">
        <v>6</v>
      </c>
      <c r="E1" s="18" t="s">
        <v>7</v>
      </c>
      <c r="F1" s="19" t="s">
        <v>5</v>
      </c>
    </row>
    <row r="2" spans="1:6" x14ac:dyDescent="0.2">
      <c r="A2" s="57">
        <v>5</v>
      </c>
      <c r="B2" s="59">
        <v>100</v>
      </c>
      <c r="C2">
        <v>5</v>
      </c>
      <c r="D2" s="20">
        <f>[5]RC!$C$53</f>
        <v>0.40872521372948534</v>
      </c>
      <c r="E2" s="20">
        <f>[5]BW!$C$53</f>
        <v>0.3856806393799041</v>
      </c>
      <c r="F2" s="20">
        <f>[5]Delay1011!C53</f>
        <v>0.40380489185585666</v>
      </c>
    </row>
    <row r="3" spans="1:6" x14ac:dyDescent="0.2">
      <c r="A3" s="57"/>
      <c r="B3" s="59"/>
      <c r="C3">
        <v>10</v>
      </c>
      <c r="D3" s="20">
        <f>[5]RC!$F$53</f>
        <v>0.24232196600164982</v>
      </c>
      <c r="E3" s="20">
        <f>[5]BW!$F$53</f>
        <v>0.2195152535439589</v>
      </c>
      <c r="F3" s="20">
        <f>[5]Delay1011!G53</f>
        <v>0.21705906594527613</v>
      </c>
    </row>
    <row r="4" spans="1:6" x14ac:dyDescent="0.2">
      <c r="A4" s="57"/>
      <c r="B4" s="59"/>
      <c r="C4">
        <v>20</v>
      </c>
      <c r="D4" s="20">
        <f>[5]RC!$I$53</f>
        <v>0.13936852307410785</v>
      </c>
      <c r="E4" s="20">
        <f>[5]BW!$I$53</f>
        <v>0.1277383446267748</v>
      </c>
      <c r="F4" s="20">
        <f>[5]Delay1011!K53</f>
        <v>9.9632103922667595E-2</v>
      </c>
    </row>
    <row r="5" spans="1:6" x14ac:dyDescent="0.2">
      <c r="A5" s="57"/>
      <c r="B5" s="59"/>
      <c r="C5">
        <v>50</v>
      </c>
      <c r="D5" s="20">
        <f>[5]RC!$L$53</f>
        <v>7.4947618716798073E-2</v>
      </c>
      <c r="E5" s="20">
        <f>[5]BW!$L$53</f>
        <v>6.7328171450798072E-2</v>
      </c>
      <c r="F5" s="20">
        <f>[5]Delay1011!O53</f>
        <v>6.5123824502624356E-2</v>
      </c>
    </row>
    <row r="6" spans="1:6" x14ac:dyDescent="0.2">
      <c r="A6" s="57">
        <v>10</v>
      </c>
      <c r="B6" s="59">
        <v>100</v>
      </c>
      <c r="C6">
        <v>5</v>
      </c>
      <c r="D6" s="20">
        <f>[5]RC!$O$53</f>
        <v>0.45059437320325252</v>
      </c>
      <c r="E6" s="20">
        <f>[5]BW!$O$53</f>
        <v>0.43198730610707303</v>
      </c>
      <c r="F6" s="20">
        <f>[5]Delay1011!S53</f>
        <v>0.5428737312375248</v>
      </c>
    </row>
    <row r="7" spans="1:6" x14ac:dyDescent="0.2">
      <c r="A7" s="57"/>
      <c r="B7" s="59"/>
      <c r="C7">
        <v>10</v>
      </c>
      <c r="D7" s="20">
        <f>[5]RC!$R$53</f>
        <v>0.28010773531690147</v>
      </c>
      <c r="E7" s="20">
        <f>[5]BW!$R$53</f>
        <v>0.26249469591048685</v>
      </c>
      <c r="F7" s="20">
        <f>[5]Delay1011!W53</f>
        <v>0.22774434341392402</v>
      </c>
    </row>
    <row r="8" spans="1:6" x14ac:dyDescent="0.2">
      <c r="A8" s="57"/>
      <c r="B8" s="59"/>
      <c r="C8">
        <v>20</v>
      </c>
      <c r="D8" s="20">
        <f>[5]RC!$U$53</f>
        <v>0.17309814611869215</v>
      </c>
      <c r="E8" s="20">
        <f>[5]BW!$U$53</f>
        <v>0.16208405467819254</v>
      </c>
      <c r="F8" s="20">
        <f>[5]Delay1011!AA53</f>
        <v>0.11272862186795994</v>
      </c>
    </row>
    <row r="9" spans="1:6" x14ac:dyDescent="0.2">
      <c r="A9" s="57"/>
      <c r="B9" s="59"/>
      <c r="C9">
        <v>50</v>
      </c>
      <c r="D9" s="20">
        <f>[5]RC!$X$53</f>
        <v>0.10263265715205329</v>
      </c>
      <c r="E9" s="20">
        <f>[5]BW!$X$53</f>
        <v>9.6449425431141586E-2</v>
      </c>
      <c r="F9" s="20">
        <f>[5]Delay1011!AE53</f>
        <v>9.0891254508300878E-2</v>
      </c>
    </row>
    <row r="10" spans="1:6" x14ac:dyDescent="0.2">
      <c r="A10" s="57">
        <v>20</v>
      </c>
      <c r="B10" s="59">
        <v>100</v>
      </c>
      <c r="C10">
        <v>5</v>
      </c>
      <c r="D10" s="20">
        <f>[5]RC!$AA$53</f>
        <v>0.46088538320664646</v>
      </c>
      <c r="E10" s="20">
        <f>[5]BW!$AA$53</f>
        <v>0.43072947594830296</v>
      </c>
      <c r="F10" s="20">
        <f>[5]Delay1011!AI53</f>
        <v>0.52853452950186319</v>
      </c>
    </row>
    <row r="11" spans="1:6" x14ac:dyDescent="0.2">
      <c r="A11" s="57"/>
      <c r="B11" s="59"/>
      <c r="C11">
        <v>10</v>
      </c>
      <c r="D11" s="20">
        <f>[5]RC!$AD$53</f>
        <v>0.27792824904470592</v>
      </c>
      <c r="E11" s="20">
        <f>[5]BW!$AD$53</f>
        <v>0.25827362149111971</v>
      </c>
      <c r="F11" s="20">
        <f>[5]Delay1011!AM53</f>
        <v>0.22965785417961138</v>
      </c>
    </row>
    <row r="12" spans="1:6" x14ac:dyDescent="0.2">
      <c r="A12" s="57"/>
      <c r="B12" s="59"/>
      <c r="C12">
        <v>20</v>
      </c>
      <c r="D12" s="20">
        <f>[5]RC!$AG$53</f>
        <v>0.17337582754882452</v>
      </c>
      <c r="E12" s="20">
        <f>[5]BW!$AG$53</f>
        <v>0.16211059008787615</v>
      </c>
      <c r="F12" s="20">
        <f>[5]Delay1011!AQ53</f>
        <v>0.10729136368782985</v>
      </c>
    </row>
    <row r="13" spans="1:6" x14ac:dyDescent="0.2">
      <c r="A13" s="57"/>
      <c r="B13" s="59"/>
      <c r="C13">
        <v>50</v>
      </c>
      <c r="D13" s="20">
        <f>[5]RC!$AJ$53</f>
        <v>0.10601654492133056</v>
      </c>
      <c r="E13" s="20">
        <f>[5]BW!$AJ$53</f>
        <v>9.6187923566709493E-2</v>
      </c>
      <c r="F13" s="20">
        <f>[5]Delay1011!AU53</f>
        <v>8.9192210124172111E-2</v>
      </c>
    </row>
    <row r="14" spans="1:6" x14ac:dyDescent="0.2">
      <c r="A14" s="57">
        <v>50</v>
      </c>
      <c r="B14" s="59">
        <v>100</v>
      </c>
      <c r="C14">
        <v>5</v>
      </c>
      <c r="D14" s="20">
        <f>[5]RC!$AM$53</f>
        <v>0.45163535959823503</v>
      </c>
      <c r="E14" s="20">
        <f>[5]BW!$AM$53</f>
        <v>0.42853266735516116</v>
      </c>
      <c r="F14" s="20">
        <f>[5]Delay1011!AY53</f>
        <v>0.52730389555232893</v>
      </c>
    </row>
    <row r="15" spans="1:6" x14ac:dyDescent="0.2">
      <c r="A15" s="57"/>
      <c r="B15" s="59"/>
      <c r="C15">
        <v>10</v>
      </c>
      <c r="D15" s="20">
        <f>[5]RC!$AP$53</f>
        <v>0.28709266399401417</v>
      </c>
      <c r="E15" s="20">
        <f>[5]BW!$AP$53</f>
        <v>0.26297112824107716</v>
      </c>
      <c r="F15" s="20">
        <f>[5]Delay1011!BC53</f>
        <v>0.22354378093351668</v>
      </c>
    </row>
    <row r="16" spans="1:6" x14ac:dyDescent="0.2">
      <c r="A16" s="57"/>
      <c r="B16" s="59"/>
      <c r="C16">
        <v>20</v>
      </c>
      <c r="D16" s="20">
        <f>[5]RC!$AS$53</f>
        <v>0.17302370140911497</v>
      </c>
      <c r="E16" s="20">
        <f>[5]BW!$AS$53</f>
        <v>0.16054517423726658</v>
      </c>
      <c r="F16" s="20">
        <f>[5]Delay1011!BG53</f>
        <v>0.11243543840346729</v>
      </c>
    </row>
    <row r="17" spans="1:6" x14ac:dyDescent="0.2">
      <c r="A17" s="57"/>
      <c r="B17" s="59"/>
      <c r="C17">
        <v>50</v>
      </c>
      <c r="D17" s="20">
        <f>[5]RC!$AV$53</f>
        <v>0.10246816619905214</v>
      </c>
      <c r="E17" s="20">
        <f>[5]BW!$AV$53</f>
        <v>9.7458421874260889E-2</v>
      </c>
      <c r="F17" s="20">
        <f>[5]Delay1011!BK53</f>
        <v>8.876398586488056E-2</v>
      </c>
    </row>
    <row r="18" spans="1:6" x14ac:dyDescent="0.2">
      <c r="A18" s="57">
        <v>5</v>
      </c>
      <c r="B18" s="59">
        <v>1000</v>
      </c>
      <c r="C18">
        <v>5</v>
      </c>
      <c r="D18" s="20">
        <f>[5]RC!$AY$53</f>
        <v>0.40397492518616424</v>
      </c>
      <c r="E18" s="20">
        <f>[5]BW!$AY$53</f>
        <v>0.37837521500091098</v>
      </c>
      <c r="F18" s="20">
        <f>[5]Delay1011!BO53</f>
        <v>0.40837948475583369</v>
      </c>
    </row>
    <row r="19" spans="1:6" x14ac:dyDescent="0.2">
      <c r="A19" s="57"/>
      <c r="B19" s="59"/>
      <c r="C19">
        <v>10</v>
      </c>
      <c r="D19" s="20">
        <f>[5]RC!$BB$53</f>
        <v>0.22843862560706396</v>
      </c>
      <c r="E19" s="20">
        <f>[5]BW!$BB$53</f>
        <v>0.20793736962741732</v>
      </c>
      <c r="F19" s="20">
        <f>[5]Delay1011!BS53</f>
        <v>0.21136594815509524</v>
      </c>
    </row>
    <row r="20" spans="1:6" x14ac:dyDescent="0.2">
      <c r="A20" s="57"/>
      <c r="B20" s="59"/>
      <c r="C20">
        <v>20</v>
      </c>
      <c r="D20" s="20">
        <f>[5]RC!$BE$53</f>
        <v>0.12289605529563569</v>
      </c>
      <c r="E20" s="20">
        <f>[5]BW!$BE$53</f>
        <v>0.11005950314358365</v>
      </c>
      <c r="F20" s="20">
        <f>[5]Delay1011!BW53</f>
        <v>7.8797047046629695E-2</v>
      </c>
    </row>
    <row r="21" spans="1:6" x14ac:dyDescent="0.2">
      <c r="A21" s="57"/>
      <c r="B21" s="59"/>
      <c r="C21">
        <v>50</v>
      </c>
      <c r="D21" s="20">
        <f>[5]RC!$BH$53</f>
        <v>5.2266695531276983E-2</v>
      </c>
      <c r="E21" s="20">
        <f>[5]BW!$BH$53</f>
        <v>4.6563458930830477E-2</v>
      </c>
      <c r="F21" s="20">
        <f>[5]Delay1011!CA53</f>
        <v>2.9899556787513243E-2</v>
      </c>
    </row>
    <row r="22" spans="1:6" x14ac:dyDescent="0.2">
      <c r="A22" s="57">
        <v>10</v>
      </c>
      <c r="B22" s="59">
        <v>1000</v>
      </c>
      <c r="C22">
        <v>5</v>
      </c>
      <c r="D22" s="20">
        <f>[5]RC!$BK$53</f>
        <v>0.44786491884050994</v>
      </c>
      <c r="E22" s="20">
        <f>[5]BW!$BK$53</f>
        <v>0.42298973420696501</v>
      </c>
      <c r="F22" s="20">
        <f>[5]Delay1011!CE53</f>
        <v>0.66757493453019245</v>
      </c>
    </row>
    <row r="23" spans="1:6" x14ac:dyDescent="0.2">
      <c r="A23" s="57"/>
      <c r="B23" s="59"/>
      <c r="C23">
        <v>10</v>
      </c>
      <c r="D23" s="20">
        <f>[5]RC!$BN$53</f>
        <v>0.27663053471546761</v>
      </c>
      <c r="E23" s="20">
        <f>[5]BW!$BN$53</f>
        <v>0.25158151090277969</v>
      </c>
      <c r="F23" s="20">
        <f>[5]Delay1011!CI53</f>
        <v>0.21032363278621033</v>
      </c>
    </row>
    <row r="24" spans="1:6" x14ac:dyDescent="0.2">
      <c r="A24" s="57"/>
      <c r="B24" s="59"/>
      <c r="C24">
        <v>20</v>
      </c>
      <c r="D24" s="20">
        <f>[5]RC!$BQ$53</f>
        <v>0.15875391709417677</v>
      </c>
      <c r="E24" s="20">
        <f>[5]BW!$BQ$53</f>
        <v>0.14076618776253669</v>
      </c>
      <c r="F24" s="20">
        <f>[5]Delay1011!CM53</f>
        <v>6.3815691148409515E-2</v>
      </c>
    </row>
    <row r="25" spans="1:6" x14ac:dyDescent="0.2">
      <c r="A25" s="57"/>
      <c r="B25" s="59"/>
      <c r="C25">
        <v>50</v>
      </c>
      <c r="D25" s="20">
        <f>[5]RC!$BT$53</f>
        <v>7.2007797522195605E-2</v>
      </c>
      <c r="E25" s="20">
        <f>[5]BW!$BT$53</f>
        <v>6.3681524616204022E-2</v>
      </c>
      <c r="F25" s="20">
        <f>[5]Delay1011!CQ53</f>
        <v>1.6244090288136653E-2</v>
      </c>
    </row>
    <row r="26" spans="1:6" x14ac:dyDescent="0.2">
      <c r="A26" s="57">
        <v>20</v>
      </c>
      <c r="B26" s="59">
        <v>1000</v>
      </c>
      <c r="C26">
        <v>5</v>
      </c>
      <c r="D26" s="20">
        <f>[5]RC!$BW$53</f>
        <v>0.45201006272288879</v>
      </c>
      <c r="E26" s="20">
        <f>[5]BW!$BW$53</f>
        <v>0.42455415257000584</v>
      </c>
      <c r="F26" s="20">
        <f>[5]Delay1011!CU53</f>
        <v>0.73321951105371741</v>
      </c>
    </row>
    <row r="27" spans="1:6" x14ac:dyDescent="0.2">
      <c r="A27" s="57"/>
      <c r="B27" s="59"/>
      <c r="C27">
        <v>10</v>
      </c>
      <c r="D27" s="20">
        <f>[5]RC!$BZ$53</f>
        <v>0.27717674240265644</v>
      </c>
      <c r="E27" s="20">
        <f>[5]BW!$BZ$53</f>
        <v>0.25261726665684231</v>
      </c>
      <c r="F27" s="20">
        <f>[5]Delay1011!CY53</f>
        <v>0.21702393733704725</v>
      </c>
    </row>
    <row r="28" spans="1:6" x14ac:dyDescent="0.2">
      <c r="A28" s="57"/>
      <c r="B28" s="59"/>
      <c r="C28">
        <v>20</v>
      </c>
      <c r="D28" s="20">
        <f>[5]RC!$CC$53</f>
        <v>0.15804495245349087</v>
      </c>
      <c r="E28" s="20">
        <f>[5]BW!$CC$53</f>
        <v>0.14354653533816758</v>
      </c>
      <c r="F28" s="20">
        <f>[5]Delay1011!DC53</f>
        <v>6.071436849691951E-2</v>
      </c>
    </row>
    <row r="29" spans="1:6" x14ac:dyDescent="0.2">
      <c r="A29" s="57"/>
      <c r="B29" s="59"/>
      <c r="C29">
        <v>50</v>
      </c>
      <c r="D29" s="20">
        <f>[5]RC!$CF$53</f>
        <v>7.1639311702786368E-2</v>
      </c>
      <c r="E29" s="20">
        <f>[5]BW!$CF$53</f>
        <v>6.4454392073605121E-2</v>
      </c>
      <c r="F29" s="20">
        <f>[5]Delay1011!DG53</f>
        <v>1.7125991017835861E-2</v>
      </c>
    </row>
    <row r="30" spans="1:6" x14ac:dyDescent="0.2">
      <c r="A30" s="57">
        <v>50</v>
      </c>
      <c r="B30" s="59">
        <v>1000</v>
      </c>
      <c r="C30">
        <v>5</v>
      </c>
      <c r="D30" s="20">
        <f>[5]RC!$CI$53</f>
        <v>0.45363531782169508</v>
      </c>
      <c r="E30" s="20">
        <f>[5]BW!$CI$53</f>
        <v>0.42374934226464434</v>
      </c>
      <c r="F30" s="20">
        <f>[5]Delay1011!DK53</f>
        <v>0.73885504111158995</v>
      </c>
    </row>
    <row r="31" spans="1:6" x14ac:dyDescent="0.2">
      <c r="A31" s="57"/>
      <c r="B31" s="59"/>
      <c r="C31">
        <v>10</v>
      </c>
      <c r="D31" s="20">
        <f>[5]RC!$CL$53</f>
        <v>0.27530627870778779</v>
      </c>
      <c r="E31" s="20">
        <f>[5]BW!$CL$53</f>
        <v>0.25100702174959955</v>
      </c>
      <c r="F31" s="20">
        <f>[5]Delay1011!DO53</f>
        <v>0.21836892477509096</v>
      </c>
    </row>
    <row r="32" spans="1:6" x14ac:dyDescent="0.2">
      <c r="A32" s="57"/>
      <c r="B32" s="59"/>
      <c r="C32">
        <v>20</v>
      </c>
      <c r="D32" s="20">
        <f>[5]RC!$CO$53</f>
        <v>0.1597500198492143</v>
      </c>
      <c r="E32" s="20">
        <f>[5]BW!$CO$53</f>
        <v>0.14288804784692077</v>
      </c>
      <c r="F32" s="20">
        <f>[5]Delay1011!DS53</f>
        <v>6.4828848440789497E-2</v>
      </c>
    </row>
    <row r="33" spans="1:6" x14ac:dyDescent="0.2">
      <c r="A33" s="57"/>
      <c r="B33" s="59"/>
      <c r="C33">
        <v>50</v>
      </c>
      <c r="D33" s="20">
        <f>[5]RC!$CR$53</f>
        <v>7.2303884818976857E-2</v>
      </c>
      <c r="E33" s="20">
        <f>[5]BW!$CR$53</f>
        <v>6.465935119519696E-2</v>
      </c>
      <c r="F33" s="20">
        <f>[5]Delay1011!DW53</f>
        <v>1.7592040781705023E-2</v>
      </c>
    </row>
    <row r="34" spans="1:6" x14ac:dyDescent="0.2">
      <c r="A34" s="57">
        <v>5</v>
      </c>
      <c r="B34" s="59">
        <v>5000</v>
      </c>
      <c r="C34">
        <v>5</v>
      </c>
      <c r="D34" s="20">
        <f>[5]RC!$CU$53</f>
        <v>0.40493829092912764</v>
      </c>
      <c r="E34" s="20">
        <f>[5]BW!$CU$53</f>
        <v>0.37788786691213672</v>
      </c>
      <c r="F34" s="20">
        <f>[5]Delay1011!EA53</f>
        <v>0.40580559891856793</v>
      </c>
    </row>
    <row r="35" spans="1:6" x14ac:dyDescent="0.2">
      <c r="A35" s="57"/>
      <c r="B35" s="59"/>
      <c r="C35">
        <v>10</v>
      </c>
      <c r="D35" s="20">
        <f>[5]RC!$CX$53</f>
        <v>0.22915584076752393</v>
      </c>
      <c r="E35" s="20">
        <f>[5]BW!$CX$53</f>
        <v>0.20670475669804877</v>
      </c>
      <c r="F35" s="20">
        <f>[5]Delay1011!EE53</f>
        <v>0.21254996218081915</v>
      </c>
    </row>
    <row r="36" spans="1:6" x14ac:dyDescent="0.2">
      <c r="A36" s="57"/>
      <c r="B36" s="59"/>
      <c r="C36">
        <v>20</v>
      </c>
      <c r="D36" s="20">
        <f>[5]RC!$DA$53</f>
        <v>0.12197331842645028</v>
      </c>
      <c r="E36" s="20">
        <f>[5]BW!$DA$53</f>
        <v>0.10866650593388756</v>
      </c>
      <c r="F36" s="20">
        <f>[5]Delay1011!EI53</f>
        <v>7.6232639627669532E-2</v>
      </c>
    </row>
    <row r="37" spans="1:6" x14ac:dyDescent="0.2">
      <c r="A37" s="57"/>
      <c r="B37" s="59"/>
      <c r="C37">
        <v>50</v>
      </c>
      <c r="D37" s="20">
        <f>[5]RC!$DD$53</f>
        <v>5.0837085226899642E-2</v>
      </c>
      <c r="E37" s="20">
        <f>[5]BW!$DD$53</f>
        <v>4.486392347495774E-2</v>
      </c>
      <c r="F37" s="20">
        <f>[5]Delay1011!EM53</f>
        <v>2.3712612776684239E-2</v>
      </c>
    </row>
    <row r="38" spans="1:6" x14ac:dyDescent="0.2">
      <c r="A38" s="57">
        <v>10</v>
      </c>
      <c r="B38" s="59">
        <v>5000</v>
      </c>
      <c r="C38">
        <v>5</v>
      </c>
      <c r="D38" s="20">
        <f>[5]RC!$DG$53</f>
        <v>0.45033697972802772</v>
      </c>
      <c r="E38" s="20">
        <f>[5]BW!$DG$53</f>
        <v>0.42392721725033977</v>
      </c>
      <c r="F38" s="20">
        <f>[5]Delay1011!EQ53</f>
        <v>0.74074491296705569</v>
      </c>
    </row>
    <row r="39" spans="1:6" x14ac:dyDescent="0.2">
      <c r="A39" s="57"/>
      <c r="B39" s="59"/>
      <c r="C39">
        <v>10</v>
      </c>
      <c r="D39" s="20">
        <f>[5]RC!$DJ$53</f>
        <v>0.27403379135900968</v>
      </c>
      <c r="E39" s="20">
        <f>[5]BW!$DJ$53</f>
        <v>0.25022737271612333</v>
      </c>
      <c r="F39" s="20">
        <f>[5]Delay1011!EU53</f>
        <v>0.21772190921934345</v>
      </c>
    </row>
    <row r="40" spans="1:6" x14ac:dyDescent="0.2">
      <c r="A40" s="57"/>
      <c r="B40" s="59"/>
      <c r="C40">
        <v>20</v>
      </c>
      <c r="D40" s="20">
        <f>[5]RC!$DM$53</f>
        <v>0.15633478847001153</v>
      </c>
      <c r="E40" s="20">
        <f>[5]BW!$DM$53</f>
        <v>0.13907476553764517</v>
      </c>
      <c r="F40" s="20">
        <f>[5]Delay1011!EY53</f>
        <v>6.0435782588203119E-2</v>
      </c>
    </row>
    <row r="41" spans="1:6" x14ac:dyDescent="0.2">
      <c r="A41" s="57"/>
      <c r="B41" s="59"/>
      <c r="C41">
        <v>50</v>
      </c>
      <c r="D41" s="20">
        <f>[5]RC!$DP$53</f>
        <v>6.9095305185172776E-2</v>
      </c>
      <c r="E41" s="20">
        <f>[5]BW!$DP$53</f>
        <v>6.0331089967850346E-2</v>
      </c>
      <c r="F41" s="20">
        <f>[5]Delay1011!FC53</f>
        <v>7.6572321618773318E-3</v>
      </c>
    </row>
    <row r="42" spans="1:6" x14ac:dyDescent="0.2">
      <c r="A42" s="57">
        <v>20</v>
      </c>
      <c r="B42" s="59">
        <v>5000</v>
      </c>
      <c r="C42">
        <v>5</v>
      </c>
      <c r="D42" s="20">
        <f>[5]RC!$DS$53</f>
        <v>0.45205661543886899</v>
      </c>
      <c r="E42" s="20">
        <f>[5]BW!$DS$53</f>
        <v>0.42649621157840484</v>
      </c>
      <c r="F42" s="20">
        <f>[5]Delay1011!FG53</f>
        <v>0.8534720121415732</v>
      </c>
    </row>
    <row r="43" spans="1:6" x14ac:dyDescent="0.2">
      <c r="A43" s="57"/>
      <c r="B43" s="59"/>
      <c r="C43">
        <v>10</v>
      </c>
      <c r="D43" s="20">
        <f>[5]RC!$DV$53</f>
        <v>0.27712080983433673</v>
      </c>
      <c r="E43" s="20">
        <f>[5]BW!$DV$53</f>
        <v>0.25310258939125496</v>
      </c>
      <c r="F43" s="20">
        <f>[5]Delay1011!FK53</f>
        <v>0.2241980352976691</v>
      </c>
    </row>
    <row r="44" spans="1:6" x14ac:dyDescent="0.2">
      <c r="A44" s="57"/>
      <c r="B44" s="59"/>
      <c r="C44">
        <v>20</v>
      </c>
      <c r="D44" s="20">
        <f>[5]RC!$DY$53</f>
        <v>0.15930299044108442</v>
      </c>
      <c r="E44" s="20">
        <f>[5]BW!$DY$53</f>
        <v>0.14187844383931605</v>
      </c>
      <c r="F44" s="20">
        <f>[5]Delay1011!FO53</f>
        <v>5.7986682129994943E-2</v>
      </c>
    </row>
    <row r="45" spans="1:6" x14ac:dyDescent="0.2">
      <c r="A45" s="57"/>
      <c r="B45" s="59"/>
      <c r="C45">
        <v>50</v>
      </c>
      <c r="D45" s="20">
        <f>[5]RC!$EB$53</f>
        <v>7.118433467854951E-2</v>
      </c>
      <c r="E45" s="20">
        <f>[5]BW!$EB$53</f>
        <v>6.2630072894216307E-2</v>
      </c>
      <c r="F45" s="20">
        <f>[5]Delay1011!FS53</f>
        <v>7.5096038426827596E-3</v>
      </c>
    </row>
    <row r="46" spans="1:6" x14ac:dyDescent="0.2">
      <c r="A46" s="57">
        <v>50</v>
      </c>
      <c r="B46" s="59">
        <v>5000</v>
      </c>
      <c r="C46">
        <v>5</v>
      </c>
      <c r="D46" s="20">
        <f>[5]RC!$EE$53</f>
        <v>0.45173466927466166</v>
      </c>
      <c r="E46" s="20">
        <f>[5]BW!$EE$53</f>
        <v>0.42534762223233719</v>
      </c>
      <c r="F46" s="20">
        <f>[5]Delay1011!FW53</f>
        <v>0.84174782079136234</v>
      </c>
    </row>
    <row r="47" spans="1:6" x14ac:dyDescent="0.2">
      <c r="A47" s="57"/>
      <c r="B47" s="59"/>
      <c r="C47">
        <v>10</v>
      </c>
      <c r="D47" s="20">
        <f>[5]RC!$EH$53</f>
        <v>0.27617144339207689</v>
      </c>
      <c r="E47" s="20">
        <f>[5]BW!$EH$53</f>
        <v>0.25196416788386466</v>
      </c>
      <c r="F47" s="20">
        <f>[5]Delay1011!GA53</f>
        <v>0.22297695527448755</v>
      </c>
    </row>
    <row r="48" spans="1:6" x14ac:dyDescent="0.2">
      <c r="A48" s="57"/>
      <c r="B48" s="59"/>
      <c r="C48">
        <v>20</v>
      </c>
      <c r="D48" s="20">
        <f>[5]RC!$EK$53</f>
        <v>0.15938345046168792</v>
      </c>
      <c r="E48" s="20">
        <f>[5]BW!$EK$53</f>
        <v>0.14152705528185586</v>
      </c>
      <c r="F48" s="20">
        <f>[5]Delay1011!GE53</f>
        <v>5.7886014169151817E-2</v>
      </c>
    </row>
    <row r="49" spans="1:6" x14ac:dyDescent="0.2">
      <c r="A49" s="57"/>
      <c r="B49" s="59"/>
      <c r="C49">
        <v>50</v>
      </c>
      <c r="D49" s="20">
        <f>[5]RC!$EN$53</f>
        <v>7.0937039401450463E-2</v>
      </c>
      <c r="E49" s="20">
        <f>[5]BW!$EN$53</f>
        <v>6.24317946967302E-2</v>
      </c>
      <c r="F49" s="20">
        <f>[5]Delay1011!GI53</f>
        <v>7.3947942085562509E-3</v>
      </c>
    </row>
    <row r="50" spans="1:6" x14ac:dyDescent="0.2">
      <c r="A50" s="57">
        <v>5</v>
      </c>
      <c r="B50" s="59">
        <v>10000</v>
      </c>
      <c r="C50">
        <v>5</v>
      </c>
      <c r="D50" s="20">
        <f>[5]RC!$EQ$53</f>
        <v>0.40418077907985783</v>
      </c>
      <c r="E50" s="20">
        <f>[5]BW!$EQ$53</f>
        <v>0.3777506402863301</v>
      </c>
      <c r="F50" s="20">
        <f>[5]Delay1011!GM53</f>
        <v>0.40400394671709433</v>
      </c>
    </row>
    <row r="51" spans="1:6" x14ac:dyDescent="0.2">
      <c r="A51" s="57"/>
      <c r="B51" s="59"/>
      <c r="C51">
        <v>10</v>
      </c>
      <c r="D51" s="20">
        <f>[5]RC!$ET$53</f>
        <v>0.22857016953042522</v>
      </c>
      <c r="E51" s="20">
        <f>[5]BW!$ET$53</f>
        <v>0.20670389213887888</v>
      </c>
      <c r="F51" s="20">
        <f>[5]Delay1011!GQ53</f>
        <v>0.2120522740008004</v>
      </c>
    </row>
    <row r="52" spans="1:6" x14ac:dyDescent="0.2">
      <c r="A52" s="57"/>
      <c r="B52" s="59"/>
      <c r="C52">
        <v>20</v>
      </c>
      <c r="D52" s="20">
        <f>[5]RC!$EW$53</f>
        <v>0.12177450128782688</v>
      </c>
      <c r="E52" s="20">
        <f>[5]BW!$EW$53</f>
        <v>0.10807278402879186</v>
      </c>
      <c r="F52" s="20">
        <f>[5]Delay1011!GU53</f>
        <v>7.6161788245600201E-2</v>
      </c>
    </row>
    <row r="53" spans="1:6" x14ac:dyDescent="0.2">
      <c r="A53" s="57"/>
      <c r="B53" s="59"/>
      <c r="C53">
        <v>50</v>
      </c>
      <c r="D53" s="20">
        <f>[5]RC!$EZ$53</f>
        <v>5.0643011961909921E-2</v>
      </c>
      <c r="E53" s="20">
        <f>[5]BW!$EZ$53</f>
        <v>4.4679735759339236E-2</v>
      </c>
      <c r="F53" s="20">
        <f>[5]Delay1011!GY53</f>
        <v>2.3004992680451579E-2</v>
      </c>
    </row>
    <row r="54" spans="1:6" x14ac:dyDescent="0.2">
      <c r="A54" s="57">
        <v>10</v>
      </c>
      <c r="B54" s="59">
        <v>10000</v>
      </c>
      <c r="C54">
        <v>5</v>
      </c>
      <c r="D54" s="20">
        <f>[5]RC!$FC$53</f>
        <v>0.44919090976907206</v>
      </c>
      <c r="E54" s="20">
        <f>[5]BW!$FC$53</f>
        <v>0.42389916840521158</v>
      </c>
      <c r="F54" s="20">
        <f>[5]Delay1011!HC53</f>
        <v>0.73948165178180447</v>
      </c>
    </row>
    <row r="55" spans="1:6" x14ac:dyDescent="0.2">
      <c r="A55" s="57"/>
      <c r="B55" s="59"/>
      <c r="C55">
        <v>10</v>
      </c>
      <c r="D55" s="20">
        <f>[5]RC!$FF$53</f>
        <v>0.27476672215494607</v>
      </c>
      <c r="E55" s="20">
        <f>[5]BW!$FF$53</f>
        <v>0.24943219590741472</v>
      </c>
      <c r="F55" s="20">
        <f>[5]Delay1011!HG53</f>
        <v>0.21736087153308095</v>
      </c>
    </row>
    <row r="56" spans="1:6" x14ac:dyDescent="0.2">
      <c r="A56" s="57"/>
      <c r="B56" s="59"/>
      <c r="C56">
        <v>20</v>
      </c>
      <c r="D56" s="20">
        <f>[5]RC!$FI$53</f>
        <v>0.15660641060906508</v>
      </c>
      <c r="E56" s="20">
        <f>[5]BW!$FI$53</f>
        <v>0.13904371283607284</v>
      </c>
      <c r="F56" s="20">
        <f>[5]Delay1011!HK53</f>
        <v>5.7827094181594235E-2</v>
      </c>
    </row>
    <row r="57" spans="1:6" x14ac:dyDescent="0.2">
      <c r="A57" s="57"/>
      <c r="B57" s="59"/>
      <c r="C57">
        <v>50</v>
      </c>
      <c r="D57" s="20">
        <f>[5]RC!$FL$53</f>
        <v>6.8917902686267907E-2</v>
      </c>
      <c r="E57" s="34">
        <f>[5]BW!$FL$53</f>
        <v>6.0076684306464539E-2</v>
      </c>
      <c r="F57" s="34">
        <f>[5]Delay1011!HO53</f>
        <v>6.0961766057308232E-3</v>
      </c>
    </row>
    <row r="58" spans="1:6" x14ac:dyDescent="0.2">
      <c r="A58" s="57">
        <v>20</v>
      </c>
      <c r="B58" s="59">
        <v>10000</v>
      </c>
      <c r="C58">
        <v>5</v>
      </c>
      <c r="D58" s="20">
        <f>[5]RC!$FO$53</f>
        <v>0.45196354277061063</v>
      </c>
      <c r="E58" s="20">
        <f>[5]BW!$FO$53</f>
        <v>0.42685242319833366</v>
      </c>
      <c r="F58" s="20">
        <f>[5]Delay1011!HS53</f>
        <v>0.87147806345397461</v>
      </c>
    </row>
    <row r="59" spans="1:6" x14ac:dyDescent="0.2">
      <c r="A59" s="57"/>
      <c r="B59" s="59"/>
      <c r="C59">
        <v>10</v>
      </c>
      <c r="D59" s="20">
        <f>[5]RC!$FR$53</f>
        <v>0.2778879750670103</v>
      </c>
      <c r="E59" s="20">
        <f>[5]BW!$FR$53</f>
        <v>0.25262275258265104</v>
      </c>
      <c r="F59" s="20">
        <f>[5]Delay1011!HW53</f>
        <v>0.22417645501101918</v>
      </c>
    </row>
    <row r="60" spans="1:6" x14ac:dyDescent="0.2">
      <c r="A60" s="57"/>
      <c r="B60" s="59"/>
      <c r="C60">
        <v>20</v>
      </c>
      <c r="D60" s="20">
        <f>[5]RC!$FU$53</f>
        <v>0.15921078047566953</v>
      </c>
      <c r="E60" s="20">
        <f>[5]BW!$FU$53</f>
        <v>0.14143762769767554</v>
      </c>
      <c r="F60" s="20">
        <f>[5]Delay1011!IA53</f>
        <v>5.6661393737746951E-2</v>
      </c>
    </row>
    <row r="61" spans="1:6" x14ac:dyDescent="0.2">
      <c r="A61" s="57"/>
      <c r="B61" s="59"/>
      <c r="C61">
        <v>50</v>
      </c>
      <c r="D61" s="20">
        <f>[5]RC!$FX$53</f>
        <v>7.1021887890016955E-2</v>
      </c>
      <c r="E61" s="20">
        <f>[5]BW!$FX$53</f>
        <v>6.204764614303511E-2</v>
      </c>
      <c r="F61" s="20">
        <f>[5]Delay1011!IE53</f>
        <v>5.5613080289891592E-3</v>
      </c>
    </row>
    <row r="62" spans="1:6" x14ac:dyDescent="0.2">
      <c r="A62" s="57">
        <v>50</v>
      </c>
      <c r="B62" s="59">
        <v>10000</v>
      </c>
      <c r="C62">
        <v>5</v>
      </c>
      <c r="D62" s="20">
        <f>[5]RC!$GA$53</f>
        <v>0.4511054819758572</v>
      </c>
      <c r="E62" s="20">
        <f>[5]BW!$GA$53</f>
        <v>0.42485421415977853</v>
      </c>
      <c r="F62" s="20">
        <f>[5]Delay1011!II53</f>
        <v>0.89995451644503111</v>
      </c>
    </row>
    <row r="63" spans="1:6" x14ac:dyDescent="0.2">
      <c r="A63" s="57"/>
      <c r="B63" s="59"/>
      <c r="C63">
        <v>10</v>
      </c>
      <c r="D63" s="20">
        <f>[5]RC!$GD$53</f>
        <v>0.27688667870612033</v>
      </c>
      <c r="E63" s="20">
        <f>[5]BW!$GD$53</f>
        <v>0.25221532341184283</v>
      </c>
      <c r="F63" s="20">
        <f>[5]Delay1011!IM53</f>
        <v>0.22466582146114727</v>
      </c>
    </row>
    <row r="64" spans="1:6" x14ac:dyDescent="0.2">
      <c r="A64" s="57"/>
      <c r="B64" s="59"/>
      <c r="C64">
        <v>20</v>
      </c>
      <c r="D64" s="20">
        <f>[5]RC!$GG$53</f>
        <v>0.15898426363515414</v>
      </c>
      <c r="E64" s="20">
        <f>[5]BW!$GG$53</f>
        <v>0.14075893213192206</v>
      </c>
      <c r="F64" s="20">
        <f>[5]Delay1011!IQ53</f>
        <v>5.5130516077791285E-2</v>
      </c>
    </row>
    <row r="65" spans="1:6" ht="17" thickBot="1" x14ac:dyDescent="0.25">
      <c r="A65" s="58"/>
      <c r="B65" s="60"/>
      <c r="C65" s="3">
        <v>50</v>
      </c>
      <c r="D65" s="20">
        <f>[5]RC!$GJ$53</f>
        <v>7.0949963388017373E-2</v>
      </c>
      <c r="E65" s="20">
        <f>[5]BW!$GJ$53</f>
        <v>6.2077618241327952E-2</v>
      </c>
      <c r="F65" s="20">
        <f>[5]Delay1011!IU53</f>
        <v>5.0935582211537045E-3</v>
      </c>
    </row>
    <row r="66" spans="1:6" ht="17" thickBot="1" x14ac:dyDescent="0.25">
      <c r="A66" s="51" t="s">
        <v>48</v>
      </c>
      <c r="B66" s="52"/>
      <c r="C66" s="53"/>
      <c r="D66" s="18">
        <f>AVERAGE(D2:D65)</f>
        <v>0.23334656099233778</v>
      </c>
      <c r="E66" s="18">
        <f>AVERAGE(E2:E65)</f>
        <v>0.21545475492719296</v>
      </c>
      <c r="F66" s="19">
        <f>AVERAGE(F2:F65)</f>
        <v>0.24246020219520661</v>
      </c>
    </row>
    <row r="67" spans="1:6" ht="17" thickBot="1" x14ac:dyDescent="0.25">
      <c r="A67" s="54" t="s">
        <v>30</v>
      </c>
      <c r="B67" s="55"/>
      <c r="C67" s="56"/>
      <c r="D67" s="21">
        <v>0</v>
      </c>
      <c r="E67" s="21">
        <v>19</v>
      </c>
      <c r="F67" s="22">
        <f>64-E67</f>
        <v>45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804" priority="1" bottom="1" rank="1"/>
    <cfRule type="top10" dxfId="1803" priority="2" bottom="1" rank="3"/>
  </conditionalFormatting>
  <conditionalFormatting sqref="D3:F3">
    <cfRule type="top10" dxfId="1802" priority="3" bottom="1" rank="1"/>
    <cfRule type="top10" dxfId="1801" priority="4" bottom="1" rank="3"/>
  </conditionalFormatting>
  <conditionalFormatting sqref="D4:F4">
    <cfRule type="top10" dxfId="1800" priority="5" bottom="1" rank="1"/>
    <cfRule type="top10" dxfId="1799" priority="6" bottom="1" rank="3"/>
  </conditionalFormatting>
  <conditionalFormatting sqref="D5:F5">
    <cfRule type="top10" dxfId="1798" priority="7" bottom="1" rank="1"/>
    <cfRule type="top10" dxfId="1797" priority="8" bottom="1" rank="3"/>
  </conditionalFormatting>
  <conditionalFormatting sqref="D6:F6">
    <cfRule type="top10" dxfId="1796" priority="9" bottom="1" rank="1"/>
    <cfRule type="top10" dxfId="1795" priority="10" bottom="1" rank="3"/>
  </conditionalFormatting>
  <conditionalFormatting sqref="D7:F7">
    <cfRule type="top10" dxfId="1794" priority="11" bottom="1" rank="1"/>
    <cfRule type="top10" dxfId="1793" priority="12" bottom="1" rank="3"/>
  </conditionalFormatting>
  <conditionalFormatting sqref="D8:F8">
    <cfRule type="top10" dxfId="1792" priority="13" bottom="1" rank="1"/>
    <cfRule type="top10" dxfId="1791" priority="14" bottom="1" rank="3"/>
  </conditionalFormatting>
  <conditionalFormatting sqref="D9:F9">
    <cfRule type="top10" dxfId="1790" priority="15" bottom="1" rank="1"/>
    <cfRule type="top10" dxfId="1789" priority="16" bottom="1" rank="3"/>
  </conditionalFormatting>
  <conditionalFormatting sqref="D10:F10">
    <cfRule type="top10" dxfId="1788" priority="17" bottom="1" rank="1"/>
    <cfRule type="top10" dxfId="1787" priority="18" bottom="1" rank="3"/>
  </conditionalFormatting>
  <conditionalFormatting sqref="D11:F11">
    <cfRule type="top10" dxfId="1786" priority="19" bottom="1" rank="1"/>
    <cfRule type="top10" dxfId="1785" priority="20" bottom="1" rank="3"/>
  </conditionalFormatting>
  <conditionalFormatting sqref="D12:F12">
    <cfRule type="top10" dxfId="1784" priority="21" bottom="1" rank="1"/>
    <cfRule type="top10" dxfId="1783" priority="22" bottom="1" rank="3"/>
  </conditionalFormatting>
  <conditionalFormatting sqref="D13:F13">
    <cfRule type="top10" dxfId="1782" priority="23" bottom="1" rank="1"/>
    <cfRule type="top10" dxfId="1781" priority="24" bottom="1" rank="3"/>
  </conditionalFormatting>
  <conditionalFormatting sqref="D14:F14">
    <cfRule type="top10" dxfId="1780" priority="25" bottom="1" rank="1"/>
    <cfRule type="top10" dxfId="1779" priority="26" bottom="1" rank="3"/>
  </conditionalFormatting>
  <conditionalFormatting sqref="D15:F15">
    <cfRule type="top10" dxfId="1778" priority="27" bottom="1" rank="1"/>
    <cfRule type="top10" dxfId="1777" priority="28" bottom="1" rank="3"/>
  </conditionalFormatting>
  <conditionalFormatting sqref="D16:F16">
    <cfRule type="top10" dxfId="1776" priority="29" bottom="1" rank="1"/>
    <cfRule type="top10" dxfId="1775" priority="30" bottom="1" rank="3"/>
  </conditionalFormatting>
  <conditionalFormatting sqref="D17:F17">
    <cfRule type="top10" dxfId="1774" priority="31" bottom="1" rank="1"/>
    <cfRule type="top10" dxfId="1773" priority="32" bottom="1" rank="3"/>
  </conditionalFormatting>
  <conditionalFormatting sqref="D18:F18">
    <cfRule type="top10" dxfId="1772" priority="33" bottom="1" rank="1"/>
    <cfRule type="top10" dxfId="1771" priority="34" bottom="1" rank="3"/>
  </conditionalFormatting>
  <conditionalFormatting sqref="D19:F19">
    <cfRule type="top10" dxfId="1770" priority="35" bottom="1" rank="1"/>
    <cfRule type="top10" dxfId="1769" priority="36" bottom="1" rank="3"/>
  </conditionalFormatting>
  <conditionalFormatting sqref="D20:F20">
    <cfRule type="top10" dxfId="1768" priority="37" bottom="1" rank="1"/>
    <cfRule type="top10" dxfId="1767" priority="38" bottom="1" rank="3"/>
  </conditionalFormatting>
  <conditionalFormatting sqref="D21:F21">
    <cfRule type="top10" dxfId="1766" priority="39" bottom="1" rank="1"/>
    <cfRule type="top10" dxfId="1765" priority="40" bottom="1" rank="3"/>
  </conditionalFormatting>
  <conditionalFormatting sqref="D22:F22">
    <cfRule type="top10" dxfId="1764" priority="41" bottom="1" rank="1"/>
    <cfRule type="top10" dxfId="1763" priority="42" bottom="1" rank="3"/>
  </conditionalFormatting>
  <conditionalFormatting sqref="D23:F23">
    <cfRule type="top10" dxfId="1762" priority="43" bottom="1" rank="1"/>
    <cfRule type="top10" dxfId="1761" priority="44" bottom="1" rank="3"/>
  </conditionalFormatting>
  <conditionalFormatting sqref="D24:F24">
    <cfRule type="top10" dxfId="1760" priority="45" bottom="1" rank="1"/>
    <cfRule type="top10" dxfId="1759" priority="46" bottom="1" rank="3"/>
  </conditionalFormatting>
  <conditionalFormatting sqref="D25:F25">
    <cfRule type="top10" dxfId="1758" priority="47" bottom="1" rank="1"/>
    <cfRule type="top10" dxfId="1757" priority="48" bottom="1" rank="3"/>
  </conditionalFormatting>
  <conditionalFormatting sqref="D26:F26">
    <cfRule type="top10" dxfId="1756" priority="49" bottom="1" rank="1"/>
    <cfRule type="top10" dxfId="1755" priority="50" bottom="1" rank="3"/>
  </conditionalFormatting>
  <conditionalFormatting sqref="D27:F27">
    <cfRule type="top10" dxfId="1754" priority="51" bottom="1" rank="1"/>
    <cfRule type="top10" dxfId="1753" priority="52" bottom="1" rank="3"/>
  </conditionalFormatting>
  <conditionalFormatting sqref="D28:F28">
    <cfRule type="top10" dxfId="1752" priority="53" bottom="1" rank="1"/>
    <cfRule type="top10" dxfId="1751" priority="54" bottom="1" rank="3"/>
  </conditionalFormatting>
  <conditionalFormatting sqref="D29:F29">
    <cfRule type="top10" dxfId="1750" priority="55" bottom="1" rank="1"/>
    <cfRule type="top10" dxfId="1749" priority="56" bottom="1" rank="3"/>
  </conditionalFormatting>
  <conditionalFormatting sqref="D30:F30">
    <cfRule type="top10" dxfId="1748" priority="57" bottom="1" rank="1"/>
    <cfRule type="top10" dxfId="1747" priority="58" bottom="1" rank="3"/>
  </conditionalFormatting>
  <conditionalFormatting sqref="D31:F31">
    <cfRule type="top10" dxfId="1746" priority="59" bottom="1" rank="1"/>
    <cfRule type="top10" dxfId="1745" priority="60" bottom="1" rank="3"/>
  </conditionalFormatting>
  <conditionalFormatting sqref="D32:F32">
    <cfRule type="top10" dxfId="1744" priority="61" bottom="1" rank="1"/>
    <cfRule type="top10" dxfId="1743" priority="62" bottom="1" rank="3"/>
  </conditionalFormatting>
  <conditionalFormatting sqref="D33:F33">
    <cfRule type="top10" dxfId="1742" priority="63" bottom="1" rank="1"/>
    <cfRule type="top10" dxfId="1741" priority="64" bottom="1" rank="3"/>
  </conditionalFormatting>
  <conditionalFormatting sqref="D34:F34">
    <cfRule type="top10" dxfId="1740" priority="65" bottom="1" rank="1"/>
    <cfRule type="top10" dxfId="1739" priority="66" bottom="1" rank="3"/>
  </conditionalFormatting>
  <conditionalFormatting sqref="D35:F35">
    <cfRule type="top10" dxfId="1738" priority="67" bottom="1" rank="1"/>
    <cfRule type="top10" dxfId="1737" priority="68" bottom="1" rank="3"/>
  </conditionalFormatting>
  <conditionalFormatting sqref="D36:F36">
    <cfRule type="top10" dxfId="1736" priority="69" bottom="1" rank="1"/>
    <cfRule type="top10" dxfId="1735" priority="70" bottom="1" rank="3"/>
  </conditionalFormatting>
  <conditionalFormatting sqref="D37:F37">
    <cfRule type="top10" dxfId="1734" priority="71" bottom="1" rank="1"/>
    <cfRule type="top10" dxfId="1733" priority="72" bottom="1" rank="3"/>
  </conditionalFormatting>
  <conditionalFormatting sqref="D38:F38">
    <cfRule type="top10" dxfId="1732" priority="73" bottom="1" rank="1"/>
    <cfRule type="top10" dxfId="1731" priority="74" bottom="1" rank="3"/>
  </conditionalFormatting>
  <conditionalFormatting sqref="D39:F39">
    <cfRule type="top10" dxfId="1730" priority="75" bottom="1" rank="1"/>
    <cfRule type="top10" dxfId="1729" priority="76" bottom="1" rank="3"/>
  </conditionalFormatting>
  <conditionalFormatting sqref="D40:F40">
    <cfRule type="top10" dxfId="1728" priority="77" bottom="1" rank="1"/>
    <cfRule type="top10" dxfId="1727" priority="78" bottom="1" rank="3"/>
  </conditionalFormatting>
  <conditionalFormatting sqref="D41:F41">
    <cfRule type="top10" dxfId="1726" priority="79" bottom="1" rank="1"/>
    <cfRule type="top10" dxfId="1725" priority="80" bottom="1" rank="3"/>
  </conditionalFormatting>
  <conditionalFormatting sqref="D42:F42">
    <cfRule type="top10" dxfId="1724" priority="81" bottom="1" rank="1"/>
    <cfRule type="top10" dxfId="1723" priority="82" bottom="1" rank="3"/>
  </conditionalFormatting>
  <conditionalFormatting sqref="D43:F43">
    <cfRule type="top10" dxfId="1722" priority="83" bottom="1" rank="1"/>
    <cfRule type="top10" dxfId="1721" priority="84" bottom="1" rank="3"/>
  </conditionalFormatting>
  <conditionalFormatting sqref="D44:F44">
    <cfRule type="top10" dxfId="1720" priority="85" bottom="1" rank="1"/>
    <cfRule type="top10" dxfId="1719" priority="86" bottom="1" rank="3"/>
  </conditionalFormatting>
  <conditionalFormatting sqref="D45:F45">
    <cfRule type="top10" dxfId="1718" priority="87" bottom="1" rank="1"/>
    <cfRule type="top10" dxfId="1717" priority="88" bottom="1" rank="3"/>
  </conditionalFormatting>
  <conditionalFormatting sqref="D46:F46">
    <cfRule type="top10" dxfId="1716" priority="89" bottom="1" rank="1"/>
    <cfRule type="top10" dxfId="1715" priority="90" bottom="1" rank="3"/>
  </conditionalFormatting>
  <conditionalFormatting sqref="D47:F47">
    <cfRule type="top10" dxfId="1714" priority="91" bottom="1" rank="1"/>
    <cfRule type="top10" dxfId="1713" priority="92" bottom="1" rank="3"/>
  </conditionalFormatting>
  <conditionalFormatting sqref="D48:F48">
    <cfRule type="top10" dxfId="1712" priority="93" bottom="1" rank="1"/>
    <cfRule type="top10" dxfId="1711" priority="94" bottom="1" rank="3"/>
  </conditionalFormatting>
  <conditionalFormatting sqref="D49:F49">
    <cfRule type="top10" dxfId="1710" priority="95" bottom="1" rank="1"/>
    <cfRule type="top10" dxfId="1709" priority="96" bottom="1" rank="3"/>
  </conditionalFormatting>
  <conditionalFormatting sqref="D50:F50">
    <cfRule type="top10" dxfId="1708" priority="97" bottom="1" rank="1"/>
    <cfRule type="top10" dxfId="1707" priority="98" bottom="1" rank="3"/>
  </conditionalFormatting>
  <conditionalFormatting sqref="D51:F51">
    <cfRule type="top10" dxfId="1706" priority="99" bottom="1" rank="1"/>
    <cfRule type="top10" dxfId="1705" priority="100" bottom="1" rank="3"/>
  </conditionalFormatting>
  <conditionalFormatting sqref="D52:F52">
    <cfRule type="top10" dxfId="1704" priority="101" bottom="1" rank="1"/>
    <cfRule type="top10" dxfId="1703" priority="102" bottom="1" rank="3"/>
  </conditionalFormatting>
  <conditionalFormatting sqref="D53:F53">
    <cfRule type="top10" dxfId="1702" priority="103" bottom="1" rank="1"/>
    <cfRule type="top10" dxfId="1701" priority="104" bottom="1" rank="3"/>
  </conditionalFormatting>
  <conditionalFormatting sqref="D54:F54">
    <cfRule type="top10" dxfId="1700" priority="105" bottom="1" rank="1"/>
    <cfRule type="top10" dxfId="1699" priority="106" bottom="1" rank="3"/>
  </conditionalFormatting>
  <conditionalFormatting sqref="D55:F55">
    <cfRule type="top10" dxfId="1698" priority="107" bottom="1" rank="1"/>
    <cfRule type="top10" dxfId="1697" priority="108" bottom="1" rank="3"/>
  </conditionalFormatting>
  <conditionalFormatting sqref="D56:F56">
    <cfRule type="top10" dxfId="1696" priority="109" bottom="1" rank="1"/>
    <cfRule type="top10" dxfId="1695" priority="110" bottom="1" rank="3"/>
  </conditionalFormatting>
  <conditionalFormatting sqref="D57:F57">
    <cfRule type="top10" dxfId="1694" priority="111" bottom="1" rank="1"/>
    <cfRule type="top10" dxfId="1693" priority="112" bottom="1" rank="3"/>
  </conditionalFormatting>
  <conditionalFormatting sqref="D58:F58">
    <cfRule type="top10" dxfId="1692" priority="113" bottom="1" rank="1"/>
    <cfRule type="top10" dxfId="1691" priority="114" bottom="1" rank="3"/>
  </conditionalFormatting>
  <conditionalFormatting sqref="D59:F59">
    <cfRule type="top10" dxfId="1690" priority="115" bottom="1" rank="1"/>
    <cfRule type="top10" dxfId="1689" priority="116" bottom="1" rank="3"/>
  </conditionalFormatting>
  <conditionalFormatting sqref="D60:F60">
    <cfRule type="top10" dxfId="1688" priority="117" bottom="1" rank="1"/>
    <cfRule type="top10" dxfId="1687" priority="118" bottom="1" rank="3"/>
  </conditionalFormatting>
  <conditionalFormatting sqref="D61:F61">
    <cfRule type="top10" dxfId="1686" priority="119" bottom="1" rank="1"/>
    <cfRule type="top10" dxfId="1685" priority="120" bottom="1" rank="3"/>
  </conditionalFormatting>
  <conditionalFormatting sqref="D62:F62">
    <cfRule type="top10" dxfId="1684" priority="121" bottom="1" rank="1"/>
    <cfRule type="top10" dxfId="1683" priority="122" bottom="1" rank="3"/>
  </conditionalFormatting>
  <conditionalFormatting sqref="D63:F63">
    <cfRule type="top10" dxfId="1682" priority="123" bottom="1" rank="1"/>
    <cfRule type="top10" dxfId="1681" priority="124" bottom="1" rank="3"/>
  </conditionalFormatting>
  <conditionalFormatting sqref="D64:F64">
    <cfRule type="top10" dxfId="1680" priority="125" bottom="1" rank="1"/>
    <cfRule type="top10" dxfId="1679" priority="126" bottom="1" rank="3"/>
  </conditionalFormatting>
  <conditionalFormatting sqref="D65:F65">
    <cfRule type="top10" dxfId="1678" priority="127" bottom="1" rank="1"/>
    <cfRule type="top10" dxfId="1677" priority="128" bottom="1" rank="3"/>
  </conditionalFormatting>
  <conditionalFormatting sqref="D66:F66">
    <cfRule type="top10" dxfId="1676" priority="129" bottom="1" rank="1"/>
    <cfRule type="top10" dxfId="1675" priority="130" bottom="1" rank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391-ADF6-8346-BE1A-534D79EF2F2D}">
  <dimension ref="A1:F67"/>
  <sheetViews>
    <sheetView topLeftCell="A43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4" width="12.1640625" style="28" bestFit="1" customWidth="1"/>
    <col min="5" max="6" width="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[6]RC!$C$53</f>
        <v>0.34486619579528788</v>
      </c>
      <c r="E2" s="28">
        <f>[6]BW!$C$53</f>
        <v>0.33323794704323817</v>
      </c>
      <c r="F2" s="28">
        <f>[6]Delay1011!C53</f>
        <v>0.36804695863257381</v>
      </c>
    </row>
    <row r="3" spans="1:6" x14ac:dyDescent="0.2">
      <c r="A3" s="47"/>
      <c r="B3" s="49"/>
      <c r="C3" s="6">
        <v>10</v>
      </c>
      <c r="D3" s="28">
        <f>[6]RC!$F$53</f>
        <v>0.19971966334698546</v>
      </c>
      <c r="E3" s="28">
        <f>[6]BW!$F$53</f>
        <v>0.19451035701221919</v>
      </c>
      <c r="F3" s="28">
        <f>[6]Delay1011!G53</f>
        <v>0.18018012835529157</v>
      </c>
    </row>
    <row r="4" spans="1:6" x14ac:dyDescent="0.2">
      <c r="A4" s="47"/>
      <c r="B4" s="49"/>
      <c r="C4" s="6">
        <v>20</v>
      </c>
      <c r="D4" s="28">
        <f>[6]RC!$I$53</f>
        <v>0.12284120309607244</v>
      </c>
      <c r="E4" s="28">
        <f>[6]BW!$I$53</f>
        <v>0.11948175223367613</v>
      </c>
      <c r="F4" s="28">
        <f>[6]Delay1011!K53</f>
        <v>9.3206635990059628E-2</v>
      </c>
    </row>
    <row r="5" spans="1:6" x14ac:dyDescent="0.2">
      <c r="A5" s="47"/>
      <c r="B5" s="49"/>
      <c r="C5" s="6">
        <v>50</v>
      </c>
      <c r="D5" s="28">
        <f>[6]RC!$L$53</f>
        <v>8.3990562361088705E-2</v>
      </c>
      <c r="E5" s="35">
        <f>[6]BW!$L$53</f>
        <v>7.4862842377358685E-2</v>
      </c>
      <c r="F5" s="35">
        <f>[6]Delay1011!O53</f>
        <v>7.4862842377358685E-2</v>
      </c>
    </row>
    <row r="6" spans="1:6" x14ac:dyDescent="0.2">
      <c r="A6" s="47">
        <v>10</v>
      </c>
      <c r="B6" s="49">
        <v>100</v>
      </c>
      <c r="C6" s="6">
        <v>5</v>
      </c>
      <c r="D6" s="28">
        <f>[6]RC!$O$53</f>
        <v>0.34961211973898992</v>
      </c>
      <c r="E6" s="28">
        <f>[6]BW!$O$53</f>
        <v>0.32788409429468024</v>
      </c>
      <c r="F6" s="28">
        <f>[6]Delay1011!S53</f>
        <v>0.37562396984932067</v>
      </c>
    </row>
    <row r="7" spans="1:6" x14ac:dyDescent="0.2">
      <c r="A7" s="47"/>
      <c r="B7" s="49"/>
      <c r="C7" s="6">
        <v>10</v>
      </c>
      <c r="D7" s="28">
        <f>[6]RC!$R$53</f>
        <v>0.20243434387931217</v>
      </c>
      <c r="E7" s="28">
        <f>[6]BW!$R$53</f>
        <v>0.19443719388670724</v>
      </c>
      <c r="F7" s="28">
        <f>[6]Delay1011!W53</f>
        <v>0.18163965354855932</v>
      </c>
    </row>
    <row r="8" spans="1:6" x14ac:dyDescent="0.2">
      <c r="A8" s="47"/>
      <c r="B8" s="49"/>
      <c r="C8" s="6">
        <v>20</v>
      </c>
      <c r="D8" s="28">
        <f>[6]RC!$U$53</f>
        <v>0.12737413429538683</v>
      </c>
      <c r="E8" s="28">
        <f>[6]BW!$U$53</f>
        <v>0.12159037647351116</v>
      </c>
      <c r="F8" s="28">
        <f>[6]Delay1011!AA53</f>
        <v>9.2633869286281104E-2</v>
      </c>
    </row>
    <row r="9" spans="1:6" x14ac:dyDescent="0.2">
      <c r="A9" s="47"/>
      <c r="B9" s="49"/>
      <c r="C9" s="6">
        <v>50</v>
      </c>
      <c r="D9" s="28">
        <f>[6]RC!$X$53</f>
        <v>8.3870527929172031E-2</v>
      </c>
      <c r="E9" s="37">
        <f>[6]BW!$X$53</f>
        <v>7.8154738358856946E-2</v>
      </c>
      <c r="F9" s="37">
        <f>[6]Delay1011!AE53</f>
        <v>7.8154738358856946E-2</v>
      </c>
    </row>
    <row r="10" spans="1:6" x14ac:dyDescent="0.2">
      <c r="A10" s="47">
        <v>20</v>
      </c>
      <c r="B10" s="49">
        <v>100</v>
      </c>
      <c r="C10" s="6">
        <v>5</v>
      </c>
      <c r="D10" s="28">
        <f>[6]RC!$AA$53</f>
        <v>0.34680460616288278</v>
      </c>
      <c r="E10" s="28">
        <f>[6]BW!$AA$53</f>
        <v>0.33158528836654377</v>
      </c>
      <c r="F10" s="28">
        <f>[6]Delay1011!AI53</f>
        <v>0.36587189936467351</v>
      </c>
    </row>
    <row r="11" spans="1:6" x14ac:dyDescent="0.2">
      <c r="A11" s="47"/>
      <c r="B11" s="49"/>
      <c r="C11" s="6">
        <v>10</v>
      </c>
      <c r="D11" s="28">
        <f>[6]RC!$AD$53</f>
        <v>0.20439713613559082</v>
      </c>
      <c r="E11" s="28">
        <f>[6]BW!$AD$53</f>
        <v>0.19710383152118741</v>
      </c>
      <c r="F11" s="28">
        <f>[6]Delay1011!AM53</f>
        <v>0.17957444877077161</v>
      </c>
    </row>
    <row r="12" spans="1:6" x14ac:dyDescent="0.2">
      <c r="A12" s="47"/>
      <c r="B12" s="49"/>
      <c r="C12" s="6">
        <v>20</v>
      </c>
      <c r="D12" s="28">
        <f>[6]RC!$AG$53</f>
        <v>0.12292922547518952</v>
      </c>
      <c r="E12" s="28">
        <f>[6]BW!$AG$53</f>
        <v>0.11926337849060685</v>
      </c>
      <c r="F12" s="28">
        <f>[6]Delay1011!AQ53</f>
        <v>9.1257713524569101E-2</v>
      </c>
    </row>
    <row r="13" spans="1:6" x14ac:dyDescent="0.2">
      <c r="A13" s="47"/>
      <c r="B13" s="49"/>
      <c r="C13" s="6">
        <v>50</v>
      </c>
      <c r="D13" s="28">
        <f>[6]RC!$AJ$53</f>
        <v>8.5681671314512847E-2</v>
      </c>
      <c r="E13" s="36">
        <f>[6]BW!$AJ$53</f>
        <v>7.9199148506306202E-2</v>
      </c>
      <c r="F13" s="36">
        <f>[6]Delay1011!AU53</f>
        <v>7.9199148506306202E-2</v>
      </c>
    </row>
    <row r="14" spans="1:6" x14ac:dyDescent="0.2">
      <c r="A14" s="47">
        <v>50</v>
      </c>
      <c r="B14" s="49">
        <v>100</v>
      </c>
      <c r="C14" s="6">
        <v>5</v>
      </c>
      <c r="D14" s="28">
        <f>[6]RC!$AM$53</f>
        <v>0.35143636786838206</v>
      </c>
      <c r="E14" s="28">
        <f>[6]BW!$AM$53</f>
        <v>0.34928979369562818</v>
      </c>
      <c r="F14" s="28">
        <f>[6]Delay1011!AY53</f>
        <v>0.38217269064012882</v>
      </c>
    </row>
    <row r="15" spans="1:6" x14ac:dyDescent="0.2">
      <c r="A15" s="47"/>
      <c r="B15" s="49"/>
      <c r="C15" s="6">
        <v>10</v>
      </c>
      <c r="D15" s="28">
        <f>[6]RC!$AP$53</f>
        <v>0.2078288413888878</v>
      </c>
      <c r="E15" s="28">
        <f>[6]BW!$AP$53</f>
        <v>0.19706031229511078</v>
      </c>
      <c r="F15" s="28">
        <f>[6]Delay1011!BC53</f>
        <v>0.18340277126036839</v>
      </c>
    </row>
    <row r="16" spans="1:6" x14ac:dyDescent="0.2">
      <c r="A16" s="47"/>
      <c r="B16" s="49"/>
      <c r="C16" s="6">
        <v>20</v>
      </c>
      <c r="D16" s="28">
        <f>[6]RC!$AS$53</f>
        <v>0.13040479924512685</v>
      </c>
      <c r="E16" s="28">
        <f>[6]BW!$AS$53</f>
        <v>0.12420609366885876</v>
      </c>
      <c r="F16" s="28">
        <f>[6]Delay1011!BG53</f>
        <v>9.6694752077718243E-2</v>
      </c>
    </row>
    <row r="17" spans="1:6" x14ac:dyDescent="0.2">
      <c r="A17" s="47"/>
      <c r="B17" s="49"/>
      <c r="C17" s="6">
        <v>50</v>
      </c>
      <c r="D17" s="28">
        <f>[6]RC!$AV$53</f>
        <v>8.6711480137907929E-2</v>
      </c>
      <c r="E17" s="28">
        <f>[6]BW!$AV$53</f>
        <v>7.8892197192874422E-2</v>
      </c>
      <c r="F17" s="28">
        <f>[6]Delay1011!BK53</f>
        <v>7.8892197192874422E-2</v>
      </c>
    </row>
    <row r="18" spans="1:6" x14ac:dyDescent="0.2">
      <c r="A18" s="47">
        <v>5</v>
      </c>
      <c r="B18" s="49">
        <v>1000</v>
      </c>
      <c r="C18" s="6">
        <v>5</v>
      </c>
      <c r="D18" s="28">
        <f>[6]RC!$AY$53</f>
        <v>0.33574498137584535</v>
      </c>
      <c r="E18" s="28">
        <f>[6]BW!$AY$53</f>
        <v>0.32120354399385465</v>
      </c>
      <c r="F18" s="28">
        <f>[6]Delay1011!BO53</f>
        <v>0.38949107183683224</v>
      </c>
    </row>
    <row r="19" spans="1:6" x14ac:dyDescent="0.2">
      <c r="A19" s="47"/>
      <c r="B19" s="49"/>
      <c r="C19" s="6">
        <v>10</v>
      </c>
      <c r="D19" s="28">
        <f>[6]RC!$BB$53</f>
        <v>0.19080167056895692</v>
      </c>
      <c r="E19" s="28">
        <f>[6]BW!$BB$53</f>
        <v>0.1769751589745602</v>
      </c>
      <c r="F19" s="28">
        <f>[6]Delay1011!BS53</f>
        <v>0.18703481486377665</v>
      </c>
    </row>
    <row r="20" spans="1:6" x14ac:dyDescent="0.2">
      <c r="A20" s="47"/>
      <c r="B20" s="49"/>
      <c r="C20" s="6">
        <v>20</v>
      </c>
      <c r="D20" s="28">
        <f>[6]RC!$BE$53</f>
        <v>0.101642884063518</v>
      </c>
      <c r="E20" s="28">
        <f>[6]BW!$BE$53</f>
        <v>9.3530246792259714E-2</v>
      </c>
      <c r="F20" s="28">
        <f>[6]Delay1011!BW53</f>
        <v>6.2404424880673659E-2</v>
      </c>
    </row>
    <row r="21" spans="1:6" x14ac:dyDescent="0.2">
      <c r="A21" s="47"/>
      <c r="B21" s="49"/>
      <c r="C21" s="6">
        <v>50</v>
      </c>
      <c r="D21" s="28">
        <f>[6]RC!$BH$53</f>
        <v>4.4082632973314786E-2</v>
      </c>
      <c r="E21" s="28">
        <f>[6]BW!$BH$53</f>
        <v>4.0354939038293035E-2</v>
      </c>
      <c r="F21" s="28">
        <f>[6]Delay1011!CA53</f>
        <v>1.4682087153757019E-2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[6]RC!$BK$53</f>
        <v>0.34480077108027546</v>
      </c>
      <c r="E22" s="28">
        <f>[6]BW!$BK$53</f>
        <v>0.3272360915344108</v>
      </c>
      <c r="F22" s="28">
        <f>[6]Delay1011!CE53</f>
        <v>0.44888162504066803</v>
      </c>
    </row>
    <row r="23" spans="1:6" x14ac:dyDescent="0.2">
      <c r="A23" s="47"/>
      <c r="B23" s="49"/>
      <c r="C23" s="6">
        <v>10</v>
      </c>
      <c r="D23" s="28">
        <f>[6]RC!$BN$53</f>
        <v>0.19705225338009305</v>
      </c>
      <c r="E23" s="28">
        <f>[6]BW!$BN$53</f>
        <v>0.18311598472143889</v>
      </c>
      <c r="F23" s="28">
        <f>[6]Delay1011!CI53</f>
        <v>0.18476851939633834</v>
      </c>
    </row>
    <row r="24" spans="1:6" x14ac:dyDescent="0.2">
      <c r="A24" s="47"/>
      <c r="B24" s="49"/>
      <c r="C24" s="6">
        <v>20</v>
      </c>
      <c r="D24" s="28">
        <f>[6]RC!$BQ$53</f>
        <v>0.10763005359714793</v>
      </c>
      <c r="E24" s="28">
        <f>[6]BW!$BQ$53</f>
        <v>9.8442754072892311E-2</v>
      </c>
      <c r="F24" s="28">
        <f>[6]Delay1011!CM53</f>
        <v>5.9062826681309272E-2</v>
      </c>
    </row>
    <row r="25" spans="1:6" x14ac:dyDescent="0.2">
      <c r="A25" s="47"/>
      <c r="B25" s="49"/>
      <c r="C25" s="6">
        <v>50</v>
      </c>
      <c r="D25" s="28">
        <f>[6]RC!$BT$53</f>
        <v>4.6353915294385983E-2</v>
      </c>
      <c r="E25" s="28">
        <f>[6]BW!$BT$53</f>
        <v>4.3270612867466571E-2</v>
      </c>
      <c r="F25" s="28">
        <f>[6]Delay1011!CQ53</f>
        <v>1.5261005472954243E-2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[6]RC!$BW$53</f>
        <v>0.34750380724843671</v>
      </c>
      <c r="E26" s="28">
        <f>[6]BW!$BW$53</f>
        <v>0.32796771714860556</v>
      </c>
      <c r="F26" s="28">
        <f>[6]Delay1011!CU53</f>
        <v>0.46965730261221167</v>
      </c>
    </row>
    <row r="27" spans="1:6" x14ac:dyDescent="0.2">
      <c r="A27" s="47"/>
      <c r="B27" s="49"/>
      <c r="C27" s="6">
        <v>10</v>
      </c>
      <c r="D27" s="28">
        <f>[6]RC!$BZ$53</f>
        <v>0.19401656525499061</v>
      </c>
      <c r="E27" s="28">
        <f>[6]BW!$BZ$53</f>
        <v>0.1827948092863339</v>
      </c>
      <c r="F27" s="28">
        <f>[6]Delay1011!CY53</f>
        <v>0.1791649284620177</v>
      </c>
    </row>
    <row r="28" spans="1:6" x14ac:dyDescent="0.2">
      <c r="A28" s="47"/>
      <c r="B28" s="49"/>
      <c r="C28" s="6">
        <v>20</v>
      </c>
      <c r="D28" s="28">
        <f>[6]RC!$CC$53</f>
        <v>0.10837209749817514</v>
      </c>
      <c r="E28" s="28">
        <f>[6]BW!$CC$53</f>
        <v>9.8636497237049425E-2</v>
      </c>
      <c r="F28" s="28">
        <f>[6]Delay1011!DC53</f>
        <v>5.6396506967020858E-2</v>
      </c>
    </row>
    <row r="29" spans="1:6" x14ac:dyDescent="0.2">
      <c r="A29" s="47"/>
      <c r="B29" s="49"/>
      <c r="C29" s="6">
        <v>50</v>
      </c>
      <c r="D29" s="28">
        <f>[6]RC!$CF$53</f>
        <v>4.7493725565487865E-2</v>
      </c>
      <c r="E29" s="28">
        <f>[6]BW!$CF$53</f>
        <v>4.3342619074071866E-2</v>
      </c>
      <c r="F29" s="28">
        <f>[6]Delay1011!DG53</f>
        <v>1.4655908564767325E-2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[6]RC!$CI$53</f>
        <v>0.34726032756896563</v>
      </c>
      <c r="E30" s="28">
        <f>[6]BW!$CI$53</f>
        <v>0.32972619739920461</v>
      </c>
      <c r="F30" s="28">
        <f>[6]Delay1011!DK53</f>
        <v>0.48726826713479321</v>
      </c>
    </row>
    <row r="31" spans="1:6" x14ac:dyDescent="0.2">
      <c r="A31" s="47"/>
      <c r="B31" s="49"/>
      <c r="C31" s="6">
        <v>10</v>
      </c>
      <c r="D31" s="28">
        <f>[6]RC!$CL$53</f>
        <v>0.19684542524970039</v>
      </c>
      <c r="E31" s="28">
        <f>[6]BW!$CL$53</f>
        <v>0.18456233439320616</v>
      </c>
      <c r="F31" s="28">
        <f>[6]Delay1011!DO53</f>
        <v>0.17833143185746195</v>
      </c>
    </row>
    <row r="32" spans="1:6" x14ac:dyDescent="0.2">
      <c r="A32" s="47"/>
      <c r="B32" s="49"/>
      <c r="C32" s="6">
        <v>20</v>
      </c>
      <c r="D32" s="28">
        <f>[6]RC!$CO$53</f>
        <v>0.10789908110346241</v>
      </c>
      <c r="E32" s="28">
        <f>[6]BW!$CO$53</f>
        <v>0.10031518109566565</v>
      </c>
      <c r="F32" s="28">
        <f>[6]Delay1011!DS53</f>
        <v>5.3862448242935151E-2</v>
      </c>
    </row>
    <row r="33" spans="1:6" x14ac:dyDescent="0.2">
      <c r="A33" s="47"/>
      <c r="B33" s="49"/>
      <c r="C33" s="6">
        <v>50</v>
      </c>
      <c r="D33" s="28">
        <f>[6]RC!$CR$53</f>
        <v>4.8686229711130437E-2</v>
      </c>
      <c r="E33" s="28">
        <f>[6]BW!$CR$53</f>
        <v>4.4534482040367217E-2</v>
      </c>
      <c r="F33" s="28">
        <f>[6]Delay1011!DW53</f>
        <v>1.5370988116439397E-2</v>
      </c>
    </row>
    <row r="34" spans="1:6" x14ac:dyDescent="0.2">
      <c r="A34" s="47">
        <v>5</v>
      </c>
      <c r="B34" s="49">
        <v>5000</v>
      </c>
      <c r="C34" s="6">
        <v>5</v>
      </c>
      <c r="D34" s="28">
        <f>[6]RC!$CU$53</f>
        <v>0.33863736431001201</v>
      </c>
      <c r="E34" s="28">
        <f>[6]BW!$CU$53</f>
        <v>0.32166102291345838</v>
      </c>
      <c r="F34" s="28">
        <f>[6]Delay1011!EA53</f>
        <v>0.39088125320804173</v>
      </c>
    </row>
    <row r="35" spans="1:6" x14ac:dyDescent="0.2">
      <c r="A35" s="47"/>
      <c r="B35" s="49"/>
      <c r="C35" s="6">
        <v>10</v>
      </c>
      <c r="D35" s="28">
        <f>[6]RC!$CX$53</f>
        <v>0.18871591717827876</v>
      </c>
      <c r="E35" s="28">
        <f>[6]BW!$CX$53</f>
        <v>0.17580732276851552</v>
      </c>
      <c r="F35" s="28">
        <f>[6]Delay1011!EE53</f>
        <v>0.19121051039101897</v>
      </c>
    </row>
    <row r="36" spans="1:6" x14ac:dyDescent="0.2">
      <c r="A36" s="47"/>
      <c r="B36" s="49"/>
      <c r="C36" s="6">
        <v>20</v>
      </c>
      <c r="D36" s="28">
        <f>[6]RC!$DA$53</f>
        <v>0.10092081245963255</v>
      </c>
      <c r="E36" s="28">
        <f>[6]BW!$DA$53</f>
        <v>9.2109851809517918E-2</v>
      </c>
      <c r="F36" s="28">
        <f>[6]Delay1011!EI53</f>
        <v>6.1904015042763695E-2</v>
      </c>
    </row>
    <row r="37" spans="1:6" x14ac:dyDescent="0.2">
      <c r="A37" s="47"/>
      <c r="B37" s="49"/>
      <c r="C37" s="6">
        <v>50</v>
      </c>
      <c r="D37" s="28">
        <f>[6]RC!$DD$53</f>
        <v>4.1833916372567066E-2</v>
      </c>
      <c r="E37" s="28">
        <f>[6]BW!$DD$53</f>
        <v>3.8303643096163249E-2</v>
      </c>
      <c r="F37" s="28">
        <f>[6]Delay1011!EM53</f>
        <v>1.3476329445130228E-2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[6]RC!$DG$53</f>
        <v>0.34429856016313304</v>
      </c>
      <c r="E38" s="28">
        <f>[6]BW!$DG$53</f>
        <v>0.32752334465272603</v>
      </c>
      <c r="F38" s="28">
        <f>[6]Delay1011!EQ53</f>
        <v>0.57458760592836988</v>
      </c>
    </row>
    <row r="39" spans="1:6" x14ac:dyDescent="0.2">
      <c r="A39" s="47"/>
      <c r="B39" s="49"/>
      <c r="C39" s="6">
        <v>10</v>
      </c>
      <c r="D39" s="28">
        <f>[6]RC!$DJ$53</f>
        <v>0.19669808503144459</v>
      </c>
      <c r="E39" s="28">
        <f>[6]BW!$DJ$53</f>
        <v>0.1825766487538385</v>
      </c>
      <c r="F39" s="28">
        <f>[6]Delay1011!EU53</f>
        <v>0.1814833139759493</v>
      </c>
    </row>
    <row r="40" spans="1:6" x14ac:dyDescent="0.2">
      <c r="A40" s="47"/>
      <c r="B40" s="49"/>
      <c r="C40" s="6">
        <v>20</v>
      </c>
      <c r="D40" s="28">
        <f>[6]RC!$DM$53</f>
        <v>0.10708972674100849</v>
      </c>
      <c r="E40" s="28">
        <f>[6]BW!$DM$53</f>
        <v>9.810399785186133E-2</v>
      </c>
      <c r="F40" s="28">
        <f>[6]Delay1011!EY53</f>
        <v>5.288955595428764E-2</v>
      </c>
    </row>
    <row r="41" spans="1:6" x14ac:dyDescent="0.2">
      <c r="A41" s="47"/>
      <c r="B41" s="49"/>
      <c r="C41" s="6">
        <v>50</v>
      </c>
      <c r="D41" s="28">
        <f>[6]RC!$DP$53</f>
        <v>4.5818680171043041E-2</v>
      </c>
      <c r="E41" s="28">
        <f>[6]BW!$DP$53</f>
        <v>4.173578457474382E-2</v>
      </c>
      <c r="F41" s="28">
        <f>[6]Delay1011!FC53</f>
        <v>9.1244952068372295E-3</v>
      </c>
    </row>
    <row r="42" spans="1:6" x14ac:dyDescent="0.2">
      <c r="A42" s="47">
        <v>20</v>
      </c>
      <c r="B42" s="49">
        <v>5000</v>
      </c>
      <c r="C42" s="6">
        <v>5</v>
      </c>
      <c r="D42" s="28">
        <f>[6]RC!$DS$53</f>
        <v>0.34536230563928044</v>
      </c>
      <c r="E42" s="28">
        <f>[6]BW!$DS$53</f>
        <v>0.32815847721092178</v>
      </c>
      <c r="F42" s="28">
        <f>[6]Delay1011!FG53</f>
        <v>0.58334111352320162</v>
      </c>
    </row>
    <row r="43" spans="1:6" x14ac:dyDescent="0.2">
      <c r="A43" s="47"/>
      <c r="B43" s="49"/>
      <c r="C43" s="6">
        <v>10</v>
      </c>
      <c r="D43" s="28">
        <f>[6]RC!$DV$53</f>
        <v>0.19637442542335001</v>
      </c>
      <c r="E43" s="28">
        <f>[6]BW!$DV$53</f>
        <v>0.18312319518133552</v>
      </c>
      <c r="F43" s="28">
        <f>[6]Delay1011!FK53</f>
        <v>0.18071927728125178</v>
      </c>
    </row>
    <row r="44" spans="1:6" x14ac:dyDescent="0.2">
      <c r="A44" s="47"/>
      <c r="B44" s="49"/>
      <c r="C44" s="6">
        <v>20</v>
      </c>
      <c r="D44" s="28">
        <f>[6]RC!$DY$53</f>
        <v>0.10726155122836406</v>
      </c>
      <c r="E44" s="28">
        <f>[6]BW!$DY$53</f>
        <v>9.8825055448472851E-2</v>
      </c>
      <c r="F44" s="28">
        <f>[6]Delay1011!FO53</f>
        <v>5.3403186500256661E-2</v>
      </c>
    </row>
    <row r="45" spans="1:6" x14ac:dyDescent="0.2">
      <c r="A45" s="47"/>
      <c r="B45" s="49"/>
      <c r="C45" s="6">
        <v>50</v>
      </c>
      <c r="D45" s="28">
        <f>[6]RC!$EB$53</f>
        <v>4.6482707018321731E-2</v>
      </c>
      <c r="E45" s="28">
        <f>[6]BW!$EB$53</f>
        <v>4.2297066141483299E-2</v>
      </c>
      <c r="F45" s="28">
        <f>[6]Delay1011!FS53</f>
        <v>8.9138997921996109E-3</v>
      </c>
    </row>
    <row r="46" spans="1:6" x14ac:dyDescent="0.2">
      <c r="A46" s="47">
        <v>50</v>
      </c>
      <c r="B46" s="49">
        <v>5000</v>
      </c>
      <c r="C46" s="6">
        <v>5</v>
      </c>
      <c r="D46" s="28">
        <f>[6]RC!$EE$53</f>
        <v>0.34678040648358027</v>
      </c>
      <c r="E46" s="28">
        <f>[6]BW!$EE$53</f>
        <v>0.32927370892007923</v>
      </c>
      <c r="F46" s="28">
        <f>[6]Delay1011!FW53</f>
        <v>0.57029934250739556</v>
      </c>
    </row>
    <row r="47" spans="1:6" x14ac:dyDescent="0.2">
      <c r="A47" s="47"/>
      <c r="B47" s="49"/>
      <c r="C47" s="6">
        <v>10</v>
      </c>
      <c r="D47" s="28">
        <f>[6]RC!$EH$53</f>
        <v>0.19721058160702584</v>
      </c>
      <c r="E47" s="28">
        <f>[6]BW!$EH$53</f>
        <v>0.18367641153483535</v>
      </c>
      <c r="F47" s="28">
        <f>[6]Delay1011!GA53</f>
        <v>0.18158687714057531</v>
      </c>
    </row>
    <row r="48" spans="1:6" x14ac:dyDescent="0.2">
      <c r="A48" s="47"/>
      <c r="B48" s="49"/>
      <c r="C48" s="6">
        <v>20</v>
      </c>
      <c r="D48" s="28">
        <f>[6]RC!$EK$53</f>
        <v>0.10775906065571807</v>
      </c>
      <c r="E48" s="28">
        <f>[6]BW!$EK$53</f>
        <v>9.8655587424483104E-2</v>
      </c>
      <c r="F48" s="28">
        <f>[6]Delay1011!GE53</f>
        <v>5.2640906024221515E-2</v>
      </c>
    </row>
    <row r="49" spans="1:6" x14ac:dyDescent="0.2">
      <c r="A49" s="47"/>
      <c r="B49" s="49"/>
      <c r="C49" s="6">
        <v>50</v>
      </c>
      <c r="D49" s="28">
        <f>[6]RC!$EN$53</f>
        <v>4.6552862816666651E-2</v>
      </c>
      <c r="E49" s="28">
        <f>[6]BW!$EN$53</f>
        <v>4.2292833448471207E-2</v>
      </c>
      <c r="F49" s="28">
        <f>[6]Delay1011!GI53</f>
        <v>8.6280161378783984E-3</v>
      </c>
    </row>
    <row r="50" spans="1:6" x14ac:dyDescent="0.2">
      <c r="A50" s="47">
        <v>5</v>
      </c>
      <c r="B50" s="49">
        <v>10000</v>
      </c>
      <c r="C50" s="6">
        <v>5</v>
      </c>
      <c r="D50" s="28">
        <f>[6]RC!$EQ$53</f>
        <v>0.3393924784711656</v>
      </c>
      <c r="E50" s="28">
        <f>[6]BW!$EQ$53</f>
        <v>0.3222995819015273</v>
      </c>
      <c r="F50" s="28">
        <f>[6]Delay1011!GM53</f>
        <v>0.39297678207805975</v>
      </c>
    </row>
    <row r="51" spans="1:6" x14ac:dyDescent="0.2">
      <c r="A51" s="47"/>
      <c r="B51" s="49"/>
      <c r="C51" s="6">
        <v>10</v>
      </c>
      <c r="D51" s="28">
        <f>[6]RC!$ET$53</f>
        <v>0.18948309957139409</v>
      </c>
      <c r="E51" s="28">
        <f>[6]BW!$ET$53</f>
        <v>0.17616869104446803</v>
      </c>
      <c r="F51" s="28">
        <f>[6]Delay1011!GQ53</f>
        <v>0.18849961994469125</v>
      </c>
    </row>
    <row r="52" spans="1:6" x14ac:dyDescent="0.2">
      <c r="A52" s="47"/>
      <c r="B52" s="49"/>
      <c r="C52" s="6">
        <v>20</v>
      </c>
      <c r="D52" s="28">
        <f>[6]RC!$EW$53</f>
        <v>0.10078178843788259</v>
      </c>
      <c r="E52" s="28">
        <f>[6]BW!$EW$53</f>
        <v>9.251346408978689E-2</v>
      </c>
      <c r="F52" s="28">
        <f>[6]Delay1011!GU53</f>
        <v>6.1035524801493768E-2</v>
      </c>
    </row>
    <row r="53" spans="1:6" x14ac:dyDescent="0.2">
      <c r="A53" s="47"/>
      <c r="B53" s="49"/>
      <c r="C53" s="6">
        <v>50</v>
      </c>
      <c r="D53" s="28">
        <f>[6]RC!$EZ$53</f>
        <v>4.1936322909708182E-2</v>
      </c>
      <c r="E53" s="28">
        <f>[6]BW!$EZ$53</f>
        <v>3.8137657584374034E-2</v>
      </c>
      <c r="F53" s="28">
        <f>[6]Delay1011!GY53</f>
        <v>1.3459186818648326E-2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[6]RC!$FC$53</f>
        <v>0.34480701620590259</v>
      </c>
      <c r="E54" s="28">
        <f>[6]BW!$FC$53</f>
        <v>0.3281596991661615</v>
      </c>
      <c r="F54" s="28">
        <f>[6]Delay1011!HC53</f>
        <v>0.61324424310622805</v>
      </c>
    </row>
    <row r="55" spans="1:6" x14ac:dyDescent="0.2">
      <c r="A55" s="47"/>
      <c r="B55" s="49"/>
      <c r="C55" s="6">
        <v>10</v>
      </c>
      <c r="D55" s="28">
        <f>[6]RC!$FF$53</f>
        <v>0.19573000275322464</v>
      </c>
      <c r="E55" s="28">
        <f>[6]BW!$FF$53</f>
        <v>0.18248951008498956</v>
      </c>
      <c r="F55" s="28">
        <f>[6]Delay1011!HG53</f>
        <v>0.17930943623515566</v>
      </c>
    </row>
    <row r="56" spans="1:6" x14ac:dyDescent="0.2">
      <c r="A56" s="47"/>
      <c r="B56" s="49"/>
      <c r="C56" s="6">
        <v>20</v>
      </c>
      <c r="D56" s="28">
        <f>[6]RC!$FI$53</f>
        <v>0.10661405294904033</v>
      </c>
      <c r="E56" s="28">
        <f>[6]BW!$FI$53</f>
        <v>9.794492305141167E-2</v>
      </c>
      <c r="F56" s="28">
        <f>[6]Delay1011!HK53</f>
        <v>5.3643112538603842E-2</v>
      </c>
    </row>
    <row r="57" spans="1:6" x14ac:dyDescent="0.2">
      <c r="A57" s="47"/>
      <c r="B57" s="49"/>
      <c r="C57" s="6">
        <v>50</v>
      </c>
      <c r="D57" s="28">
        <f>[6]RC!$FL$53</f>
        <v>4.5619902858329196E-2</v>
      </c>
      <c r="E57" s="28">
        <f>[6]BW!$FL$53</f>
        <v>4.1585838152198039E-2</v>
      </c>
      <c r="F57" s="28">
        <f>[6]Delay1011!HO53</f>
        <v>7.3800110186335692E-3</v>
      </c>
    </row>
    <row r="58" spans="1:6" x14ac:dyDescent="0.2">
      <c r="A58" s="47">
        <v>20</v>
      </c>
      <c r="B58" s="49">
        <v>10000</v>
      </c>
      <c r="C58" s="6">
        <v>5</v>
      </c>
      <c r="D58" s="28">
        <f>[6]RC!$FO$53</f>
        <v>0.34529305706413893</v>
      </c>
      <c r="E58" s="28">
        <f>[6]BW!$FO$53</f>
        <v>0.32855072946037311</v>
      </c>
      <c r="F58" s="28">
        <f>[6]Delay1011!HS53</f>
        <v>0.61846656579605253</v>
      </c>
    </row>
    <row r="59" spans="1:6" x14ac:dyDescent="0.2">
      <c r="A59" s="47"/>
      <c r="B59" s="49"/>
      <c r="C59" s="6">
        <v>10</v>
      </c>
      <c r="D59" s="28">
        <f>[6]RC!$FR$53</f>
        <v>0.19641346357616249</v>
      </c>
      <c r="E59" s="28">
        <f>[6]BW!$FR$53</f>
        <v>0.1827950864271011</v>
      </c>
      <c r="F59" s="28">
        <f>[6]Delay1011!HW53</f>
        <v>0.17949726585500908</v>
      </c>
    </row>
    <row r="60" spans="1:6" x14ac:dyDescent="0.2">
      <c r="A60" s="47"/>
      <c r="B60" s="49"/>
      <c r="C60" s="6">
        <v>20</v>
      </c>
      <c r="D60" s="28">
        <f>[6]RC!$FU$53</f>
        <v>0.10685502699842096</v>
      </c>
      <c r="E60" s="28">
        <f>[6]BW!$FU$53</f>
        <v>9.822741106155719E-2</v>
      </c>
      <c r="F60" s="28">
        <f>[6]Delay1011!IA53</f>
        <v>5.355038415194957E-2</v>
      </c>
    </row>
    <row r="61" spans="1:6" x14ac:dyDescent="0.2">
      <c r="A61" s="47"/>
      <c r="B61" s="49"/>
      <c r="C61" s="6">
        <v>50</v>
      </c>
      <c r="D61" s="28">
        <f>[6]RC!$FX$53</f>
        <v>4.6090155863265876E-2</v>
      </c>
      <c r="E61" s="28">
        <f>[6]BW!$FX$53</f>
        <v>4.1742039563224323E-2</v>
      </c>
      <c r="F61" s="28">
        <f>[6]Delay1011!IE53</f>
        <v>8.0497735860772749E-3</v>
      </c>
    </row>
    <row r="62" spans="1:6" x14ac:dyDescent="0.2">
      <c r="A62" s="47">
        <v>50</v>
      </c>
      <c r="B62" s="49">
        <v>10000</v>
      </c>
      <c r="C62" s="6">
        <v>5</v>
      </c>
      <c r="D62" s="28">
        <f>[6]RC!$GA$53</f>
        <v>0.34493519188969735</v>
      </c>
      <c r="E62" s="28">
        <f>[6]BW!$GA$53</f>
        <v>0.32900385710662161</v>
      </c>
      <c r="F62" s="28">
        <f>[6]Delay1011!II53</f>
        <v>0.6031290326426425</v>
      </c>
    </row>
    <row r="63" spans="1:6" x14ac:dyDescent="0.2">
      <c r="A63" s="47"/>
      <c r="B63" s="49"/>
      <c r="C63" s="6">
        <v>10</v>
      </c>
      <c r="D63" s="28">
        <f>[6]RC!$GD$53</f>
        <v>0.19667486182888999</v>
      </c>
      <c r="E63" s="28">
        <f>[6]BW!$GD$53</f>
        <v>0.18322666351328054</v>
      </c>
      <c r="F63" s="28">
        <f>[6]Delay1011!IM53</f>
        <v>0.18075597762721463</v>
      </c>
    </row>
    <row r="64" spans="1:6" x14ac:dyDescent="0.2">
      <c r="A64" s="47"/>
      <c r="B64" s="49"/>
      <c r="C64" s="6">
        <v>20</v>
      </c>
      <c r="D64" s="28">
        <f>[6]RC!$GG$53</f>
        <v>0.10745632380719285</v>
      </c>
      <c r="E64" s="28">
        <f>[6]BW!$GG$53</f>
        <v>9.8406028329835082E-2</v>
      </c>
      <c r="F64" s="28">
        <f>[6]Delay1011!IQ53</f>
        <v>5.2317278564755661E-2</v>
      </c>
    </row>
    <row r="65" spans="1:6" ht="17" thickBot="1" x14ac:dyDescent="0.25">
      <c r="A65" s="48"/>
      <c r="B65" s="50"/>
      <c r="C65" s="8">
        <v>50</v>
      </c>
      <c r="D65" s="28">
        <f>[6]RC!$GJ$53</f>
        <v>4.6000579836317626E-2</v>
      </c>
      <c r="E65" s="28">
        <f>[6]BW!$GJ$53</f>
        <v>4.1757319086131818E-2</v>
      </c>
      <c r="F65" s="28">
        <f>[6]Delay1011!IU53</f>
        <v>7.2613561463727768E-3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0.17701514981288782</v>
      </c>
      <c r="E66" s="26">
        <f>AVERAGE(E2:E65)</f>
        <v>0.16693595260064054</v>
      </c>
      <c r="F66" s="27">
        <f>AVERAGE(F2:F65)</f>
        <v>0.18820896599985368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24</v>
      </c>
      <c r="F67" s="33">
        <f>64-E67</f>
        <v>40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674" priority="1" bottom="1" rank="1"/>
    <cfRule type="top10" dxfId="1673" priority="2" bottom="1" rank="3"/>
  </conditionalFormatting>
  <conditionalFormatting sqref="D3:F3">
    <cfRule type="top10" dxfId="1672" priority="3" bottom="1" rank="1"/>
    <cfRule type="top10" dxfId="1671" priority="4" bottom="1" rank="3"/>
  </conditionalFormatting>
  <conditionalFormatting sqref="D4:F4">
    <cfRule type="top10" dxfId="1670" priority="5" bottom="1" rank="1"/>
    <cfRule type="top10" dxfId="1669" priority="6" bottom="1" rank="3"/>
  </conditionalFormatting>
  <conditionalFormatting sqref="D5:F5">
    <cfRule type="top10" dxfId="1668" priority="7" bottom="1" rank="1"/>
    <cfRule type="top10" dxfId="1667" priority="8" bottom="1" rank="3"/>
  </conditionalFormatting>
  <conditionalFormatting sqref="D6:F6">
    <cfRule type="top10" dxfId="1666" priority="9" bottom="1" rank="1"/>
    <cfRule type="top10" dxfId="1665" priority="10" bottom="1" rank="3"/>
  </conditionalFormatting>
  <conditionalFormatting sqref="D7:F7">
    <cfRule type="top10" dxfId="1664" priority="11" bottom="1" rank="1"/>
    <cfRule type="top10" dxfId="1663" priority="12" bottom="1" rank="3"/>
  </conditionalFormatting>
  <conditionalFormatting sqref="D8:F8">
    <cfRule type="top10" dxfId="1662" priority="13" bottom="1" rank="1"/>
    <cfRule type="top10" dxfId="1661" priority="14" bottom="1" rank="3"/>
  </conditionalFormatting>
  <conditionalFormatting sqref="D9:F9">
    <cfRule type="top10" dxfId="1660" priority="15" bottom="1" rank="1"/>
    <cfRule type="top10" dxfId="1659" priority="16" bottom="1" rank="3"/>
  </conditionalFormatting>
  <conditionalFormatting sqref="D10:F10">
    <cfRule type="top10" dxfId="1658" priority="17" bottom="1" rank="1"/>
    <cfRule type="top10" dxfId="1657" priority="18" bottom="1" rank="3"/>
  </conditionalFormatting>
  <conditionalFormatting sqref="D11:F11">
    <cfRule type="top10" dxfId="1656" priority="19" bottom="1" rank="1"/>
    <cfRule type="top10" dxfId="1655" priority="20" bottom="1" rank="3"/>
  </conditionalFormatting>
  <conditionalFormatting sqref="D12:F12">
    <cfRule type="top10" dxfId="1654" priority="21" bottom="1" rank="1"/>
    <cfRule type="top10" dxfId="1653" priority="22" bottom="1" rank="3"/>
  </conditionalFormatting>
  <conditionalFormatting sqref="D13:F13">
    <cfRule type="top10" dxfId="1652" priority="23" bottom="1" rank="1"/>
    <cfRule type="top10" dxfId="1651" priority="24" bottom="1" rank="3"/>
  </conditionalFormatting>
  <conditionalFormatting sqref="D14:F14">
    <cfRule type="top10" dxfId="1650" priority="25" bottom="1" rank="1"/>
    <cfRule type="top10" dxfId="1649" priority="26" bottom="1" rank="3"/>
  </conditionalFormatting>
  <conditionalFormatting sqref="D15:F15">
    <cfRule type="top10" dxfId="1648" priority="27" bottom="1" rank="1"/>
    <cfRule type="top10" dxfId="1647" priority="28" bottom="1" rank="3"/>
  </conditionalFormatting>
  <conditionalFormatting sqref="D16:F16">
    <cfRule type="top10" dxfId="1646" priority="29" bottom="1" rank="1"/>
    <cfRule type="top10" dxfId="1645" priority="30" bottom="1" rank="3"/>
  </conditionalFormatting>
  <conditionalFormatting sqref="D17:F17">
    <cfRule type="top10" dxfId="1644" priority="31" bottom="1" rank="1"/>
    <cfRule type="top10" dxfId="1643" priority="32" bottom="1" rank="3"/>
  </conditionalFormatting>
  <conditionalFormatting sqref="D18:F18">
    <cfRule type="top10" dxfId="1642" priority="33" bottom="1" rank="1"/>
    <cfRule type="top10" dxfId="1641" priority="34" bottom="1" rank="3"/>
  </conditionalFormatting>
  <conditionalFormatting sqref="D19:F19">
    <cfRule type="top10" dxfId="1640" priority="35" bottom="1" rank="1"/>
    <cfRule type="top10" dxfId="1639" priority="36" bottom="1" rank="3"/>
  </conditionalFormatting>
  <conditionalFormatting sqref="D20:F20">
    <cfRule type="top10" dxfId="1638" priority="37" bottom="1" rank="1"/>
    <cfRule type="top10" dxfId="1637" priority="38" bottom="1" rank="3"/>
  </conditionalFormatting>
  <conditionalFormatting sqref="D21:F21">
    <cfRule type="top10" dxfId="1636" priority="39" bottom="1" rank="1"/>
    <cfRule type="top10" dxfId="1635" priority="40" bottom="1" rank="3"/>
  </conditionalFormatting>
  <conditionalFormatting sqref="D22:F22">
    <cfRule type="top10" dxfId="1634" priority="41" bottom="1" rank="1"/>
    <cfRule type="top10" dxfId="1633" priority="42" bottom="1" rank="3"/>
  </conditionalFormatting>
  <conditionalFormatting sqref="D23:F23">
    <cfRule type="top10" dxfId="1632" priority="43" bottom="1" rank="1"/>
    <cfRule type="top10" dxfId="1631" priority="44" bottom="1" rank="3"/>
  </conditionalFormatting>
  <conditionalFormatting sqref="D24:F24">
    <cfRule type="top10" dxfId="1630" priority="45" bottom="1" rank="1"/>
    <cfRule type="top10" dxfId="1629" priority="46" bottom="1" rank="3"/>
  </conditionalFormatting>
  <conditionalFormatting sqref="D25:F25">
    <cfRule type="top10" dxfId="1628" priority="47" bottom="1" rank="1"/>
    <cfRule type="top10" dxfId="1627" priority="48" bottom="1" rank="3"/>
  </conditionalFormatting>
  <conditionalFormatting sqref="D26:F26">
    <cfRule type="top10" dxfId="1626" priority="49" bottom="1" rank="1"/>
    <cfRule type="top10" dxfId="1625" priority="50" bottom="1" rank="3"/>
  </conditionalFormatting>
  <conditionalFormatting sqref="D27:F27">
    <cfRule type="top10" dxfId="1624" priority="51" bottom="1" rank="1"/>
    <cfRule type="top10" dxfId="1623" priority="52" bottom="1" rank="3"/>
  </conditionalFormatting>
  <conditionalFormatting sqref="D28:F28">
    <cfRule type="top10" dxfId="1622" priority="53" bottom="1" rank="1"/>
    <cfRule type="top10" dxfId="1621" priority="54" bottom="1" rank="3"/>
  </conditionalFormatting>
  <conditionalFormatting sqref="D29:F29">
    <cfRule type="top10" dxfId="1620" priority="55" bottom="1" rank="1"/>
    <cfRule type="top10" dxfId="1619" priority="56" bottom="1" rank="3"/>
  </conditionalFormatting>
  <conditionalFormatting sqref="D30:F30">
    <cfRule type="top10" dxfId="1618" priority="57" bottom="1" rank="1"/>
    <cfRule type="top10" dxfId="1617" priority="58" bottom="1" rank="3"/>
  </conditionalFormatting>
  <conditionalFormatting sqref="D31:F31">
    <cfRule type="top10" dxfId="1616" priority="59" bottom="1" rank="1"/>
    <cfRule type="top10" dxfId="1615" priority="60" bottom="1" rank="3"/>
  </conditionalFormatting>
  <conditionalFormatting sqref="D32:F32">
    <cfRule type="top10" dxfId="1614" priority="61" bottom="1" rank="1"/>
    <cfRule type="top10" dxfId="1613" priority="62" bottom="1" rank="3"/>
  </conditionalFormatting>
  <conditionalFormatting sqref="D33:F33">
    <cfRule type="top10" dxfId="1612" priority="63" bottom="1" rank="1"/>
    <cfRule type="top10" dxfId="1611" priority="64" bottom="1" rank="3"/>
  </conditionalFormatting>
  <conditionalFormatting sqref="D34:F34">
    <cfRule type="top10" dxfId="1610" priority="65" bottom="1" rank="1"/>
    <cfRule type="top10" dxfId="1609" priority="66" bottom="1" rank="3"/>
  </conditionalFormatting>
  <conditionalFormatting sqref="D35:F35">
    <cfRule type="top10" dxfId="1608" priority="67" bottom="1" rank="1"/>
    <cfRule type="top10" dxfId="1607" priority="68" bottom="1" rank="3"/>
  </conditionalFormatting>
  <conditionalFormatting sqref="D36:F36">
    <cfRule type="top10" dxfId="1606" priority="69" bottom="1" rank="1"/>
    <cfRule type="top10" dxfId="1605" priority="70" bottom="1" rank="3"/>
  </conditionalFormatting>
  <conditionalFormatting sqref="D37:F37">
    <cfRule type="top10" dxfId="1604" priority="71" bottom="1" rank="1"/>
    <cfRule type="top10" dxfId="1603" priority="72" bottom="1" rank="3"/>
  </conditionalFormatting>
  <conditionalFormatting sqref="D38:F38">
    <cfRule type="top10" dxfId="1602" priority="73" bottom="1" rank="1"/>
    <cfRule type="top10" dxfId="1601" priority="74" bottom="1" rank="3"/>
  </conditionalFormatting>
  <conditionalFormatting sqref="D39:F39">
    <cfRule type="top10" dxfId="1600" priority="75" bottom="1" rank="1"/>
    <cfRule type="top10" dxfId="1599" priority="76" bottom="1" rank="3"/>
  </conditionalFormatting>
  <conditionalFormatting sqref="D40:F40">
    <cfRule type="top10" dxfId="1598" priority="77" bottom="1" rank="1"/>
    <cfRule type="top10" dxfId="1597" priority="78" bottom="1" rank="3"/>
  </conditionalFormatting>
  <conditionalFormatting sqref="D41:F41">
    <cfRule type="top10" dxfId="1596" priority="79" bottom="1" rank="1"/>
    <cfRule type="top10" dxfId="1595" priority="80" bottom="1" rank="3"/>
  </conditionalFormatting>
  <conditionalFormatting sqref="D42:F42">
    <cfRule type="top10" dxfId="1594" priority="81" bottom="1" rank="1"/>
    <cfRule type="top10" dxfId="1593" priority="82" bottom="1" rank="3"/>
  </conditionalFormatting>
  <conditionalFormatting sqref="D43:F43">
    <cfRule type="top10" dxfId="1592" priority="83" bottom="1" rank="1"/>
    <cfRule type="top10" dxfId="1591" priority="84" bottom="1" rank="3"/>
  </conditionalFormatting>
  <conditionalFormatting sqref="D44:F44">
    <cfRule type="top10" dxfId="1590" priority="85" bottom="1" rank="1"/>
    <cfRule type="top10" dxfId="1589" priority="86" bottom="1" rank="3"/>
  </conditionalFormatting>
  <conditionalFormatting sqref="D45:F45">
    <cfRule type="top10" dxfId="1588" priority="87" bottom="1" rank="1"/>
    <cfRule type="top10" dxfId="1587" priority="88" bottom="1" rank="3"/>
  </conditionalFormatting>
  <conditionalFormatting sqref="D46:F46">
    <cfRule type="top10" dxfId="1586" priority="89" bottom="1" rank="1"/>
    <cfRule type="top10" dxfId="1585" priority="90" bottom="1" rank="3"/>
  </conditionalFormatting>
  <conditionalFormatting sqref="D47:F47">
    <cfRule type="top10" dxfId="1584" priority="91" bottom="1" rank="1"/>
    <cfRule type="top10" dxfId="1583" priority="92" bottom="1" rank="3"/>
  </conditionalFormatting>
  <conditionalFormatting sqref="D48:F48">
    <cfRule type="top10" dxfId="1582" priority="93" bottom="1" rank="1"/>
    <cfRule type="top10" dxfId="1581" priority="94" bottom="1" rank="3"/>
  </conditionalFormatting>
  <conditionalFormatting sqref="D49:F49">
    <cfRule type="top10" dxfId="1580" priority="95" bottom="1" rank="1"/>
    <cfRule type="top10" dxfId="1579" priority="96" bottom="1" rank="3"/>
  </conditionalFormatting>
  <conditionalFormatting sqref="D50:F50">
    <cfRule type="top10" dxfId="1578" priority="97" bottom="1" rank="1"/>
    <cfRule type="top10" dxfId="1577" priority="98" bottom="1" rank="3"/>
  </conditionalFormatting>
  <conditionalFormatting sqref="D51:F51">
    <cfRule type="top10" dxfId="1576" priority="99" bottom="1" rank="1"/>
    <cfRule type="top10" dxfId="1575" priority="100" bottom="1" rank="3"/>
  </conditionalFormatting>
  <conditionalFormatting sqref="D52:F52">
    <cfRule type="top10" dxfId="1574" priority="101" bottom="1" rank="1"/>
    <cfRule type="top10" dxfId="1573" priority="102" bottom="1" rank="3"/>
  </conditionalFormatting>
  <conditionalFormatting sqref="D53:F53">
    <cfRule type="top10" dxfId="1572" priority="103" bottom="1" rank="1"/>
    <cfRule type="top10" dxfId="1571" priority="104" bottom="1" rank="3"/>
  </conditionalFormatting>
  <conditionalFormatting sqref="D54:F54">
    <cfRule type="top10" dxfId="1570" priority="105" bottom="1" rank="1"/>
    <cfRule type="top10" dxfId="1569" priority="106" bottom="1" rank="3"/>
  </conditionalFormatting>
  <conditionalFormatting sqref="D55:F55">
    <cfRule type="top10" dxfId="1568" priority="107" bottom="1" rank="1"/>
    <cfRule type="top10" dxfId="1567" priority="108" bottom="1" rank="3"/>
  </conditionalFormatting>
  <conditionalFormatting sqref="D56:F56">
    <cfRule type="top10" dxfId="1566" priority="109" bottom="1" rank="1"/>
    <cfRule type="top10" dxfId="1565" priority="110" bottom="1" rank="3"/>
  </conditionalFormatting>
  <conditionalFormatting sqref="D57:F57">
    <cfRule type="top10" dxfId="1564" priority="111" bottom="1" rank="1"/>
    <cfRule type="top10" dxfId="1563" priority="112" bottom="1" rank="3"/>
  </conditionalFormatting>
  <conditionalFormatting sqref="D58:F58">
    <cfRule type="top10" dxfId="1562" priority="113" bottom="1" rank="1"/>
    <cfRule type="top10" dxfId="1561" priority="114" bottom="1" rank="3"/>
  </conditionalFormatting>
  <conditionalFormatting sqref="D59:F59">
    <cfRule type="top10" dxfId="1560" priority="115" bottom="1" rank="1"/>
    <cfRule type="top10" dxfId="1559" priority="116" bottom="1" rank="3"/>
  </conditionalFormatting>
  <conditionalFormatting sqref="D60:F60">
    <cfRule type="top10" dxfId="1558" priority="117" bottom="1" rank="1"/>
    <cfRule type="top10" dxfId="1557" priority="118" bottom="1" rank="3"/>
  </conditionalFormatting>
  <conditionalFormatting sqref="D61:F61">
    <cfRule type="top10" dxfId="1556" priority="119" bottom="1" rank="1"/>
    <cfRule type="top10" dxfId="1555" priority="120" bottom="1" rank="3"/>
  </conditionalFormatting>
  <conditionalFormatting sqref="D62:F62">
    <cfRule type="top10" dxfId="1554" priority="121" bottom="1" rank="1"/>
    <cfRule type="top10" dxfId="1553" priority="122" bottom="1" rank="3"/>
  </conditionalFormatting>
  <conditionalFormatting sqref="D63:F63">
    <cfRule type="top10" dxfId="1552" priority="123" bottom="1" rank="1"/>
    <cfRule type="top10" dxfId="1551" priority="124" bottom="1" rank="3"/>
  </conditionalFormatting>
  <conditionalFormatting sqref="D64:F64">
    <cfRule type="top10" dxfId="1550" priority="125" bottom="1" rank="1"/>
    <cfRule type="top10" dxfId="1549" priority="126" bottom="1" rank="3"/>
  </conditionalFormatting>
  <conditionalFormatting sqref="D65:F65">
    <cfRule type="top10" dxfId="1548" priority="127" bottom="1" rank="1"/>
    <cfRule type="top10" dxfId="1547" priority="128" bottom="1" rank="3"/>
  </conditionalFormatting>
  <conditionalFormatting sqref="D66:F66">
    <cfRule type="top10" dxfId="1546" priority="129" bottom="1" rank="1"/>
    <cfRule type="top10" dxfId="1545" priority="130" bottom="1" rank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4A5B-13A9-974A-B365-8E1146121C6C}">
  <dimension ref="A1:F67"/>
  <sheetViews>
    <sheetView topLeftCell="A48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[7]RC!$C$53</f>
        <v>0.39244060158381783</v>
      </c>
      <c r="E2" s="28">
        <f>[7]BW!$C$53</f>
        <v>0.36411623682311678</v>
      </c>
      <c r="F2" s="28">
        <f>[7]Delay1011!C53</f>
        <v>0.40047138228901191</v>
      </c>
    </row>
    <row r="3" spans="1:6" x14ac:dyDescent="0.2">
      <c r="A3" s="47"/>
      <c r="B3" s="49"/>
      <c r="C3" s="6">
        <v>10</v>
      </c>
      <c r="D3" s="28">
        <f>[7]RC!$F$53</f>
        <v>0.23017842808547825</v>
      </c>
      <c r="E3" s="35">
        <f>[7]BW!$F$53</f>
        <v>0.21127276438731951</v>
      </c>
      <c r="F3" s="35">
        <f>[7]Delay1011!G53</f>
        <v>0.21333257246961254</v>
      </c>
    </row>
    <row r="4" spans="1:6" x14ac:dyDescent="0.2">
      <c r="A4" s="47"/>
      <c r="B4" s="49"/>
      <c r="C4" s="6">
        <v>20</v>
      </c>
      <c r="D4" s="28">
        <f>[7]RC!$I$53</f>
        <v>0.13396127090527229</v>
      </c>
      <c r="E4" s="28">
        <f>[7]BW!$I$53</f>
        <v>0.12272518080839701</v>
      </c>
      <c r="F4" s="28">
        <f>[7]Delay1011!K53</f>
        <v>9.6138863099847108E-2</v>
      </c>
    </row>
    <row r="5" spans="1:6" x14ac:dyDescent="0.2">
      <c r="A5" s="47"/>
      <c r="B5" s="49"/>
      <c r="C5" s="6">
        <v>50</v>
      </c>
      <c r="D5" s="28">
        <f>[7]RC!$L$53</f>
        <v>7.5461690160930905E-2</v>
      </c>
      <c r="E5" s="28">
        <f>[7]BW!$L$53</f>
        <v>7.078650319155308E-2</v>
      </c>
      <c r="F5" s="28">
        <f>[7]Delay1011!O53</f>
        <v>6.2192622797389435E-2</v>
      </c>
    </row>
    <row r="6" spans="1:6" x14ac:dyDescent="0.2">
      <c r="A6" s="47">
        <v>10</v>
      </c>
      <c r="B6" s="49">
        <v>100</v>
      </c>
      <c r="C6" s="6">
        <v>5</v>
      </c>
      <c r="D6" s="28">
        <f>[7]RC!$O$53</f>
        <v>0.41241949442455533</v>
      </c>
      <c r="E6" s="28">
        <f>[7]BW!$O$53</f>
        <v>0.38008753415474972</v>
      </c>
      <c r="F6" s="28">
        <f>[7]Delay1011!S53</f>
        <v>0.42658729132528117</v>
      </c>
    </row>
    <row r="7" spans="1:6" x14ac:dyDescent="0.2">
      <c r="A7" s="47"/>
      <c r="B7" s="49"/>
      <c r="C7" s="6">
        <v>10</v>
      </c>
      <c r="D7" s="28">
        <f>[7]RC!$R$53</f>
        <v>0.24503189532264166</v>
      </c>
      <c r="E7" s="28">
        <f>[7]BW!$R$53</f>
        <v>0.2235573725774038</v>
      </c>
      <c r="F7" s="28">
        <f>[7]Delay1011!W53</f>
        <v>0.21498611774287371</v>
      </c>
    </row>
    <row r="8" spans="1:6" x14ac:dyDescent="0.2">
      <c r="A8" s="47"/>
      <c r="B8" s="49"/>
      <c r="C8" s="6">
        <v>20</v>
      </c>
      <c r="D8" s="28">
        <f>[7]RC!$U$53</f>
        <v>0.14182268705631562</v>
      </c>
      <c r="E8" s="28">
        <f>[7]BW!$U$53</f>
        <v>0.12996910415027874</v>
      </c>
      <c r="F8" s="28">
        <f>[7]Delay1011!AA53</f>
        <v>9.7611476085985527E-2</v>
      </c>
    </row>
    <row r="9" spans="1:6" x14ac:dyDescent="0.2">
      <c r="A9" s="47"/>
      <c r="B9" s="49"/>
      <c r="C9" s="6">
        <v>50</v>
      </c>
      <c r="D9" s="28">
        <f>[7]RC!$X$53</f>
        <v>8.1053877699892071E-2</v>
      </c>
      <c r="E9" s="28">
        <f>[7]BW!$X$53</f>
        <v>7.7722030182818799E-2</v>
      </c>
      <c r="F9" s="28">
        <f>[7]Delay1011!AE53</f>
        <v>6.6786198275745973E-2</v>
      </c>
    </row>
    <row r="10" spans="1:6" x14ac:dyDescent="0.2">
      <c r="A10" s="47">
        <v>20</v>
      </c>
      <c r="B10" s="49">
        <v>100</v>
      </c>
      <c r="C10" s="6">
        <v>5</v>
      </c>
      <c r="D10" s="28">
        <f>[7]RC!$AA$53</f>
        <v>0.40516324533591153</v>
      </c>
      <c r="E10" s="28">
        <f>[7]BW!$AA$53</f>
        <v>0.37884774648597985</v>
      </c>
      <c r="F10" s="28">
        <f>[7]Delay1011!AI53</f>
        <v>0.42351585666311686</v>
      </c>
    </row>
    <row r="11" spans="1:6" x14ac:dyDescent="0.2">
      <c r="A11" s="47"/>
      <c r="B11" s="49"/>
      <c r="C11" s="6">
        <v>10</v>
      </c>
      <c r="D11" s="28">
        <f>[7]RC!$AD$53</f>
        <v>0.23775115918662915</v>
      </c>
      <c r="E11" s="28">
        <f>[7]BW!$AD$53</f>
        <v>0.22388471259636969</v>
      </c>
      <c r="F11" s="28">
        <f>[7]Delay1011!AM53</f>
        <v>0.21645897501434727</v>
      </c>
    </row>
    <row r="12" spans="1:6" x14ac:dyDescent="0.2">
      <c r="A12" s="47"/>
      <c r="B12" s="49"/>
      <c r="C12" s="6">
        <v>20</v>
      </c>
      <c r="D12" s="28">
        <f>[7]RC!$AG$53</f>
        <v>0.13848306151931866</v>
      </c>
      <c r="E12" s="28">
        <f>[7]BW!$AG$53</f>
        <v>0.12998151676371625</v>
      </c>
      <c r="F12" s="28">
        <f>[7]Delay1011!AQ53</f>
        <v>0.10443218317156504</v>
      </c>
    </row>
    <row r="13" spans="1:6" x14ac:dyDescent="0.2">
      <c r="A13" s="47"/>
      <c r="B13" s="49"/>
      <c r="C13" s="6">
        <v>50</v>
      </c>
      <c r="D13" s="28">
        <f>[7]RC!$AJ$53</f>
        <v>7.7448618575980552E-2</v>
      </c>
      <c r="E13" s="28">
        <f>[7]BW!$AJ$53</f>
        <v>7.5982908452239692E-2</v>
      </c>
      <c r="F13" s="28">
        <f>[7]Delay1011!AU53</f>
        <v>6.7374410366001863E-2</v>
      </c>
    </row>
    <row r="14" spans="1:6" x14ac:dyDescent="0.2">
      <c r="A14" s="47">
        <v>50</v>
      </c>
      <c r="B14" s="49">
        <v>100</v>
      </c>
      <c r="C14" s="6">
        <v>5</v>
      </c>
      <c r="D14" s="28">
        <f>[7]RC!$AM$53</f>
        <v>0.40020021542279283</v>
      </c>
      <c r="E14" s="28">
        <f>[7]BW!$AM$53</f>
        <v>0.38449355210743419</v>
      </c>
      <c r="F14" s="28">
        <f>[7]Delay1011!AY53</f>
        <v>0.41170915506313788</v>
      </c>
    </row>
    <row r="15" spans="1:6" x14ac:dyDescent="0.2">
      <c r="A15" s="47"/>
      <c r="B15" s="49"/>
      <c r="C15" s="6">
        <v>10</v>
      </c>
      <c r="D15" s="28">
        <f>[7]RC!$AP$53</f>
        <v>0.24089855549780467</v>
      </c>
      <c r="E15" s="28">
        <f>[7]BW!$AP$53</f>
        <v>0.21945948333644982</v>
      </c>
      <c r="F15" s="28">
        <f>[7]Delay1011!BC53</f>
        <v>0.21172264136556015</v>
      </c>
    </row>
    <row r="16" spans="1:6" x14ac:dyDescent="0.2">
      <c r="A16" s="47"/>
      <c r="B16" s="49"/>
      <c r="C16" s="6">
        <v>20</v>
      </c>
      <c r="D16" s="28">
        <f>[7]RC!$AS$53</f>
        <v>0.14066849568613654</v>
      </c>
      <c r="E16" s="28">
        <f>[7]BW!$AS$53</f>
        <v>0.12754722318635101</v>
      </c>
      <c r="F16" s="28">
        <f>[7]Delay1011!BG53</f>
        <v>9.8726989018044234E-2</v>
      </c>
    </row>
    <row r="17" spans="1:6" x14ac:dyDescent="0.2">
      <c r="A17" s="47"/>
      <c r="B17" s="49"/>
      <c r="C17" s="6">
        <v>50</v>
      </c>
      <c r="D17" s="28">
        <f>[7]RC!$AV$53</f>
        <v>7.8232387623497629E-2</v>
      </c>
      <c r="E17" s="28">
        <f>[7]BW!$AV$53</f>
        <v>7.4530569458286469E-2</v>
      </c>
      <c r="F17" s="28">
        <f>[7]Delay1011!BK53</f>
        <v>6.4191674111209907E-2</v>
      </c>
    </row>
    <row r="18" spans="1:6" x14ac:dyDescent="0.2">
      <c r="A18" s="47">
        <v>5</v>
      </c>
      <c r="B18" s="49">
        <v>1000</v>
      </c>
      <c r="C18" s="6">
        <v>5</v>
      </c>
      <c r="D18" s="28">
        <f>[7]RC!$AY$53</f>
        <v>0.39010091659600349</v>
      </c>
      <c r="E18" s="28">
        <f>[7]BW!$AY$53</f>
        <v>0.36193104302311851</v>
      </c>
      <c r="F18" s="28">
        <f>[7]Delay1011!BO53</f>
        <v>0.39976561363938684</v>
      </c>
    </row>
    <row r="19" spans="1:6" x14ac:dyDescent="0.2">
      <c r="A19" s="47"/>
      <c r="B19" s="49"/>
      <c r="C19" s="6">
        <v>10</v>
      </c>
      <c r="D19" s="28">
        <f>[7]RC!$BB$53</f>
        <v>0.2201570562477749</v>
      </c>
      <c r="E19" s="28">
        <f>[7]BW!$BB$53</f>
        <v>0.19878668232390745</v>
      </c>
      <c r="F19" s="28">
        <f>[7]Delay1011!BS53</f>
        <v>0.20113196492242971</v>
      </c>
    </row>
    <row r="20" spans="1:6" x14ac:dyDescent="0.2">
      <c r="A20" s="47"/>
      <c r="B20" s="49"/>
      <c r="C20" s="6">
        <v>20</v>
      </c>
      <c r="D20" s="28">
        <f>[7]RC!$BE$53</f>
        <v>0.11850404734211274</v>
      </c>
      <c r="E20" s="28">
        <f>[7]BW!$BE$53</f>
        <v>0.1055771060891741</v>
      </c>
      <c r="F20" s="28">
        <f>[7]Delay1011!BW53</f>
        <v>7.9430153753032626E-2</v>
      </c>
    </row>
    <row r="21" spans="1:6" x14ac:dyDescent="0.2">
      <c r="A21" s="47"/>
      <c r="B21" s="49"/>
      <c r="C21" s="6">
        <v>50</v>
      </c>
      <c r="D21" s="28">
        <f>[7]RC!$BH$53</f>
        <v>5.0052363787379664E-2</v>
      </c>
      <c r="E21" s="28">
        <f>[7]BW!$BH$53</f>
        <v>4.4757548855715035E-2</v>
      </c>
      <c r="F21" s="28">
        <f>[7]Delay1011!CA53</f>
        <v>2.8724195274869753E-2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[7]RC!$BK$53</f>
        <v>0.39333727048385908</v>
      </c>
      <c r="E22" s="28">
        <f>[7]BW!$BK$53</f>
        <v>0.36756130329167697</v>
      </c>
      <c r="F22" s="28">
        <f>[7]Delay1011!CE53</f>
        <v>0.47135642745833262</v>
      </c>
    </row>
    <row r="23" spans="1:6" x14ac:dyDescent="0.2">
      <c r="A23" s="47"/>
      <c r="B23" s="49"/>
      <c r="C23" s="6">
        <v>10</v>
      </c>
      <c r="D23" s="28">
        <f>[7]RC!$BN$53</f>
        <v>0.2254071417488501</v>
      </c>
      <c r="E23" s="28">
        <f>[7]BW!$BN$53</f>
        <v>0.20432171644708064</v>
      </c>
      <c r="F23" s="28">
        <f>[7]Delay1011!CI53</f>
        <v>0.20038807995418764</v>
      </c>
    </row>
    <row r="24" spans="1:6" x14ac:dyDescent="0.2">
      <c r="A24" s="47"/>
      <c r="B24" s="49"/>
      <c r="C24" s="6">
        <v>20</v>
      </c>
      <c r="D24" s="28">
        <f>[7]RC!$BQ$53</f>
        <v>0.12401844730100492</v>
      </c>
      <c r="E24" s="28">
        <f>[7]BW!$BQ$53</f>
        <v>0.11154127722176758</v>
      </c>
      <c r="F24" s="28">
        <f>[7]Delay1011!CM53</f>
        <v>7.4635148606870788E-2</v>
      </c>
    </row>
    <row r="25" spans="1:6" x14ac:dyDescent="0.2">
      <c r="A25" s="47"/>
      <c r="B25" s="49"/>
      <c r="C25" s="6">
        <v>50</v>
      </c>
      <c r="D25" s="28">
        <f>[7]RC!$BT$53</f>
        <v>5.4246980037100913E-2</v>
      </c>
      <c r="E25" s="28">
        <f>[7]BW!$BT$53</f>
        <v>4.8692420768190109E-2</v>
      </c>
      <c r="F25" s="28">
        <f>[7]Delay1011!CQ53</f>
        <v>2.2733456059030974E-2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[7]RC!$BW$53</f>
        <v>0.39707195081204744</v>
      </c>
      <c r="E26" s="28">
        <f>[7]BW!$BW$53</f>
        <v>0.36967811175598003</v>
      </c>
      <c r="F26" s="28">
        <f>[7]Delay1011!CU53</f>
        <v>0.46789614144984426</v>
      </c>
    </row>
    <row r="27" spans="1:6" x14ac:dyDescent="0.2">
      <c r="A27" s="47"/>
      <c r="B27" s="49"/>
      <c r="C27" s="6">
        <v>10</v>
      </c>
      <c r="D27" s="28">
        <f>[7]RC!$BZ$53</f>
        <v>0.22659693343123666</v>
      </c>
      <c r="E27" s="28">
        <f>[7]BW!$BZ$53</f>
        <v>0.20580386362302838</v>
      </c>
      <c r="F27" s="28">
        <f>[7]Delay1011!CY53</f>
        <v>0.19978532677888186</v>
      </c>
    </row>
    <row r="28" spans="1:6" x14ac:dyDescent="0.2">
      <c r="A28" s="47"/>
      <c r="B28" s="49"/>
      <c r="C28" s="6">
        <v>20</v>
      </c>
      <c r="D28" s="28">
        <f>[7]RC!$CC$53</f>
        <v>0.12481922946577834</v>
      </c>
      <c r="E28" s="28">
        <f>[7]BW!$CC$53</f>
        <v>0.11100357198713526</v>
      </c>
      <c r="F28" s="28">
        <f>[7]Delay1011!DC53</f>
        <v>7.7612096524507845E-2</v>
      </c>
    </row>
    <row r="29" spans="1:6" x14ac:dyDescent="0.2">
      <c r="A29" s="47"/>
      <c r="B29" s="49"/>
      <c r="C29" s="6">
        <v>50</v>
      </c>
      <c r="D29" s="28">
        <f>[7]RC!$CF$53</f>
        <v>5.3693157529659002E-2</v>
      </c>
      <c r="E29" s="28">
        <f>[7]BW!$CF$53</f>
        <v>4.8309930612772133E-2</v>
      </c>
      <c r="F29" s="28">
        <f>[7]Delay1011!DG53</f>
        <v>2.5905238242424793E-2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[7]RC!$CI$53</f>
        <v>0.39467575330076454</v>
      </c>
      <c r="E30" s="28">
        <f>[7]BW!$CI$53</f>
        <v>0.36953519171653409</v>
      </c>
      <c r="F30" s="28">
        <f>[7]Delay1011!DK53</f>
        <v>0.46820147314077282</v>
      </c>
    </row>
    <row r="31" spans="1:6" x14ac:dyDescent="0.2">
      <c r="A31" s="47"/>
      <c r="B31" s="49"/>
      <c r="C31" s="6">
        <v>10</v>
      </c>
      <c r="D31" s="28">
        <f>[7]RC!$CL$53</f>
        <v>0.22646006686613332</v>
      </c>
      <c r="E31" s="28">
        <f>[7]BW!$CL$53</f>
        <v>0.20784544155529527</v>
      </c>
      <c r="F31" s="28">
        <f>[7]Delay1011!DO53</f>
        <v>0.20282647573808138</v>
      </c>
    </row>
    <row r="32" spans="1:6" x14ac:dyDescent="0.2">
      <c r="A32" s="47"/>
      <c r="B32" s="49"/>
      <c r="C32" s="6">
        <v>20</v>
      </c>
      <c r="D32" s="28">
        <f>[7]RC!$CO$53</f>
        <v>0.1247305578966376</v>
      </c>
      <c r="E32" s="28">
        <f>[7]BW!$CO$53</f>
        <v>0.11192727346789919</v>
      </c>
      <c r="F32" s="28">
        <f>[7]Delay1011!DS53</f>
        <v>7.6318527003113368E-2</v>
      </c>
    </row>
    <row r="33" spans="1:6" x14ac:dyDescent="0.2">
      <c r="A33" s="47"/>
      <c r="B33" s="49"/>
      <c r="C33" s="6">
        <v>50</v>
      </c>
      <c r="D33" s="28">
        <f>[7]RC!$CR$53</f>
        <v>5.3838958216764737E-2</v>
      </c>
      <c r="E33" s="28">
        <f>[7]BW!$CR$53</f>
        <v>4.818137659177095E-2</v>
      </c>
      <c r="F33" s="28">
        <f>[7]Delay1011!DW53</f>
        <v>2.3502523392023234E-2</v>
      </c>
    </row>
    <row r="34" spans="1:6" x14ac:dyDescent="0.2">
      <c r="A34" s="47">
        <v>5</v>
      </c>
      <c r="B34" s="49">
        <v>5000</v>
      </c>
      <c r="C34" s="6">
        <v>5</v>
      </c>
      <c r="D34" s="28">
        <f>[7]RC!$CU$53</f>
        <v>0.38893658269600634</v>
      </c>
      <c r="E34" s="28">
        <f>[7]BW!$CU$53</f>
        <v>0.36298772759285014</v>
      </c>
      <c r="F34" s="28">
        <f>[7]Delay1011!EA53</f>
        <v>0.39900038236563629</v>
      </c>
    </row>
    <row r="35" spans="1:6" x14ac:dyDescent="0.2">
      <c r="A35" s="47"/>
      <c r="B35" s="49"/>
      <c r="C35" s="6">
        <v>10</v>
      </c>
      <c r="D35" s="28">
        <f>[7]RC!$CX$53</f>
        <v>0.21881177476022942</v>
      </c>
      <c r="E35" s="28">
        <f>[7]BW!$CX$53</f>
        <v>0.19828937229637267</v>
      </c>
      <c r="F35" s="28">
        <f>[7]Delay1011!EE53</f>
        <v>0.20479322087192192</v>
      </c>
    </row>
    <row r="36" spans="1:6" x14ac:dyDescent="0.2">
      <c r="A36" s="47"/>
      <c r="B36" s="49"/>
      <c r="C36" s="6">
        <v>20</v>
      </c>
      <c r="D36" s="28">
        <f>[7]RC!$DA$53</f>
        <v>0.11655245444139807</v>
      </c>
      <c r="E36" s="28">
        <f>[7]BW!$DA$53</f>
        <v>0.10406885455952493</v>
      </c>
      <c r="F36" s="28">
        <f>[7]Delay1011!EI53</f>
        <v>7.8787894952851878E-2</v>
      </c>
    </row>
    <row r="37" spans="1:6" x14ac:dyDescent="0.2">
      <c r="A37" s="47"/>
      <c r="B37" s="49"/>
      <c r="C37" s="6">
        <v>50</v>
      </c>
      <c r="D37" s="28">
        <f>[7]RC!$DD$53</f>
        <v>4.8793532370492727E-2</v>
      </c>
      <c r="E37" s="28">
        <f>[7]BW!$DD$53</f>
        <v>4.3120968452732784E-2</v>
      </c>
      <c r="F37" s="28">
        <f>[7]Delay1011!EM53</f>
        <v>2.6634310237883853E-2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[7]RC!$DG$53</f>
        <v>0.39536427806811447</v>
      </c>
      <c r="E38" s="28">
        <f>[7]BW!$DG$53</f>
        <v>0.3697175509251136</v>
      </c>
      <c r="F38" s="28">
        <f>[7]Delay1011!EQ53</f>
        <v>0.52858192372384805</v>
      </c>
    </row>
    <row r="39" spans="1:6" x14ac:dyDescent="0.2">
      <c r="A39" s="47"/>
      <c r="B39" s="49"/>
      <c r="C39" s="6">
        <v>10</v>
      </c>
      <c r="D39" s="28">
        <f>[7]RC!$DJ$53</f>
        <v>0.2259899922473165</v>
      </c>
      <c r="E39" s="28">
        <f>[7]BW!$DJ$53</f>
        <v>0.20548035991672919</v>
      </c>
      <c r="F39" s="28">
        <f>[7]Delay1011!EU53</f>
        <v>0.20054393238265264</v>
      </c>
    </row>
    <row r="40" spans="1:6" x14ac:dyDescent="0.2">
      <c r="A40" s="47"/>
      <c r="B40" s="49"/>
      <c r="C40" s="6">
        <v>20</v>
      </c>
      <c r="D40" s="28">
        <f>[7]RC!$DM$53</f>
        <v>0.12266168764459282</v>
      </c>
      <c r="E40" s="28">
        <f>[7]BW!$DM$53</f>
        <v>0.10969368527082773</v>
      </c>
      <c r="F40" s="28">
        <f>[7]Delay1011!EY53</f>
        <v>7.3722601187511047E-2</v>
      </c>
    </row>
    <row r="41" spans="1:6" x14ac:dyDescent="0.2">
      <c r="A41" s="47"/>
      <c r="B41" s="49"/>
      <c r="C41" s="6">
        <v>50</v>
      </c>
      <c r="D41" s="28">
        <f>[7]RC!$DP$53</f>
        <v>5.2484093514814062E-2</v>
      </c>
      <c r="E41" s="28">
        <f>[7]BW!$DP$53</f>
        <v>4.6340423044590351E-2</v>
      </c>
      <c r="F41" s="28">
        <f>[7]Delay1011!FC53</f>
        <v>2.0275004656782322E-2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[7]RC!$DS$53</f>
        <v>0.39433818756516764</v>
      </c>
      <c r="E42" s="28">
        <f>[7]BW!$DS$53</f>
        <v>0.36897575122887089</v>
      </c>
      <c r="F42" s="28">
        <f>[7]Delay1011!FG53</f>
        <v>0.53244538504583294</v>
      </c>
    </row>
    <row r="43" spans="1:6" x14ac:dyDescent="0.2">
      <c r="A43" s="47"/>
      <c r="B43" s="49"/>
      <c r="C43" s="6">
        <v>10</v>
      </c>
      <c r="D43" s="28">
        <f>[7]RC!$DV$53</f>
        <v>0.22494035366313825</v>
      </c>
      <c r="E43" s="28">
        <f>[7]BW!$DV$53</f>
        <v>0.20478953914804773</v>
      </c>
      <c r="F43" s="28">
        <f>[7]Delay1011!FK53</f>
        <v>0.19949776269599892</v>
      </c>
    </row>
    <row r="44" spans="1:6" x14ac:dyDescent="0.2">
      <c r="A44" s="47"/>
      <c r="B44" s="49"/>
      <c r="C44" s="6">
        <v>20</v>
      </c>
      <c r="D44" s="28">
        <f>[7]RC!$DY$53</f>
        <v>0.12276700445154608</v>
      </c>
      <c r="E44" s="28">
        <f>[7]BW!$DY$53</f>
        <v>0.1094250443996384</v>
      </c>
      <c r="F44" s="28">
        <f>[7]Delay1011!FO53</f>
        <v>7.4672775733883187E-2</v>
      </c>
    </row>
    <row r="45" spans="1:6" x14ac:dyDescent="0.2">
      <c r="A45" s="47"/>
      <c r="B45" s="49"/>
      <c r="C45" s="6">
        <v>50</v>
      </c>
      <c r="D45" s="28">
        <f>[7]RC!$EB$53</f>
        <v>5.2149371906107106E-2</v>
      </c>
      <c r="E45" s="28">
        <f>[7]BW!$EB$53</f>
        <v>4.6154693207250526E-2</v>
      </c>
      <c r="F45" s="28">
        <f>[7]Delay1011!FS53</f>
        <v>2.0596046367946447E-2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[7]RC!$EE$53</f>
        <v>0.39531515806418649</v>
      </c>
      <c r="E46" s="28">
        <f>[7]BW!$EE$53</f>
        <v>0.36969363701518937</v>
      </c>
      <c r="F46" s="28">
        <f>[7]Delay1011!FW53</f>
        <v>0.51479653869595432</v>
      </c>
    </row>
    <row r="47" spans="1:6" x14ac:dyDescent="0.2">
      <c r="A47" s="47"/>
      <c r="B47" s="49"/>
      <c r="C47" s="6">
        <v>10</v>
      </c>
      <c r="D47" s="28">
        <f>[7]RC!$EH$53</f>
        <v>0.22497085609484505</v>
      </c>
      <c r="E47" s="28">
        <f>[7]BW!$EH$53</f>
        <v>0.20482422302238795</v>
      </c>
      <c r="F47" s="28">
        <f>[7]Delay1011!GA53</f>
        <v>0.20061611786107408</v>
      </c>
    </row>
    <row r="48" spans="1:6" x14ac:dyDescent="0.2">
      <c r="A48" s="47"/>
      <c r="B48" s="49"/>
      <c r="C48" s="6">
        <v>20</v>
      </c>
      <c r="D48" s="28">
        <f>[7]RC!$EK$53</f>
        <v>0.12221679486758019</v>
      </c>
      <c r="E48" s="28">
        <f>[7]BW!$EK$53</f>
        <v>0.10945019033710211</v>
      </c>
      <c r="F48" s="28">
        <f>[7]Delay1011!GE53</f>
        <v>7.3228718917442676E-2</v>
      </c>
    </row>
    <row r="49" spans="1:6" x14ac:dyDescent="0.2">
      <c r="A49" s="47"/>
      <c r="B49" s="49"/>
      <c r="C49" s="6">
        <v>50</v>
      </c>
      <c r="D49" s="28">
        <f>[7]RC!$EN$53</f>
        <v>5.2535217165081208E-2</v>
      </c>
      <c r="E49" s="28">
        <f>[7]BW!$EN$53</f>
        <v>4.6280594485335766E-2</v>
      </c>
      <c r="F49" s="28">
        <f>[7]Delay1011!GI53</f>
        <v>2.0673343875165919E-2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[7]RC!$EQ$53</f>
        <v>0.38746398843735264</v>
      </c>
      <c r="E50" s="28">
        <f>[7]BW!$EQ$53</f>
        <v>0.36172306021286255</v>
      </c>
      <c r="F50" s="28">
        <f>[7]Delay1011!GM53</f>
        <v>0.3979433484033153</v>
      </c>
    </row>
    <row r="51" spans="1:6" x14ac:dyDescent="0.2">
      <c r="A51" s="47"/>
      <c r="B51" s="49"/>
      <c r="C51" s="6">
        <v>10</v>
      </c>
      <c r="D51" s="28">
        <f>[7]RC!$ET$53</f>
        <v>0.21845276990763052</v>
      </c>
      <c r="E51" s="28">
        <f>[7]BW!$ET$53</f>
        <v>0.19776509628873182</v>
      </c>
      <c r="F51" s="28">
        <f>[7]Delay1011!GQ53</f>
        <v>0.20453703197070339</v>
      </c>
    </row>
    <row r="52" spans="1:6" x14ac:dyDescent="0.2">
      <c r="A52" s="47"/>
      <c r="B52" s="49"/>
      <c r="C52" s="6">
        <v>20</v>
      </c>
      <c r="D52" s="28">
        <f>[7]RC!$EW$53</f>
        <v>0.11643854749145761</v>
      </c>
      <c r="E52" s="28">
        <f>[7]BW!$EW$53</f>
        <v>0.10363115154449705</v>
      </c>
      <c r="F52" s="28">
        <f>[7]Delay1011!GU53</f>
        <v>7.8868232135166069E-2</v>
      </c>
    </row>
    <row r="53" spans="1:6" x14ac:dyDescent="0.2">
      <c r="A53" s="47"/>
      <c r="B53" s="49"/>
      <c r="C53" s="6">
        <v>50</v>
      </c>
      <c r="D53" s="28">
        <f>[7]RC!$EZ$53</f>
        <v>4.8312176264465975E-2</v>
      </c>
      <c r="E53" s="28">
        <f>[7]BW!$EZ$53</f>
        <v>4.2683211486711302E-2</v>
      </c>
      <c r="F53" s="28">
        <f>[7]Delay1011!GY53</f>
        <v>2.6973262576698548E-2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[7]RC!$FC$53</f>
        <v>0.394036878193327</v>
      </c>
      <c r="E54" s="28">
        <f>[7]BW!$FC$53</f>
        <v>0.36867420721522465</v>
      </c>
      <c r="F54" s="28">
        <f>[7]Delay1011!HC53</f>
        <v>0.56223470013801413</v>
      </c>
    </row>
    <row r="55" spans="1:6" x14ac:dyDescent="0.2">
      <c r="A55" s="47"/>
      <c r="B55" s="49"/>
      <c r="C55" s="6">
        <v>10</v>
      </c>
      <c r="D55" s="28">
        <f>[7]RC!$FF$53</f>
        <v>0.2250605669715679</v>
      </c>
      <c r="E55" s="28">
        <f>[7]BW!$FF$53</f>
        <v>0.2051647804835961</v>
      </c>
      <c r="F55" s="28">
        <f>[7]Delay1011!HG53</f>
        <v>0.20003608018970817</v>
      </c>
    </row>
    <row r="56" spans="1:6" x14ac:dyDescent="0.2">
      <c r="A56" s="47"/>
      <c r="B56" s="49"/>
      <c r="C56" s="6">
        <v>20</v>
      </c>
      <c r="D56" s="28">
        <f>[7]RC!$FI$53</f>
        <v>0.12241309717623591</v>
      </c>
      <c r="E56" s="28">
        <f>[7]BW!$FI$53</f>
        <v>0.1094121878839301</v>
      </c>
      <c r="F56" s="28">
        <f>[7]Delay1011!HK53</f>
        <v>7.3708285615679797E-2</v>
      </c>
    </row>
    <row r="57" spans="1:6" x14ac:dyDescent="0.2">
      <c r="A57" s="47"/>
      <c r="B57" s="49"/>
      <c r="C57" s="6">
        <v>50</v>
      </c>
      <c r="D57" s="28">
        <f>[7]RC!$FL$53</f>
        <v>5.2233272769607361E-2</v>
      </c>
      <c r="E57" s="28">
        <f>[7]BW!$FL$53</f>
        <v>4.5956065463406109E-2</v>
      </c>
      <c r="F57" s="28">
        <f>[7]Delay1011!HO53</f>
        <v>1.9909997186555582E-2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[7]RC!$FO$53</f>
        <v>0.39516117139425411</v>
      </c>
      <c r="E58" s="28">
        <f>[7]BW!$FO$53</f>
        <v>0.36979092660177465</v>
      </c>
      <c r="F58" s="28">
        <f>[7]Delay1011!HS53</f>
        <v>0.569268215670095</v>
      </c>
    </row>
    <row r="59" spans="1:6" x14ac:dyDescent="0.2">
      <c r="A59" s="47"/>
      <c r="B59" s="49"/>
      <c r="C59" s="6">
        <v>10</v>
      </c>
      <c r="D59" s="28">
        <f>[7]RC!$FR$53</f>
        <v>0.22593501420307571</v>
      </c>
      <c r="E59" s="28">
        <f>[7]BW!$FR$53</f>
        <v>0.20534112712983074</v>
      </c>
      <c r="F59" s="28">
        <f>[7]Delay1011!HW53</f>
        <v>0.20017498391518784</v>
      </c>
    </row>
    <row r="60" spans="1:6" x14ac:dyDescent="0.2">
      <c r="A60" s="47"/>
      <c r="B60" s="49"/>
      <c r="C60" s="6">
        <v>20</v>
      </c>
      <c r="D60" s="28">
        <f>[7]RC!$FU$53</f>
        <v>0.1226829960748386</v>
      </c>
      <c r="E60" s="28">
        <f>[7]BW!$FU$53</f>
        <v>0.10942824010902044</v>
      </c>
      <c r="F60" s="28">
        <f>[7]Delay1011!IA53</f>
        <v>7.4146475112662633E-2</v>
      </c>
    </row>
    <row r="61" spans="1:6" x14ac:dyDescent="0.2">
      <c r="A61" s="47"/>
      <c r="B61" s="49"/>
      <c r="C61" s="6">
        <v>50</v>
      </c>
      <c r="D61" s="28">
        <f>[7]RC!$FX$53</f>
        <v>5.2103342591569145E-2</v>
      </c>
      <c r="E61" s="28">
        <f>[7]BW!$FX$53</f>
        <v>4.6107636641073924E-2</v>
      </c>
      <c r="F61" s="28">
        <f>[7]Delay1011!IE53</f>
        <v>2.0739690488296859E-2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[7]RC!$GA$53</f>
        <v>0.39567162566105429</v>
      </c>
      <c r="E62" s="28">
        <f>[7]BW!$GA$53</f>
        <v>0.36907825439468206</v>
      </c>
      <c r="F62" s="28">
        <f>[7]Delay1011!II53</f>
        <v>0.55324486200150003</v>
      </c>
    </row>
    <row r="63" spans="1:6" x14ac:dyDescent="0.2">
      <c r="A63" s="47"/>
      <c r="B63" s="49"/>
      <c r="C63" s="6">
        <v>10</v>
      </c>
      <c r="D63" s="28">
        <f>[7]RC!$GD$53</f>
        <v>0.22640680623201828</v>
      </c>
      <c r="E63" s="28">
        <f>[7]BW!$GD$53</f>
        <v>0.20568777033844138</v>
      </c>
      <c r="F63" s="28">
        <f>[7]Delay1011!IM53</f>
        <v>0.20011831169870928</v>
      </c>
    </row>
    <row r="64" spans="1:6" x14ac:dyDescent="0.2">
      <c r="A64" s="47"/>
      <c r="B64" s="49"/>
      <c r="C64" s="6">
        <v>20</v>
      </c>
      <c r="D64" s="28">
        <f>[7]RC!$GG$53</f>
        <v>0.1227913876377095</v>
      </c>
      <c r="E64" s="28">
        <f>[7]BW!$GG$53</f>
        <v>0.10967465329649212</v>
      </c>
      <c r="F64" s="28">
        <f>[7]Delay1011!IQ53</f>
        <v>7.4048590866846092E-2</v>
      </c>
    </row>
    <row r="65" spans="1:6" ht="17" thickBot="1" x14ac:dyDescent="0.25">
      <c r="A65" s="48"/>
      <c r="B65" s="50"/>
      <c r="C65" s="8">
        <v>50</v>
      </c>
      <c r="D65" s="28">
        <f>[7]RC!$GJ$53</f>
        <v>5.226885139033785E-2</v>
      </c>
      <c r="E65" s="28">
        <f>[7]BW!$GJ$53</f>
        <v>4.6074344115982553E-2</v>
      </c>
      <c r="F65" s="28">
        <f>[7]Delay1011!IU53</f>
        <v>1.9774254279180618E-2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0.20195603667292497</v>
      </c>
      <c r="E66" s="26">
        <f>AVERAGE(E2:E65)</f>
        <v>0.1860297441578489</v>
      </c>
      <c r="F66" s="27">
        <f>AVERAGE(F2:F65)</f>
        <v>0.19751630519714419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21</v>
      </c>
      <c r="F67" s="33">
        <f>64-E67</f>
        <v>43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544" priority="1" bottom="1" rank="1"/>
    <cfRule type="top10" dxfId="1543" priority="2" bottom="1" rank="3"/>
  </conditionalFormatting>
  <conditionalFormatting sqref="D3:F3">
    <cfRule type="top10" dxfId="1542" priority="3" bottom="1" rank="1"/>
    <cfRule type="top10" dxfId="1541" priority="4" bottom="1" rank="3"/>
  </conditionalFormatting>
  <conditionalFormatting sqref="D4:F4">
    <cfRule type="top10" dxfId="1540" priority="5" bottom="1" rank="1"/>
    <cfRule type="top10" dxfId="1539" priority="6" bottom="1" rank="3"/>
  </conditionalFormatting>
  <conditionalFormatting sqref="D5:F5">
    <cfRule type="top10" dxfId="1538" priority="7" bottom="1" rank="1"/>
    <cfRule type="top10" dxfId="1537" priority="8" bottom="1" rank="3"/>
  </conditionalFormatting>
  <conditionalFormatting sqref="D6:F6">
    <cfRule type="top10" dxfId="1536" priority="9" bottom="1" rank="1"/>
    <cfRule type="top10" dxfId="1535" priority="10" bottom="1" rank="3"/>
  </conditionalFormatting>
  <conditionalFormatting sqref="D7:F7">
    <cfRule type="top10" dxfId="1534" priority="11" bottom="1" rank="1"/>
    <cfRule type="top10" dxfId="1533" priority="12" bottom="1" rank="3"/>
  </conditionalFormatting>
  <conditionalFormatting sqref="D8:F8">
    <cfRule type="top10" dxfId="1532" priority="13" bottom="1" rank="1"/>
    <cfRule type="top10" dxfId="1531" priority="14" bottom="1" rank="3"/>
  </conditionalFormatting>
  <conditionalFormatting sqref="D9:F9">
    <cfRule type="top10" dxfId="1530" priority="15" bottom="1" rank="1"/>
    <cfRule type="top10" dxfId="1529" priority="16" bottom="1" rank="3"/>
  </conditionalFormatting>
  <conditionalFormatting sqref="D10:F10">
    <cfRule type="top10" dxfId="1528" priority="17" bottom="1" rank="1"/>
    <cfRule type="top10" dxfId="1527" priority="18" bottom="1" rank="3"/>
  </conditionalFormatting>
  <conditionalFormatting sqref="D11:F11">
    <cfRule type="top10" dxfId="1526" priority="19" bottom="1" rank="1"/>
    <cfRule type="top10" dxfId="1525" priority="20" bottom="1" rank="3"/>
  </conditionalFormatting>
  <conditionalFormatting sqref="D12:F12">
    <cfRule type="top10" dxfId="1524" priority="21" bottom="1" rank="1"/>
    <cfRule type="top10" dxfId="1523" priority="22" bottom="1" rank="3"/>
  </conditionalFormatting>
  <conditionalFormatting sqref="D13:F13">
    <cfRule type="top10" dxfId="1522" priority="23" bottom="1" rank="1"/>
    <cfRule type="top10" dxfId="1521" priority="24" bottom="1" rank="3"/>
  </conditionalFormatting>
  <conditionalFormatting sqref="D14:F14">
    <cfRule type="top10" dxfId="1520" priority="25" bottom="1" rank="1"/>
    <cfRule type="top10" dxfId="1519" priority="26" bottom="1" rank="3"/>
  </conditionalFormatting>
  <conditionalFormatting sqref="D15:F15">
    <cfRule type="top10" dxfId="1518" priority="27" bottom="1" rank="1"/>
    <cfRule type="top10" dxfId="1517" priority="28" bottom="1" rank="3"/>
  </conditionalFormatting>
  <conditionalFormatting sqref="D16:F16">
    <cfRule type="top10" dxfId="1516" priority="29" bottom="1" rank="1"/>
    <cfRule type="top10" dxfId="1515" priority="30" bottom="1" rank="3"/>
  </conditionalFormatting>
  <conditionalFormatting sqref="D17:F17">
    <cfRule type="top10" dxfId="1514" priority="31" bottom="1" rank="1"/>
    <cfRule type="top10" dxfId="1513" priority="32" bottom="1" rank="3"/>
  </conditionalFormatting>
  <conditionalFormatting sqref="D18:F18">
    <cfRule type="top10" dxfId="1512" priority="33" bottom="1" rank="1"/>
    <cfRule type="top10" dxfId="1511" priority="34" bottom="1" rank="3"/>
  </conditionalFormatting>
  <conditionalFormatting sqref="D19:F19">
    <cfRule type="top10" dxfId="1510" priority="35" bottom="1" rank="1"/>
    <cfRule type="top10" dxfId="1509" priority="36" bottom="1" rank="3"/>
  </conditionalFormatting>
  <conditionalFormatting sqref="D20:F20">
    <cfRule type="top10" dxfId="1508" priority="37" bottom="1" rank="1"/>
    <cfRule type="top10" dxfId="1507" priority="38" bottom="1" rank="3"/>
  </conditionalFormatting>
  <conditionalFormatting sqref="D21:F21">
    <cfRule type="top10" dxfId="1506" priority="39" bottom="1" rank="1"/>
    <cfRule type="top10" dxfId="1505" priority="40" bottom="1" rank="3"/>
  </conditionalFormatting>
  <conditionalFormatting sqref="D22:F22">
    <cfRule type="top10" dxfId="1504" priority="41" bottom="1" rank="1"/>
    <cfRule type="top10" dxfId="1503" priority="42" bottom="1" rank="3"/>
  </conditionalFormatting>
  <conditionalFormatting sqref="D23:F23">
    <cfRule type="top10" dxfId="1502" priority="43" bottom="1" rank="1"/>
    <cfRule type="top10" dxfId="1501" priority="44" bottom="1" rank="3"/>
  </conditionalFormatting>
  <conditionalFormatting sqref="D24:F24">
    <cfRule type="top10" dxfId="1500" priority="45" bottom="1" rank="1"/>
    <cfRule type="top10" dxfId="1499" priority="46" bottom="1" rank="3"/>
  </conditionalFormatting>
  <conditionalFormatting sqref="D25:F25">
    <cfRule type="top10" dxfId="1498" priority="47" bottom="1" rank="1"/>
    <cfRule type="top10" dxfId="1497" priority="48" bottom="1" rank="3"/>
  </conditionalFormatting>
  <conditionalFormatting sqref="D26:F26">
    <cfRule type="top10" dxfId="1496" priority="49" bottom="1" rank="1"/>
    <cfRule type="top10" dxfId="1495" priority="50" bottom="1" rank="3"/>
  </conditionalFormatting>
  <conditionalFormatting sqref="D27:F27">
    <cfRule type="top10" dxfId="1494" priority="51" bottom="1" rank="1"/>
    <cfRule type="top10" dxfId="1493" priority="52" bottom="1" rank="3"/>
  </conditionalFormatting>
  <conditionalFormatting sqref="D28:F28">
    <cfRule type="top10" dxfId="1492" priority="53" bottom="1" rank="1"/>
    <cfRule type="top10" dxfId="1491" priority="54" bottom="1" rank="3"/>
  </conditionalFormatting>
  <conditionalFormatting sqref="D29:F29">
    <cfRule type="top10" dxfId="1490" priority="55" bottom="1" rank="1"/>
    <cfRule type="top10" dxfId="1489" priority="56" bottom="1" rank="3"/>
  </conditionalFormatting>
  <conditionalFormatting sqref="D30:F30">
    <cfRule type="top10" dxfId="1488" priority="57" bottom="1" rank="1"/>
    <cfRule type="top10" dxfId="1487" priority="58" bottom="1" rank="3"/>
  </conditionalFormatting>
  <conditionalFormatting sqref="D31:F31">
    <cfRule type="top10" dxfId="1486" priority="59" bottom="1" rank="1"/>
    <cfRule type="top10" dxfId="1485" priority="60" bottom="1" rank="3"/>
  </conditionalFormatting>
  <conditionalFormatting sqref="D32:F32">
    <cfRule type="top10" dxfId="1484" priority="61" bottom="1" rank="1"/>
    <cfRule type="top10" dxfId="1483" priority="62" bottom="1" rank="3"/>
  </conditionalFormatting>
  <conditionalFormatting sqref="D33:F33">
    <cfRule type="top10" dxfId="1482" priority="63" bottom="1" rank="1"/>
    <cfRule type="top10" dxfId="1481" priority="64" bottom="1" rank="3"/>
  </conditionalFormatting>
  <conditionalFormatting sqref="D34:F34">
    <cfRule type="top10" dxfId="1480" priority="65" bottom="1" rank="1"/>
    <cfRule type="top10" dxfId="1479" priority="66" bottom="1" rank="3"/>
  </conditionalFormatting>
  <conditionalFormatting sqref="D35:F35">
    <cfRule type="top10" dxfId="1478" priority="67" bottom="1" rank="1"/>
    <cfRule type="top10" dxfId="1477" priority="68" bottom="1" rank="3"/>
  </conditionalFormatting>
  <conditionalFormatting sqref="D36:F36">
    <cfRule type="top10" dxfId="1476" priority="69" bottom="1" rank="1"/>
    <cfRule type="top10" dxfId="1475" priority="70" bottom="1" rank="3"/>
  </conditionalFormatting>
  <conditionalFormatting sqref="D37:F37">
    <cfRule type="top10" dxfId="1474" priority="71" bottom="1" rank="1"/>
    <cfRule type="top10" dxfId="1473" priority="72" bottom="1" rank="3"/>
  </conditionalFormatting>
  <conditionalFormatting sqref="D38:F38">
    <cfRule type="top10" dxfId="1472" priority="73" bottom="1" rank="1"/>
    <cfRule type="top10" dxfId="1471" priority="74" bottom="1" rank="3"/>
  </conditionalFormatting>
  <conditionalFormatting sqref="D39:F39">
    <cfRule type="top10" dxfId="1470" priority="75" bottom="1" rank="1"/>
    <cfRule type="top10" dxfId="1469" priority="76" bottom="1" rank="3"/>
  </conditionalFormatting>
  <conditionalFormatting sqref="D40:F40">
    <cfRule type="top10" dxfId="1468" priority="77" bottom="1" rank="1"/>
    <cfRule type="top10" dxfId="1467" priority="78" bottom="1" rank="3"/>
  </conditionalFormatting>
  <conditionalFormatting sqref="D41:F41">
    <cfRule type="top10" dxfId="1466" priority="79" bottom="1" rank="1"/>
    <cfRule type="top10" dxfId="1465" priority="80" bottom="1" rank="3"/>
  </conditionalFormatting>
  <conditionalFormatting sqref="D42:F42">
    <cfRule type="top10" dxfId="1464" priority="81" bottom="1" rank="1"/>
    <cfRule type="top10" dxfId="1463" priority="82" bottom="1" rank="3"/>
  </conditionalFormatting>
  <conditionalFormatting sqref="D43:F43">
    <cfRule type="top10" dxfId="1462" priority="83" bottom="1" rank="1"/>
    <cfRule type="top10" dxfId="1461" priority="84" bottom="1" rank="3"/>
  </conditionalFormatting>
  <conditionalFormatting sqref="D44:F44">
    <cfRule type="top10" dxfId="1460" priority="85" bottom="1" rank="1"/>
    <cfRule type="top10" dxfId="1459" priority="86" bottom="1" rank="3"/>
  </conditionalFormatting>
  <conditionalFormatting sqref="D45:F45">
    <cfRule type="top10" dxfId="1458" priority="87" bottom="1" rank="1"/>
    <cfRule type="top10" dxfId="1457" priority="88" bottom="1" rank="3"/>
  </conditionalFormatting>
  <conditionalFormatting sqref="D46:F46">
    <cfRule type="top10" dxfId="1456" priority="89" bottom="1" rank="1"/>
    <cfRule type="top10" dxfId="1455" priority="90" bottom="1" rank="3"/>
  </conditionalFormatting>
  <conditionalFormatting sqref="D47:F47">
    <cfRule type="top10" dxfId="1454" priority="91" bottom="1" rank="1"/>
    <cfRule type="top10" dxfId="1453" priority="92" bottom="1" rank="3"/>
  </conditionalFormatting>
  <conditionalFormatting sqref="D48:F48">
    <cfRule type="top10" dxfId="1452" priority="93" bottom="1" rank="1"/>
    <cfRule type="top10" dxfId="1451" priority="94" bottom="1" rank="3"/>
  </conditionalFormatting>
  <conditionalFormatting sqref="D49:F49">
    <cfRule type="top10" dxfId="1450" priority="95" bottom="1" rank="1"/>
    <cfRule type="top10" dxfId="1449" priority="96" bottom="1" rank="3"/>
  </conditionalFormatting>
  <conditionalFormatting sqref="D50:F50">
    <cfRule type="top10" dxfId="1448" priority="97" bottom="1" rank="1"/>
    <cfRule type="top10" dxfId="1447" priority="98" bottom="1" rank="3"/>
  </conditionalFormatting>
  <conditionalFormatting sqref="D51:F51">
    <cfRule type="top10" dxfId="1446" priority="99" bottom="1" rank="1"/>
    <cfRule type="top10" dxfId="1445" priority="100" bottom="1" rank="3"/>
  </conditionalFormatting>
  <conditionalFormatting sqref="D52:F52">
    <cfRule type="top10" dxfId="1444" priority="101" bottom="1" rank="1"/>
    <cfRule type="top10" dxfId="1443" priority="102" bottom="1" rank="3"/>
  </conditionalFormatting>
  <conditionalFormatting sqref="D53:F53">
    <cfRule type="top10" dxfId="1442" priority="103" bottom="1" rank="1"/>
    <cfRule type="top10" dxfId="1441" priority="104" bottom="1" rank="3"/>
  </conditionalFormatting>
  <conditionalFormatting sqref="D54:F54">
    <cfRule type="top10" dxfId="1440" priority="105" bottom="1" rank="1"/>
    <cfRule type="top10" dxfId="1439" priority="106" bottom="1" rank="3"/>
  </conditionalFormatting>
  <conditionalFormatting sqref="D55:F55">
    <cfRule type="top10" dxfId="1438" priority="107" bottom="1" rank="1"/>
    <cfRule type="top10" dxfId="1437" priority="108" bottom="1" rank="3"/>
  </conditionalFormatting>
  <conditionalFormatting sqref="D56:F56">
    <cfRule type="top10" dxfId="1436" priority="109" bottom="1" rank="1"/>
    <cfRule type="top10" dxfId="1435" priority="110" bottom="1" rank="3"/>
  </conditionalFormatting>
  <conditionalFormatting sqref="D57:F57">
    <cfRule type="top10" dxfId="1434" priority="111" bottom="1" rank="1"/>
    <cfRule type="top10" dxfId="1433" priority="112" bottom="1" rank="3"/>
  </conditionalFormatting>
  <conditionalFormatting sqref="D58:F58">
    <cfRule type="top10" dxfId="1432" priority="113" bottom="1" rank="1"/>
    <cfRule type="top10" dxfId="1431" priority="114" bottom="1" rank="3"/>
  </conditionalFormatting>
  <conditionalFormatting sqref="D59:F59">
    <cfRule type="top10" dxfId="1430" priority="115" bottom="1" rank="1"/>
    <cfRule type="top10" dxfId="1429" priority="116" bottom="1" rank="3"/>
  </conditionalFormatting>
  <conditionalFormatting sqref="D60:F60">
    <cfRule type="top10" dxfId="1428" priority="117" bottom="1" rank="1"/>
    <cfRule type="top10" dxfId="1427" priority="118" bottom="1" rank="3"/>
  </conditionalFormatting>
  <conditionalFormatting sqref="D61:F61">
    <cfRule type="top10" dxfId="1426" priority="119" bottom="1" rank="1"/>
    <cfRule type="top10" dxfId="1425" priority="120" bottom="1" rank="3"/>
  </conditionalFormatting>
  <conditionalFormatting sqref="D62:F62">
    <cfRule type="top10" dxfId="1424" priority="121" bottom="1" rank="1"/>
    <cfRule type="top10" dxfId="1423" priority="122" bottom="1" rank="3"/>
  </conditionalFormatting>
  <conditionalFormatting sqref="D63:F63">
    <cfRule type="top10" dxfId="1422" priority="123" bottom="1" rank="1"/>
    <cfRule type="top10" dxfId="1421" priority="124" bottom="1" rank="3"/>
  </conditionalFormatting>
  <conditionalFormatting sqref="D64:F64">
    <cfRule type="top10" dxfId="1420" priority="125" bottom="1" rank="1"/>
    <cfRule type="top10" dxfId="1419" priority="126" bottom="1" rank="3"/>
  </conditionalFormatting>
  <conditionalFormatting sqref="D65:F65">
    <cfRule type="top10" dxfId="1418" priority="127" bottom="1" rank="1"/>
    <cfRule type="top10" dxfId="1417" priority="128" bottom="1" rank="3"/>
  </conditionalFormatting>
  <conditionalFormatting sqref="D66:F66">
    <cfRule type="top10" dxfId="1416" priority="129" bottom="1" rank="1"/>
    <cfRule type="top10" dxfId="1415" priority="130" bottom="1" rank="3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320D-C141-0D46-A98B-3FE213B0DC0D}">
  <dimension ref="A1:F67"/>
  <sheetViews>
    <sheetView topLeftCell="A49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[8]RC!$C$53</f>
        <v>0.4509634163839159</v>
      </c>
      <c r="E2" s="28">
        <f>[8]BW!$C$53</f>
        <v>0.4198195967086697</v>
      </c>
      <c r="F2" s="28">
        <f>[8]Delay1011!C53</f>
        <v>0.41876139758782555</v>
      </c>
    </row>
    <row r="3" spans="1:6" x14ac:dyDescent="0.2">
      <c r="A3" s="47"/>
      <c r="B3" s="49"/>
      <c r="C3" s="6">
        <v>10</v>
      </c>
      <c r="D3" s="28">
        <f>[8]RC!$F$53</f>
        <v>0.26048598347743113</v>
      </c>
      <c r="E3" s="28">
        <f>[8]BW!$F$53</f>
        <v>0.24237423451193452</v>
      </c>
      <c r="F3" s="28">
        <f>[8]Delay1011!G53</f>
        <v>0.2359628364910468</v>
      </c>
    </row>
    <row r="4" spans="1:6" x14ac:dyDescent="0.2">
      <c r="A4" s="47"/>
      <c r="B4" s="49"/>
      <c r="C4" s="6">
        <v>20</v>
      </c>
      <c r="D4" s="28">
        <f>[8]RC!$I$53</f>
        <v>0.15526328114595228</v>
      </c>
      <c r="E4" s="28">
        <f>[8]BW!$I$53</f>
        <v>0.13650342667048118</v>
      </c>
      <c r="F4" s="28">
        <f>[8]Delay1011!K53</f>
        <v>0.12225641305807794</v>
      </c>
    </row>
    <row r="5" spans="1:6" x14ac:dyDescent="0.2">
      <c r="A5" s="47"/>
      <c r="B5" s="49"/>
      <c r="C5" s="6">
        <v>50</v>
      </c>
      <c r="D5" s="28">
        <f>[8]RC!$L$53</f>
        <v>7.784888316934907E-2</v>
      </c>
      <c r="E5" s="28">
        <f>[8]BW!$L$53</f>
        <v>7.0255576078481749E-2</v>
      </c>
      <c r="F5" s="28">
        <f>[8]Delay1011!O53</f>
        <v>6.972616431377586E-2</v>
      </c>
    </row>
    <row r="6" spans="1:6" x14ac:dyDescent="0.2">
      <c r="A6" s="47">
        <v>10</v>
      </c>
      <c r="B6" s="49">
        <v>100</v>
      </c>
      <c r="C6" s="6">
        <v>5</v>
      </c>
      <c r="D6" s="28">
        <f>[8]RC!$O$53</f>
        <v>0.51848652467721268</v>
      </c>
      <c r="E6" s="28">
        <f>[8]BW!$O$53</f>
        <v>0.48146590797661548</v>
      </c>
      <c r="F6" s="28">
        <f>[8]Delay1011!S53</f>
        <v>0.53072754859483795</v>
      </c>
    </row>
    <row r="7" spans="1:6" x14ac:dyDescent="0.2">
      <c r="A7" s="47"/>
      <c r="B7" s="49"/>
      <c r="C7" s="6">
        <v>10</v>
      </c>
      <c r="D7" s="28">
        <f>[8]RC!$R$53</f>
        <v>0.32335905294746192</v>
      </c>
      <c r="E7" s="28">
        <f>[8]BW!$R$53</f>
        <v>0.29363821517276273</v>
      </c>
      <c r="F7" s="28">
        <f>[8]Delay1011!W53</f>
        <v>0.26629678106465593</v>
      </c>
    </row>
    <row r="8" spans="1:6" x14ac:dyDescent="0.2">
      <c r="A8" s="47"/>
      <c r="B8" s="49"/>
      <c r="C8" s="6">
        <v>20</v>
      </c>
      <c r="D8" s="28">
        <f>[8]RC!$U$53</f>
        <v>0.19247719013983072</v>
      </c>
      <c r="E8" s="28">
        <f>[8]BW!$U$53</f>
        <v>0.17459453456804916</v>
      </c>
      <c r="F8" s="28">
        <f>[8]Delay1011!AA53</f>
        <v>0.13585946779250963</v>
      </c>
    </row>
    <row r="9" spans="1:6" x14ac:dyDescent="0.2">
      <c r="A9" s="47"/>
      <c r="B9" s="49"/>
      <c r="C9" s="6">
        <v>50</v>
      </c>
      <c r="D9" s="28">
        <f>[8]RC!$X$53</f>
        <v>0.10671036147159557</v>
      </c>
      <c r="E9" s="28">
        <f>[8]BW!$X$53</f>
        <v>9.7544663994173886E-2</v>
      </c>
      <c r="F9" s="28">
        <f>[8]Delay1011!AE53</f>
        <v>8.6224388444309449E-2</v>
      </c>
    </row>
    <row r="10" spans="1:6" x14ac:dyDescent="0.2">
      <c r="A10" s="47">
        <v>20</v>
      </c>
      <c r="B10" s="49">
        <v>100</v>
      </c>
      <c r="C10" s="6">
        <v>5</v>
      </c>
      <c r="D10" s="28">
        <f>[8]RC!$AA$53</f>
        <v>0.50888171047241992</v>
      </c>
      <c r="E10" s="28">
        <f>[8]BW!$AA$53</f>
        <v>0.47905783691255183</v>
      </c>
      <c r="F10" s="28">
        <f>[8]Delay1011!AI53</f>
        <v>0.5199357588367548</v>
      </c>
    </row>
    <row r="11" spans="1:6" x14ac:dyDescent="0.2">
      <c r="A11" s="47"/>
      <c r="B11" s="49"/>
      <c r="C11" s="6">
        <v>10</v>
      </c>
      <c r="D11" s="28">
        <f>[8]RC!$AD$53</f>
        <v>0.31647598363310098</v>
      </c>
      <c r="E11" s="28">
        <f>[8]BW!$AD$53</f>
        <v>0.29038612931633717</v>
      </c>
      <c r="F11" s="28">
        <f>[8]Delay1011!AM53</f>
        <v>0.25789926950295039</v>
      </c>
    </row>
    <row r="12" spans="1:6" x14ac:dyDescent="0.2">
      <c r="A12" s="47"/>
      <c r="B12" s="49"/>
      <c r="C12" s="6">
        <v>20</v>
      </c>
      <c r="D12" s="28">
        <f>[8]RC!$AG$53</f>
        <v>0.19274682885240574</v>
      </c>
      <c r="E12" s="28">
        <f>[8]BW!$AG$53</f>
        <v>0.17398764774152364</v>
      </c>
      <c r="F12" s="28">
        <f>[8]Delay1011!AQ53</f>
        <v>0.14061924879879009</v>
      </c>
    </row>
    <row r="13" spans="1:6" x14ac:dyDescent="0.2">
      <c r="A13" s="47"/>
      <c r="B13" s="49"/>
      <c r="C13" s="6">
        <v>50</v>
      </c>
      <c r="D13" s="28">
        <f>[8]RC!$AJ$53</f>
        <v>0.10681470562496173</v>
      </c>
      <c r="E13" s="28">
        <f>[8]BW!$AJ$53</f>
        <v>9.8186736535383221E-2</v>
      </c>
      <c r="F13" s="28">
        <f>[8]Delay1011!AU53</f>
        <v>8.7461249302505595E-2</v>
      </c>
    </row>
    <row r="14" spans="1:6" x14ac:dyDescent="0.2">
      <c r="A14" s="47">
        <v>50</v>
      </c>
      <c r="B14" s="49">
        <v>100</v>
      </c>
      <c r="C14" s="6">
        <v>5</v>
      </c>
      <c r="D14" s="28">
        <f>[8]RC!$AM$53</f>
        <v>0.51178528608494656</v>
      </c>
      <c r="E14" s="28">
        <f>[8]BW!$AM$53</f>
        <v>0.48116117207662135</v>
      </c>
      <c r="F14" s="28">
        <f>[8]Delay1011!AY53</f>
        <v>0.51184254272793683</v>
      </c>
    </row>
    <row r="15" spans="1:6" x14ac:dyDescent="0.2">
      <c r="A15" s="47"/>
      <c r="B15" s="49"/>
      <c r="C15" s="6">
        <v>10</v>
      </c>
      <c r="D15" s="28">
        <f>[8]RC!$AP$53</f>
        <v>0.31892733540923618</v>
      </c>
      <c r="E15" s="28">
        <f>[8]BW!$AP$53</f>
        <v>0.29340494147990637</v>
      </c>
      <c r="F15" s="28">
        <f>[8]Delay1011!BC53</f>
        <v>0.26012834227722492</v>
      </c>
    </row>
    <row r="16" spans="1:6" x14ac:dyDescent="0.2">
      <c r="A16" s="47"/>
      <c r="B16" s="49"/>
      <c r="C16" s="6">
        <v>20</v>
      </c>
      <c r="D16" s="28">
        <f>[8]RC!$AS$53</f>
        <v>0.18903760132907377</v>
      </c>
      <c r="E16" s="28">
        <f>[8]BW!$AS$53</f>
        <v>0.17165601607439529</v>
      </c>
      <c r="F16" s="28">
        <f>[8]Delay1011!BG53</f>
        <v>0.13951828647217782</v>
      </c>
    </row>
    <row r="17" spans="1:6" x14ac:dyDescent="0.2">
      <c r="A17" s="47"/>
      <c r="B17" s="49"/>
      <c r="C17" s="6">
        <v>50</v>
      </c>
      <c r="D17" s="28">
        <f>[8]RC!$AV$53</f>
        <v>0.10357332356381661</v>
      </c>
      <c r="E17" s="28">
        <f>[8]BW!$AV$53</f>
        <v>9.5118940773356489E-2</v>
      </c>
      <c r="F17" s="28">
        <f>[8]Delay1011!BK53</f>
        <v>8.5540626096367964E-2</v>
      </c>
    </row>
    <row r="18" spans="1:6" x14ac:dyDescent="0.2">
      <c r="A18" s="47">
        <v>5</v>
      </c>
      <c r="B18" s="49">
        <v>1000</v>
      </c>
      <c r="C18" s="6">
        <v>5</v>
      </c>
      <c r="D18" s="28">
        <f>[8]RC!$AY$53</f>
        <v>0.44895523745935484</v>
      </c>
      <c r="E18" s="28">
        <f>[8]BW!$AY$53</f>
        <v>0.41641893863721735</v>
      </c>
      <c r="F18" s="28">
        <f>[8]Delay1011!BO53</f>
        <v>0.408592466279524</v>
      </c>
    </row>
    <row r="19" spans="1:6" x14ac:dyDescent="0.2">
      <c r="A19" s="47"/>
      <c r="B19" s="49"/>
      <c r="C19" s="6">
        <v>10</v>
      </c>
      <c r="D19" s="28">
        <f>[8]RC!$BB$53</f>
        <v>0.25583536079618924</v>
      </c>
      <c r="E19" s="28">
        <f>[8]BW!$BB$53</f>
        <v>0.22909286982936006</v>
      </c>
      <c r="F19" s="28">
        <f>[8]Delay1011!BS53</f>
        <v>0.22124808929551443</v>
      </c>
    </row>
    <row r="20" spans="1:6" x14ac:dyDescent="0.2">
      <c r="A20" s="47"/>
      <c r="B20" s="49"/>
      <c r="C20" s="6">
        <v>20</v>
      </c>
      <c r="D20" s="28">
        <f>[8]RC!$BE$53</f>
        <v>0.13736313885687013</v>
      </c>
      <c r="E20" s="28">
        <f>[8]BW!$BE$53</f>
        <v>0.11975262037298742</v>
      </c>
      <c r="F20" s="28">
        <f>[8]Delay1011!BW53</f>
        <v>0.1060555415317767</v>
      </c>
    </row>
    <row r="21" spans="1:6" x14ac:dyDescent="0.2">
      <c r="A21" s="47"/>
      <c r="B21" s="49"/>
      <c r="C21" s="6">
        <v>50</v>
      </c>
      <c r="D21" s="28">
        <f>[8]RC!$BH$53</f>
        <v>5.7976243659787166E-2</v>
      </c>
      <c r="E21" s="28">
        <f>[8]BW!$BH$53</f>
        <v>5.0851993951172819E-2</v>
      </c>
      <c r="F21" s="28">
        <f>[8]Delay1011!CA53</f>
        <v>4.7646084821154421E-2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[8]RC!$BK$53</f>
        <v>0.50080173306037901</v>
      </c>
      <c r="E22" s="28">
        <f>[8]BW!$BK$53</f>
        <v>0.47067025287838909</v>
      </c>
      <c r="F22" s="28">
        <f>[8]Delay1011!CE53</f>
        <v>0.62365354586402821</v>
      </c>
    </row>
    <row r="23" spans="1:6" x14ac:dyDescent="0.2">
      <c r="A23" s="47"/>
      <c r="B23" s="49"/>
      <c r="C23" s="6">
        <v>10</v>
      </c>
      <c r="D23" s="28">
        <f>[8]RC!$BN$53</f>
        <v>0.30637620972145829</v>
      </c>
      <c r="E23" s="28">
        <f>[8]BW!$BN$53</f>
        <v>0.27419111915938121</v>
      </c>
      <c r="F23" s="28">
        <f>[8]Delay1011!CI53</f>
        <v>0.24661297748253103</v>
      </c>
    </row>
    <row r="24" spans="1:6" x14ac:dyDescent="0.2">
      <c r="A24" s="47"/>
      <c r="B24" s="49"/>
      <c r="C24" s="6">
        <v>20</v>
      </c>
      <c r="D24" s="28">
        <f>[8]RC!$BQ$53</f>
        <v>0.17289868906085598</v>
      </c>
      <c r="E24" s="28">
        <f>[8]BW!$BQ$53</f>
        <v>0.1524873752795004</v>
      </c>
      <c r="F24" s="28">
        <f>[8]Delay1011!CM53</f>
        <v>0.11038721736127348</v>
      </c>
    </row>
    <row r="25" spans="1:6" x14ac:dyDescent="0.2">
      <c r="A25" s="47"/>
      <c r="B25" s="49"/>
      <c r="C25" s="6">
        <v>50</v>
      </c>
      <c r="D25" s="28">
        <f>[8]RC!$BT$53</f>
        <v>7.6953792277715455E-2</v>
      </c>
      <c r="E25" s="28">
        <f>[8]BW!$BT$53</f>
        <v>6.732175660887614E-2</v>
      </c>
      <c r="F25" s="28">
        <f>[8]Delay1011!CQ53</f>
        <v>3.9372238453132501E-2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[8]RC!$BW$53</f>
        <v>0.50079722315544217</v>
      </c>
      <c r="E26" s="28">
        <f>[8]BW!$BW$53</f>
        <v>0.46956049167677705</v>
      </c>
      <c r="F26" s="28">
        <f>[8]Delay1011!CU53</f>
        <v>0.60651716715182702</v>
      </c>
    </row>
    <row r="27" spans="1:6" x14ac:dyDescent="0.2">
      <c r="A27" s="47"/>
      <c r="B27" s="49"/>
      <c r="C27" s="6">
        <v>10</v>
      </c>
      <c r="D27" s="28">
        <f>[8]RC!$BZ$53</f>
        <v>0.30457016377253338</v>
      </c>
      <c r="E27" s="28">
        <f>[8]BW!$BZ$53</f>
        <v>0.27313850542727269</v>
      </c>
      <c r="F27" s="28">
        <f>[8]Delay1011!CY53</f>
        <v>0.24401617902352879</v>
      </c>
    </row>
    <row r="28" spans="1:6" x14ac:dyDescent="0.2">
      <c r="A28" s="47"/>
      <c r="B28" s="49"/>
      <c r="C28" s="6">
        <v>20</v>
      </c>
      <c r="D28" s="28">
        <f>[8]RC!$CC$53</f>
        <v>0.17269097539729272</v>
      </c>
      <c r="E28" s="28">
        <f>[8]BW!$CC$53</f>
        <v>0.15094697207832333</v>
      </c>
      <c r="F28" s="28">
        <f>[8]Delay1011!DC53</f>
        <v>0.10977699081625163</v>
      </c>
    </row>
    <row r="29" spans="1:6" x14ac:dyDescent="0.2">
      <c r="A29" s="47"/>
      <c r="B29" s="49"/>
      <c r="C29" s="6">
        <v>50</v>
      </c>
      <c r="D29" s="28">
        <f>[8]RC!$CF$53</f>
        <v>7.756207772586883E-2</v>
      </c>
      <c r="E29" s="28">
        <f>[8]BW!$CF$53</f>
        <v>6.7038371653359449E-2</v>
      </c>
      <c r="F29" s="28">
        <f>[8]Delay1011!DG53</f>
        <v>3.880396775026132E-2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[8]RC!$CI$53</f>
        <v>0.50118181284331331</v>
      </c>
      <c r="E30" s="28">
        <f>[8]BW!$CI$53</f>
        <v>0.47276371179887389</v>
      </c>
      <c r="F30" s="28">
        <f>[8]Delay1011!DK53</f>
        <v>0.60902611802916451</v>
      </c>
    </row>
    <row r="31" spans="1:6" x14ac:dyDescent="0.2">
      <c r="A31" s="47"/>
      <c r="B31" s="49"/>
      <c r="C31" s="6">
        <v>10</v>
      </c>
      <c r="D31" s="28">
        <f>[8]RC!$CL$53</f>
        <v>0.30748366740275374</v>
      </c>
      <c r="E31" s="28">
        <f>[8]BW!$CL$53</f>
        <v>0.27458785687244786</v>
      </c>
      <c r="F31" s="28">
        <f>[8]Delay1011!DO53</f>
        <v>0.24785154648797153</v>
      </c>
    </row>
    <row r="32" spans="1:6" x14ac:dyDescent="0.2">
      <c r="A32" s="47"/>
      <c r="B32" s="49"/>
      <c r="C32" s="6">
        <v>20</v>
      </c>
      <c r="D32" s="28">
        <f>[8]RC!$CO$53</f>
        <v>0.17502917896368703</v>
      </c>
      <c r="E32" s="28">
        <f>[8]BW!$CO$53</f>
        <v>0.15271851757078123</v>
      </c>
      <c r="F32" s="28">
        <f>[8]Delay1011!DS53</f>
        <v>0.11071207729190614</v>
      </c>
    </row>
    <row r="33" spans="1:6" x14ac:dyDescent="0.2">
      <c r="A33" s="47"/>
      <c r="B33" s="49"/>
      <c r="C33" s="6">
        <v>50</v>
      </c>
      <c r="D33" s="28">
        <f>[8]RC!$CR$53</f>
        <v>7.7819952293684144E-2</v>
      </c>
      <c r="E33" s="28">
        <f>[8]BW!$CR$53</f>
        <v>6.7309888051558797E-2</v>
      </c>
      <c r="F33" s="28">
        <f>[8]Delay1011!DW53</f>
        <v>4.0000124053843046E-2</v>
      </c>
    </row>
    <row r="34" spans="1:6" x14ac:dyDescent="0.2">
      <c r="A34" s="47">
        <v>5</v>
      </c>
      <c r="B34" s="49">
        <v>5000</v>
      </c>
      <c r="C34" s="6">
        <v>5</v>
      </c>
      <c r="D34" s="28">
        <f>[8]RC!$CU$53</f>
        <v>0.44877902159511768</v>
      </c>
      <c r="E34" s="28">
        <f>[8]BW!$CU$53</f>
        <v>0.41441638044151874</v>
      </c>
      <c r="F34" s="28">
        <f>[8]Delay1011!EA53</f>
        <v>0.40723958469876692</v>
      </c>
    </row>
    <row r="35" spans="1:6" x14ac:dyDescent="0.2">
      <c r="A35" s="47"/>
      <c r="B35" s="49"/>
      <c r="C35" s="6">
        <v>10</v>
      </c>
      <c r="D35" s="28">
        <f>[8]RC!$CX$53</f>
        <v>0.25516075027758012</v>
      </c>
      <c r="E35" s="28">
        <f>[8]BW!$CX$53</f>
        <v>0.22657062845525025</v>
      </c>
      <c r="F35" s="28">
        <f>[8]Delay1011!EE53</f>
        <v>0.22134944985545094</v>
      </c>
    </row>
    <row r="36" spans="1:6" x14ac:dyDescent="0.2">
      <c r="A36" s="47"/>
      <c r="B36" s="49"/>
      <c r="C36" s="6">
        <v>20</v>
      </c>
      <c r="D36" s="28">
        <f>[8]RC!$DA$53</f>
        <v>0.13563846670474444</v>
      </c>
      <c r="E36" s="28">
        <f>[8]BW!$DA$53</f>
        <v>0.11882323430522441</v>
      </c>
      <c r="F36" s="28">
        <f>[8]Delay1011!EI53</f>
        <v>0.10530258282197154</v>
      </c>
    </row>
    <row r="37" spans="1:6" x14ac:dyDescent="0.2">
      <c r="A37" s="47"/>
      <c r="B37" s="49"/>
      <c r="C37" s="6">
        <v>50</v>
      </c>
      <c r="D37" s="28">
        <f>[8]RC!$DD$53</f>
        <v>5.6745495942080275E-2</v>
      </c>
      <c r="E37" s="28">
        <f>[8]BW!$DD$53</f>
        <v>4.9080797608877881E-2</v>
      </c>
      <c r="F37" s="28">
        <f>[8]Delay1011!EM53</f>
        <v>4.6642304887304677E-2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[8]RC!$DG$53</f>
        <v>0.50351514981561685</v>
      </c>
      <c r="E38" s="28">
        <f>[8]BW!$DG$53</f>
        <v>0.47138591366982735</v>
      </c>
      <c r="F38" s="28">
        <f>[8]Delay1011!EQ53</f>
        <v>0.67786637370138658</v>
      </c>
    </row>
    <row r="39" spans="1:6" x14ac:dyDescent="0.2">
      <c r="A39" s="47"/>
      <c r="B39" s="49"/>
      <c r="C39" s="6">
        <v>10</v>
      </c>
      <c r="D39" s="28">
        <f>[8]RC!$DJ$53</f>
        <v>0.30747124308895013</v>
      </c>
      <c r="E39" s="28">
        <f>[8]BW!$DJ$53</f>
        <v>0.27527166515854157</v>
      </c>
      <c r="F39" s="28">
        <f>[8]Delay1011!EU53</f>
        <v>0.24699202493269376</v>
      </c>
    </row>
    <row r="40" spans="1:6" x14ac:dyDescent="0.2">
      <c r="A40" s="47"/>
      <c r="B40" s="49"/>
      <c r="C40" s="6">
        <v>20</v>
      </c>
      <c r="D40" s="28">
        <f>[8]RC!$DM$53</f>
        <v>0.17310071023950685</v>
      </c>
      <c r="E40" s="28">
        <f>[8]BW!$DM$53</f>
        <v>0.15103393042076718</v>
      </c>
      <c r="F40" s="28">
        <f>[8]Delay1011!EY53</f>
        <v>0.10904495938196707</v>
      </c>
    </row>
    <row r="41" spans="1:6" x14ac:dyDescent="0.2">
      <c r="A41" s="47"/>
      <c r="B41" s="49"/>
      <c r="C41" s="6">
        <v>50</v>
      </c>
      <c r="D41" s="28">
        <f>[8]RC!$DP$53</f>
        <v>7.5442758421625011E-2</v>
      </c>
      <c r="E41" s="28">
        <f>[8]BW!$DP$53</f>
        <v>6.4759730527224418E-2</v>
      </c>
      <c r="F41" s="28">
        <f>[8]Delay1011!FC53</f>
        <v>3.506632324341092E-2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[8]RC!$DS$53</f>
        <v>0.50405121459226965</v>
      </c>
      <c r="E42" s="28">
        <f>[8]BW!$DS$53</f>
        <v>0.47085653901233626</v>
      </c>
      <c r="F42" s="28">
        <f>[8]Delay1011!FG53</f>
        <v>0.67824007484442206</v>
      </c>
    </row>
    <row r="43" spans="1:6" x14ac:dyDescent="0.2">
      <c r="A43" s="47"/>
      <c r="B43" s="49"/>
      <c r="C43" s="6">
        <v>10</v>
      </c>
      <c r="D43" s="28">
        <f>[8]RC!$DV$53</f>
        <v>0.30634624501499608</v>
      </c>
      <c r="E43" s="28">
        <f>[8]BW!$DV$53</f>
        <v>0.27436263466066368</v>
      </c>
      <c r="F43" s="28">
        <f>[8]Delay1011!FK53</f>
        <v>0.24878061170446453</v>
      </c>
    </row>
    <row r="44" spans="1:6" x14ac:dyDescent="0.2">
      <c r="A44" s="47"/>
      <c r="B44" s="49"/>
      <c r="C44" s="6">
        <v>20</v>
      </c>
      <c r="D44" s="28">
        <f>[8]RC!$DY$53</f>
        <v>0.17265377134554272</v>
      </c>
      <c r="E44" s="28">
        <f>[8]BW!$DY$53</f>
        <v>0.15106417764045385</v>
      </c>
      <c r="F44" s="28">
        <f>[8]Delay1011!FO53</f>
        <v>0.10742762913453321</v>
      </c>
    </row>
    <row r="45" spans="1:6" x14ac:dyDescent="0.2">
      <c r="A45" s="47"/>
      <c r="B45" s="49"/>
      <c r="C45" s="6">
        <v>50</v>
      </c>
      <c r="D45" s="28">
        <f>[8]RC!$EB$53</f>
        <v>7.5505240119517467E-2</v>
      </c>
      <c r="E45" s="28">
        <f>[8]BW!$EB$53</f>
        <v>6.4944085446346916E-2</v>
      </c>
      <c r="F45" s="28">
        <f>[8]Delay1011!FS53</f>
        <v>3.4604142008585657E-2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[8]RC!$EE$53</f>
        <v>0.50361638326403846</v>
      </c>
      <c r="E46" s="28">
        <f>[8]BW!$EE$53</f>
        <v>0.47068297235899015</v>
      </c>
      <c r="F46" s="28">
        <f>[8]Delay1011!FW53</f>
        <v>0.69582912143683429</v>
      </c>
    </row>
    <row r="47" spans="1:6" x14ac:dyDescent="0.2">
      <c r="A47" s="47"/>
      <c r="B47" s="49"/>
      <c r="C47" s="6">
        <v>10</v>
      </c>
      <c r="D47" s="28">
        <f>[8]RC!$EH$53</f>
        <v>0.30667610705189757</v>
      </c>
      <c r="E47" s="28">
        <f>[8]BW!$EH$53</f>
        <v>0.27429071180394421</v>
      </c>
      <c r="F47" s="28">
        <f>[8]Delay1011!GA53</f>
        <v>0.24655723949245301</v>
      </c>
    </row>
    <row r="48" spans="1:6" x14ac:dyDescent="0.2">
      <c r="A48" s="47"/>
      <c r="B48" s="49"/>
      <c r="C48" s="6">
        <v>20</v>
      </c>
      <c r="D48" s="28">
        <f>[8]RC!$EK$53</f>
        <v>0.17332131577873075</v>
      </c>
      <c r="E48" s="28">
        <f>[8]BW!$EK$53</f>
        <v>0.1508753243024103</v>
      </c>
      <c r="F48" s="28">
        <f>[8]Delay1011!GE53</f>
        <v>0.10999224045326461</v>
      </c>
    </row>
    <row r="49" spans="1:6" x14ac:dyDescent="0.2">
      <c r="A49" s="47"/>
      <c r="B49" s="49"/>
      <c r="C49" s="6">
        <v>50</v>
      </c>
      <c r="D49" s="28">
        <f>[8]RC!$EN$53</f>
        <v>7.5916246200906368E-2</v>
      </c>
      <c r="E49" s="28">
        <f>[8]BW!$EN$53</f>
        <v>6.5070439421637538E-2</v>
      </c>
      <c r="F49" s="28">
        <f>[8]Delay1011!GI53</f>
        <v>3.623818505976923E-2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[8]RC!$EQ$53</f>
        <v>0.44827034087947459</v>
      </c>
      <c r="E50" s="28">
        <f>[8]BW!$EQ$53</f>
        <v>0.41498989213361837</v>
      </c>
      <c r="F50" s="28">
        <f>[8]Delay1011!GM53</f>
        <v>0.40669447033954625</v>
      </c>
    </row>
    <row r="51" spans="1:6" x14ac:dyDescent="0.2">
      <c r="A51" s="47"/>
      <c r="B51" s="49"/>
      <c r="C51" s="6">
        <v>10</v>
      </c>
      <c r="D51" s="28">
        <f>[8]RC!$ET$53</f>
        <v>0.25426392118126773</v>
      </c>
      <c r="E51" s="28">
        <f>[8]BW!$ET$53</f>
        <v>0.22625358119960681</v>
      </c>
      <c r="F51" s="28">
        <f>[8]Delay1011!GQ53</f>
        <v>0.22112377190064325</v>
      </c>
    </row>
    <row r="52" spans="1:6" x14ac:dyDescent="0.2">
      <c r="A52" s="47"/>
      <c r="B52" s="49"/>
      <c r="C52" s="6">
        <v>20</v>
      </c>
      <c r="D52" s="28">
        <f>[8]RC!$EW$53</f>
        <v>0.13560518791269258</v>
      </c>
      <c r="E52" s="28">
        <f>[8]BW!$EW$53</f>
        <v>0.11846955427769572</v>
      </c>
      <c r="F52" s="28">
        <f>[8]Delay1011!GU53</f>
        <v>0.1049926461947662</v>
      </c>
    </row>
    <row r="53" spans="1:6" x14ac:dyDescent="0.2">
      <c r="A53" s="47"/>
      <c r="B53" s="49"/>
      <c r="C53" s="6">
        <v>50</v>
      </c>
      <c r="D53" s="28">
        <f>[8]RC!$EZ$53</f>
        <v>5.6213019581645651E-2</v>
      </c>
      <c r="E53" s="28">
        <f>[8]BW!$EZ$53</f>
        <v>4.8757272272255327E-2</v>
      </c>
      <c r="F53" s="28">
        <f>[8]Delay1011!GY53</f>
        <v>4.6537878558777154E-2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[8]RC!$FC$53</f>
        <v>0.50368559244255307</v>
      </c>
      <c r="E54" s="28">
        <f>[8]BW!$FC$53</f>
        <v>0.47187165881027116</v>
      </c>
      <c r="F54" s="28">
        <f>[8]Delay1011!HC53</f>
        <v>0.69608696132541326</v>
      </c>
    </row>
    <row r="55" spans="1:6" x14ac:dyDescent="0.2">
      <c r="A55" s="47"/>
      <c r="B55" s="49"/>
      <c r="C55" s="6">
        <v>10</v>
      </c>
      <c r="D55" s="28">
        <f>[8]RC!$FF$53</f>
        <v>0.30623029456460055</v>
      </c>
      <c r="E55" s="28">
        <f>[8]BW!$FF$53</f>
        <v>0.27494002769728332</v>
      </c>
      <c r="F55" s="28">
        <f>[8]Delay1011!HG53</f>
        <v>0.24758581549664668</v>
      </c>
    </row>
    <row r="56" spans="1:6" x14ac:dyDescent="0.2">
      <c r="A56" s="47"/>
      <c r="B56" s="49"/>
      <c r="C56" s="6">
        <v>20</v>
      </c>
      <c r="D56" s="28">
        <f>[8]RC!$FI$53</f>
        <v>0.17264365239617274</v>
      </c>
      <c r="E56" s="28">
        <f>[8]BW!$FI$53</f>
        <v>0.15063170315785121</v>
      </c>
      <c r="F56" s="28">
        <f>[8]Delay1011!HK53</f>
        <v>0.10769809480338864</v>
      </c>
    </row>
    <row r="57" spans="1:6" x14ac:dyDescent="0.2">
      <c r="A57" s="47"/>
      <c r="B57" s="49"/>
      <c r="C57" s="6">
        <v>50</v>
      </c>
      <c r="D57" s="28">
        <f>[8]RC!$FL$53</f>
        <v>7.5567079603188161E-2</v>
      </c>
      <c r="E57" s="28">
        <f>[8]BW!$FL$53</f>
        <v>6.4539350567119791E-2</v>
      </c>
      <c r="F57" s="28">
        <f>[8]Delay1011!HO53</f>
        <v>3.4288211266821682E-2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[8]RC!$FO$53</f>
        <v>0.50212547552559805</v>
      </c>
      <c r="E58" s="28">
        <f>[8]BW!$FO$53</f>
        <v>0.47026303847436657</v>
      </c>
      <c r="F58" s="28">
        <f>[8]Delay1011!HS53</f>
        <v>0.71238618576064439</v>
      </c>
    </row>
    <row r="59" spans="1:6" x14ac:dyDescent="0.2">
      <c r="A59" s="47"/>
      <c r="B59" s="49"/>
      <c r="C59" s="6">
        <v>10</v>
      </c>
      <c r="D59" s="28">
        <f>[8]RC!$FR$53</f>
        <v>0.30654653095844187</v>
      </c>
      <c r="E59" s="28">
        <f>[8]BW!$FR$53</f>
        <v>0.27414792909183655</v>
      </c>
      <c r="F59" s="28">
        <f>[8]Delay1011!HW53</f>
        <v>0.24651127056712219</v>
      </c>
    </row>
    <row r="60" spans="1:6" x14ac:dyDescent="0.2">
      <c r="A60" s="47"/>
      <c r="B60" s="49"/>
      <c r="C60" s="6">
        <v>20</v>
      </c>
      <c r="D60" s="28">
        <f>[8]RC!$FU$53</f>
        <v>0.17278068495633461</v>
      </c>
      <c r="E60" s="28">
        <f>[8]BW!$FU$53</f>
        <v>0.15063412987942387</v>
      </c>
      <c r="F60" s="28">
        <f>[8]Delay1011!IA53</f>
        <v>0.10892484336324226</v>
      </c>
    </row>
    <row r="61" spans="1:6" x14ac:dyDescent="0.2">
      <c r="A61" s="47"/>
      <c r="B61" s="49"/>
      <c r="C61" s="6">
        <v>50</v>
      </c>
      <c r="D61" s="28">
        <f>[8]RC!$FX$53</f>
        <v>7.5492866144398776E-2</v>
      </c>
      <c r="E61" s="28">
        <f>[8]BW!$FX$53</f>
        <v>6.457522251131563E-2</v>
      </c>
      <c r="F61" s="28">
        <f>[8]Delay1011!IE53</f>
        <v>3.4312154538230881E-2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[8]RC!$GA$53</f>
        <v>0.50305581947783962</v>
      </c>
      <c r="E62" s="28">
        <f>[8]BW!$GA$53</f>
        <v>0.47114834520969268</v>
      </c>
      <c r="F62" s="28">
        <f>[8]Delay1011!II53</f>
        <v>0.72376594987412557</v>
      </c>
    </row>
    <row r="63" spans="1:6" x14ac:dyDescent="0.2">
      <c r="A63" s="47"/>
      <c r="B63" s="49"/>
      <c r="C63" s="6">
        <v>10</v>
      </c>
      <c r="D63" s="28">
        <f>[8]RC!$GD$53</f>
        <v>0.30629919102847913</v>
      </c>
      <c r="E63" s="28">
        <f>[8]BW!$GD$53</f>
        <v>0.27400407289828371</v>
      </c>
      <c r="F63" s="28">
        <f>[8]Delay1011!IM53</f>
        <v>0.24623648742118134</v>
      </c>
    </row>
    <row r="64" spans="1:6" x14ac:dyDescent="0.2">
      <c r="A64" s="47"/>
      <c r="B64" s="49"/>
      <c r="C64" s="6">
        <v>20</v>
      </c>
      <c r="D64" s="28">
        <f>[8]RC!$GG$53</f>
        <v>0.17278611653590306</v>
      </c>
      <c r="E64" s="28">
        <f>[8]BW!$GG$53</f>
        <v>0.15040966374540543</v>
      </c>
      <c r="F64" s="28">
        <f>[8]Delay1011!IQ53</f>
        <v>0.10822758375490393</v>
      </c>
    </row>
    <row r="65" spans="1:6" ht="17" thickBot="1" x14ac:dyDescent="0.25">
      <c r="A65" s="48"/>
      <c r="B65" s="50"/>
      <c r="C65" s="8">
        <v>50</v>
      </c>
      <c r="D65" s="28">
        <f>[8]RC!$GJ$53</f>
        <v>7.5406317222993707E-2</v>
      </c>
      <c r="E65" s="28">
        <f>[8]BW!$GJ$53</f>
        <v>6.4556554635137903E-2</v>
      </c>
      <c r="F65" s="28">
        <f>[8]Delay1011!IU53</f>
        <v>3.4213781876678805E-2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0.2585788302296031</v>
      </c>
      <c r="E66" s="26">
        <f>AVERAGE(E2:E65)</f>
        <v>0.23580762469113603</v>
      </c>
      <c r="F66" s="27">
        <f>AVERAGE(F2:F65)</f>
        <v>0.24634049387116949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12</v>
      </c>
      <c r="F67" s="33">
        <f>64-E67</f>
        <v>52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414" priority="1" bottom="1" rank="1"/>
    <cfRule type="top10" dxfId="1413" priority="2" bottom="1" rank="3"/>
  </conditionalFormatting>
  <conditionalFormatting sqref="D3:F3">
    <cfRule type="top10" dxfId="1412" priority="3" bottom="1" rank="1"/>
    <cfRule type="top10" dxfId="1411" priority="4" bottom="1" rank="3"/>
  </conditionalFormatting>
  <conditionalFormatting sqref="D4:F4">
    <cfRule type="top10" dxfId="1410" priority="5" bottom="1" rank="1"/>
    <cfRule type="top10" dxfId="1409" priority="6" bottom="1" rank="3"/>
  </conditionalFormatting>
  <conditionalFormatting sqref="D5:F5">
    <cfRule type="top10" dxfId="1408" priority="7" bottom="1" rank="1"/>
    <cfRule type="top10" dxfId="1407" priority="8" bottom="1" rank="3"/>
  </conditionalFormatting>
  <conditionalFormatting sqref="D6:F6">
    <cfRule type="top10" dxfId="1406" priority="9" bottom="1" rank="1"/>
    <cfRule type="top10" dxfId="1405" priority="10" bottom="1" rank="3"/>
  </conditionalFormatting>
  <conditionalFormatting sqref="D7:F7">
    <cfRule type="top10" dxfId="1404" priority="11" bottom="1" rank="1"/>
    <cfRule type="top10" dxfId="1403" priority="12" bottom="1" rank="3"/>
  </conditionalFormatting>
  <conditionalFormatting sqref="D8:F8">
    <cfRule type="top10" dxfId="1402" priority="13" bottom="1" rank="1"/>
    <cfRule type="top10" dxfId="1401" priority="14" bottom="1" rank="3"/>
  </conditionalFormatting>
  <conditionalFormatting sqref="D9:F9">
    <cfRule type="top10" dxfId="1400" priority="15" bottom="1" rank="1"/>
    <cfRule type="top10" dxfId="1399" priority="16" bottom="1" rank="3"/>
  </conditionalFormatting>
  <conditionalFormatting sqref="D10:F10">
    <cfRule type="top10" dxfId="1398" priority="17" bottom="1" rank="1"/>
    <cfRule type="top10" dxfId="1397" priority="18" bottom="1" rank="3"/>
  </conditionalFormatting>
  <conditionalFormatting sqref="D11:F11">
    <cfRule type="top10" dxfId="1396" priority="19" bottom="1" rank="1"/>
    <cfRule type="top10" dxfId="1395" priority="20" bottom="1" rank="3"/>
  </conditionalFormatting>
  <conditionalFormatting sqref="D12:F12">
    <cfRule type="top10" dxfId="1394" priority="21" bottom="1" rank="1"/>
    <cfRule type="top10" dxfId="1393" priority="22" bottom="1" rank="3"/>
  </conditionalFormatting>
  <conditionalFormatting sqref="D13:F13">
    <cfRule type="top10" dxfId="1392" priority="23" bottom="1" rank="1"/>
    <cfRule type="top10" dxfId="1391" priority="24" bottom="1" rank="3"/>
  </conditionalFormatting>
  <conditionalFormatting sqref="D14:F14">
    <cfRule type="top10" dxfId="1390" priority="25" bottom="1" rank="1"/>
    <cfRule type="top10" dxfId="1389" priority="26" bottom="1" rank="3"/>
  </conditionalFormatting>
  <conditionalFormatting sqref="D15:F15">
    <cfRule type="top10" dxfId="1388" priority="27" bottom="1" rank="1"/>
    <cfRule type="top10" dxfId="1387" priority="28" bottom="1" rank="3"/>
  </conditionalFormatting>
  <conditionalFormatting sqref="D16:F16">
    <cfRule type="top10" dxfId="1386" priority="29" bottom="1" rank="1"/>
    <cfRule type="top10" dxfId="1385" priority="30" bottom="1" rank="3"/>
  </conditionalFormatting>
  <conditionalFormatting sqref="D17:F17">
    <cfRule type="top10" dxfId="1384" priority="31" bottom="1" rank="1"/>
    <cfRule type="top10" dxfId="1383" priority="32" bottom="1" rank="3"/>
  </conditionalFormatting>
  <conditionalFormatting sqref="D18:F18">
    <cfRule type="top10" dxfId="1382" priority="33" bottom="1" rank="1"/>
    <cfRule type="top10" dxfId="1381" priority="34" bottom="1" rank="3"/>
  </conditionalFormatting>
  <conditionalFormatting sqref="D19:F19">
    <cfRule type="top10" dxfId="1380" priority="35" bottom="1" rank="1"/>
    <cfRule type="top10" dxfId="1379" priority="36" bottom="1" rank="3"/>
  </conditionalFormatting>
  <conditionalFormatting sqref="D20:F20">
    <cfRule type="top10" dxfId="1378" priority="37" bottom="1" rank="1"/>
    <cfRule type="top10" dxfId="1377" priority="38" bottom="1" rank="3"/>
  </conditionalFormatting>
  <conditionalFormatting sqref="D21:F21">
    <cfRule type="top10" dxfId="1376" priority="39" bottom="1" rank="1"/>
    <cfRule type="top10" dxfId="1375" priority="40" bottom="1" rank="3"/>
  </conditionalFormatting>
  <conditionalFormatting sqref="D22:F22">
    <cfRule type="top10" dxfId="1374" priority="41" bottom="1" rank="1"/>
    <cfRule type="top10" dxfId="1373" priority="42" bottom="1" rank="3"/>
  </conditionalFormatting>
  <conditionalFormatting sqref="D23:F23">
    <cfRule type="top10" dxfId="1372" priority="43" bottom="1" rank="1"/>
    <cfRule type="top10" dxfId="1371" priority="44" bottom="1" rank="3"/>
  </conditionalFormatting>
  <conditionalFormatting sqref="D24:F24">
    <cfRule type="top10" dxfId="1370" priority="45" bottom="1" rank="1"/>
    <cfRule type="top10" dxfId="1369" priority="46" bottom="1" rank="3"/>
  </conditionalFormatting>
  <conditionalFormatting sqref="D25:F25">
    <cfRule type="top10" dxfId="1368" priority="47" bottom="1" rank="1"/>
    <cfRule type="top10" dxfId="1367" priority="48" bottom="1" rank="3"/>
  </conditionalFormatting>
  <conditionalFormatting sqref="D26:F26">
    <cfRule type="top10" dxfId="1366" priority="49" bottom="1" rank="1"/>
    <cfRule type="top10" dxfId="1365" priority="50" bottom="1" rank="3"/>
  </conditionalFormatting>
  <conditionalFormatting sqref="D27:F27">
    <cfRule type="top10" dxfId="1364" priority="51" bottom="1" rank="1"/>
    <cfRule type="top10" dxfId="1363" priority="52" bottom="1" rank="3"/>
  </conditionalFormatting>
  <conditionalFormatting sqref="D28:F28">
    <cfRule type="top10" dxfId="1362" priority="53" bottom="1" rank="1"/>
    <cfRule type="top10" dxfId="1361" priority="54" bottom="1" rank="3"/>
  </conditionalFormatting>
  <conditionalFormatting sqref="D29:F29">
    <cfRule type="top10" dxfId="1360" priority="55" bottom="1" rank="1"/>
    <cfRule type="top10" dxfId="1359" priority="56" bottom="1" rank="3"/>
  </conditionalFormatting>
  <conditionalFormatting sqref="D30:F30">
    <cfRule type="top10" dxfId="1358" priority="57" bottom="1" rank="1"/>
    <cfRule type="top10" dxfId="1357" priority="58" bottom="1" rank="3"/>
  </conditionalFormatting>
  <conditionalFormatting sqref="D31:F31">
    <cfRule type="top10" dxfId="1356" priority="59" bottom="1" rank="1"/>
    <cfRule type="top10" dxfId="1355" priority="60" bottom="1" rank="3"/>
  </conditionalFormatting>
  <conditionalFormatting sqref="D32:F32">
    <cfRule type="top10" dxfId="1354" priority="61" bottom="1" rank="1"/>
    <cfRule type="top10" dxfId="1353" priority="62" bottom="1" rank="3"/>
  </conditionalFormatting>
  <conditionalFormatting sqref="D33:F33">
    <cfRule type="top10" dxfId="1352" priority="63" bottom="1" rank="1"/>
    <cfRule type="top10" dxfId="1351" priority="64" bottom="1" rank="3"/>
  </conditionalFormatting>
  <conditionalFormatting sqref="D34:F34">
    <cfRule type="top10" dxfId="1350" priority="65" bottom="1" rank="1"/>
    <cfRule type="top10" dxfId="1349" priority="66" bottom="1" rank="3"/>
  </conditionalFormatting>
  <conditionalFormatting sqref="D35:F35">
    <cfRule type="top10" dxfId="1348" priority="67" bottom="1" rank="1"/>
    <cfRule type="top10" dxfId="1347" priority="68" bottom="1" rank="3"/>
  </conditionalFormatting>
  <conditionalFormatting sqref="D36:F36">
    <cfRule type="top10" dxfId="1346" priority="69" bottom="1" rank="1"/>
    <cfRule type="top10" dxfId="1345" priority="70" bottom="1" rank="3"/>
  </conditionalFormatting>
  <conditionalFormatting sqref="D37:F37">
    <cfRule type="top10" dxfId="1344" priority="71" bottom="1" rank="1"/>
    <cfRule type="top10" dxfId="1343" priority="72" bottom="1" rank="3"/>
  </conditionalFormatting>
  <conditionalFormatting sqref="D38:F38">
    <cfRule type="top10" dxfId="1342" priority="73" bottom="1" rank="1"/>
    <cfRule type="top10" dxfId="1341" priority="74" bottom="1" rank="3"/>
  </conditionalFormatting>
  <conditionalFormatting sqref="D39:F39">
    <cfRule type="top10" dxfId="1340" priority="75" bottom="1" rank="1"/>
    <cfRule type="top10" dxfId="1339" priority="76" bottom="1" rank="3"/>
  </conditionalFormatting>
  <conditionalFormatting sqref="D40:F40">
    <cfRule type="top10" dxfId="1338" priority="77" bottom="1" rank="1"/>
    <cfRule type="top10" dxfId="1337" priority="78" bottom="1" rank="3"/>
  </conditionalFormatting>
  <conditionalFormatting sqref="D41:F41">
    <cfRule type="top10" dxfId="1336" priority="79" bottom="1" rank="1"/>
    <cfRule type="top10" dxfId="1335" priority="80" bottom="1" rank="3"/>
  </conditionalFormatting>
  <conditionalFormatting sqref="D42:F42">
    <cfRule type="top10" dxfId="1334" priority="81" bottom="1" rank="1"/>
    <cfRule type="top10" dxfId="1333" priority="82" bottom="1" rank="3"/>
  </conditionalFormatting>
  <conditionalFormatting sqref="D43:F43">
    <cfRule type="top10" dxfId="1332" priority="83" bottom="1" rank="1"/>
    <cfRule type="top10" dxfId="1331" priority="84" bottom="1" rank="3"/>
  </conditionalFormatting>
  <conditionalFormatting sqref="D44:F44">
    <cfRule type="top10" dxfId="1330" priority="85" bottom="1" rank="1"/>
    <cfRule type="top10" dxfId="1329" priority="86" bottom="1" rank="3"/>
  </conditionalFormatting>
  <conditionalFormatting sqref="D45:F45">
    <cfRule type="top10" dxfId="1328" priority="87" bottom="1" rank="1"/>
    <cfRule type="top10" dxfId="1327" priority="88" bottom="1" rank="3"/>
  </conditionalFormatting>
  <conditionalFormatting sqref="D46:F46">
    <cfRule type="top10" dxfId="1326" priority="89" bottom="1" rank="1"/>
    <cfRule type="top10" dxfId="1325" priority="90" bottom="1" rank="3"/>
  </conditionalFormatting>
  <conditionalFormatting sqref="D47:F47">
    <cfRule type="top10" dxfId="1324" priority="91" bottom="1" rank="1"/>
    <cfRule type="top10" dxfId="1323" priority="92" bottom="1" rank="3"/>
  </conditionalFormatting>
  <conditionalFormatting sqref="D48:F48">
    <cfRule type="top10" dxfId="1322" priority="93" bottom="1" rank="1"/>
    <cfRule type="top10" dxfId="1321" priority="94" bottom="1" rank="3"/>
  </conditionalFormatting>
  <conditionalFormatting sqref="D49:F49">
    <cfRule type="top10" dxfId="1320" priority="95" bottom="1" rank="1"/>
    <cfRule type="top10" dxfId="1319" priority="96" bottom="1" rank="3"/>
  </conditionalFormatting>
  <conditionalFormatting sqref="D50:F50">
    <cfRule type="top10" dxfId="1318" priority="97" bottom="1" rank="1"/>
    <cfRule type="top10" dxfId="1317" priority="98" bottom="1" rank="3"/>
  </conditionalFormatting>
  <conditionalFormatting sqref="D51:F51">
    <cfRule type="top10" dxfId="1316" priority="99" bottom="1" rank="1"/>
    <cfRule type="top10" dxfId="1315" priority="100" bottom="1" rank="3"/>
  </conditionalFormatting>
  <conditionalFormatting sqref="D52:F52">
    <cfRule type="top10" dxfId="1314" priority="101" bottom="1" rank="1"/>
    <cfRule type="top10" dxfId="1313" priority="102" bottom="1" rank="3"/>
  </conditionalFormatting>
  <conditionalFormatting sqref="D53:F53">
    <cfRule type="top10" dxfId="1312" priority="103" bottom="1" rank="1"/>
    <cfRule type="top10" dxfId="1311" priority="104" bottom="1" rank="3"/>
  </conditionalFormatting>
  <conditionalFormatting sqref="D54:F54">
    <cfRule type="top10" dxfId="1310" priority="105" bottom="1" rank="1"/>
    <cfRule type="top10" dxfId="1309" priority="106" bottom="1" rank="3"/>
  </conditionalFormatting>
  <conditionalFormatting sqref="D55:F55">
    <cfRule type="top10" dxfId="1308" priority="107" bottom="1" rank="1"/>
    <cfRule type="top10" dxfId="1307" priority="108" bottom="1" rank="3"/>
  </conditionalFormatting>
  <conditionalFormatting sqref="D56:F56">
    <cfRule type="top10" dxfId="1306" priority="109" bottom="1" rank="1"/>
    <cfRule type="top10" dxfId="1305" priority="110" bottom="1" rank="3"/>
  </conditionalFormatting>
  <conditionalFormatting sqref="D57:F57">
    <cfRule type="top10" dxfId="1304" priority="111" bottom="1" rank="1"/>
    <cfRule type="top10" dxfId="1303" priority="112" bottom="1" rank="3"/>
  </conditionalFormatting>
  <conditionalFormatting sqref="D58:F58">
    <cfRule type="top10" dxfId="1302" priority="113" bottom="1" rank="1"/>
    <cfRule type="top10" dxfId="1301" priority="114" bottom="1" rank="3"/>
  </conditionalFormatting>
  <conditionalFormatting sqref="D59:F59">
    <cfRule type="top10" dxfId="1300" priority="115" bottom="1" rank="1"/>
    <cfRule type="top10" dxfId="1299" priority="116" bottom="1" rank="3"/>
  </conditionalFormatting>
  <conditionalFormatting sqref="D60:F60">
    <cfRule type="top10" dxfId="1298" priority="117" bottom="1" rank="1"/>
    <cfRule type="top10" dxfId="1297" priority="118" bottom="1" rank="3"/>
  </conditionalFormatting>
  <conditionalFormatting sqref="D61:F61">
    <cfRule type="top10" dxfId="1296" priority="119" bottom="1" rank="1"/>
    <cfRule type="top10" dxfId="1295" priority="120" bottom="1" rank="3"/>
  </conditionalFormatting>
  <conditionalFormatting sqref="D62:F62">
    <cfRule type="top10" dxfId="1294" priority="121" bottom="1" rank="1"/>
    <cfRule type="top10" dxfId="1293" priority="122" bottom="1" rank="3"/>
  </conditionalFormatting>
  <conditionalFormatting sqref="D63:F63">
    <cfRule type="top10" dxfId="1292" priority="123" bottom="1" rank="1"/>
    <cfRule type="top10" dxfId="1291" priority="124" bottom="1" rank="3"/>
  </conditionalFormatting>
  <conditionalFormatting sqref="D64:F64">
    <cfRule type="top10" dxfId="1290" priority="125" bottom="1" rank="1"/>
    <cfRule type="top10" dxfId="1289" priority="126" bottom="1" rank="3"/>
  </conditionalFormatting>
  <conditionalFormatting sqref="D65:F65">
    <cfRule type="top10" dxfId="1288" priority="127" bottom="1" rank="1"/>
    <cfRule type="top10" dxfId="1287" priority="128" bottom="1" rank="3"/>
  </conditionalFormatting>
  <conditionalFormatting sqref="D66:F66">
    <cfRule type="top10" dxfId="1286" priority="129" bottom="1" rank="1"/>
    <cfRule type="top10" dxfId="1285" priority="130" bottom="1" rank="3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E71C-31A5-0E4E-B0AC-FE65D92E11B9}">
  <dimension ref="A1:F67"/>
  <sheetViews>
    <sheetView topLeftCell="A52" workbookViewId="0">
      <selection activeCell="D67" sqref="D67:F67"/>
    </sheetView>
  </sheetViews>
  <sheetFormatPr baseColWidth="10" defaultRowHeight="16" x14ac:dyDescent="0.2"/>
  <cols>
    <col min="1" max="2" width="9.1640625" style="6" bestFit="1" customWidth="1"/>
    <col min="3" max="3" width="10.1640625" style="6" bestFit="1" customWidth="1"/>
    <col min="4" max="6" width="12.1640625" style="28" bestFit="1" customWidth="1"/>
    <col min="7" max="16384" width="10.83203125" style="6"/>
  </cols>
  <sheetData>
    <row r="1" spans="1:6" ht="17" thickBot="1" x14ac:dyDescent="0.25">
      <c r="A1" s="5" t="s">
        <v>0</v>
      </c>
      <c r="B1" s="4" t="s">
        <v>1</v>
      </c>
      <c r="C1" s="4" t="s">
        <v>2</v>
      </c>
      <c r="D1" s="26" t="s">
        <v>6</v>
      </c>
      <c r="E1" s="26" t="s">
        <v>7</v>
      </c>
      <c r="F1" s="27" t="s">
        <v>5</v>
      </c>
    </row>
    <row r="2" spans="1:6" x14ac:dyDescent="0.2">
      <c r="A2" s="47">
        <v>5</v>
      </c>
      <c r="B2" s="49">
        <v>100</v>
      </c>
      <c r="C2" s="6">
        <v>5</v>
      </c>
      <c r="D2" s="28">
        <f>[9]RC!$C$53</f>
        <v>0.44721442911320464</v>
      </c>
      <c r="E2" s="28">
        <f>[9]BW!$C$53</f>
        <v>0.41575104521406631</v>
      </c>
      <c r="F2" s="28">
        <f>[9]Delay1011!C53</f>
        <v>0.409160014742595</v>
      </c>
    </row>
    <row r="3" spans="1:6" x14ac:dyDescent="0.2">
      <c r="A3" s="47"/>
      <c r="B3" s="49"/>
      <c r="C3" s="6">
        <v>10</v>
      </c>
      <c r="D3" s="28">
        <f>[9]RC!$F$53</f>
        <v>0.27069162749774589</v>
      </c>
      <c r="E3" s="28">
        <f>[9]BW!$F$53</f>
        <v>0.23771427676541282</v>
      </c>
      <c r="F3" s="28">
        <f>[9]Delay1011!G53</f>
        <v>0.227668156894204</v>
      </c>
    </row>
    <row r="4" spans="1:6" x14ac:dyDescent="0.2">
      <c r="A4" s="47"/>
      <c r="B4" s="49"/>
      <c r="C4" s="6">
        <v>20</v>
      </c>
      <c r="D4" s="28">
        <f>[9]RC!$I$53</f>
        <v>0.14754527391508757</v>
      </c>
      <c r="E4" s="28">
        <f>[9]BW!$I$53</f>
        <v>0.13717549968207943</v>
      </c>
      <c r="F4" s="28">
        <f>[9]Delay1011!K53</f>
        <v>0.11780784011254095</v>
      </c>
    </row>
    <row r="5" spans="1:6" x14ac:dyDescent="0.2">
      <c r="A5" s="47"/>
      <c r="B5" s="49"/>
      <c r="C5" s="6">
        <v>50</v>
      </c>
      <c r="D5" s="28">
        <f>[9]RC!$L$53</f>
        <v>7.771531753559327E-2</v>
      </c>
      <c r="E5" s="28">
        <f>[9]BW!$L$53</f>
        <v>7.1980723178868264E-2</v>
      </c>
      <c r="F5" s="28">
        <f>[9]Delay1011!O53</f>
        <v>7.1197905996051067E-2</v>
      </c>
    </row>
    <row r="6" spans="1:6" x14ac:dyDescent="0.2">
      <c r="A6" s="47">
        <v>10</v>
      </c>
      <c r="B6" s="49">
        <v>100</v>
      </c>
      <c r="C6" s="6">
        <v>5</v>
      </c>
      <c r="D6" s="28">
        <f>[9]RC!$O$53</f>
        <v>0.56366446831632788</v>
      </c>
      <c r="E6" s="28">
        <f>[9]BW!$O$53</f>
        <v>0.53869094991843236</v>
      </c>
      <c r="F6" s="28">
        <f>[9]Delay1011!S53</f>
        <v>0.5783333726437232</v>
      </c>
    </row>
    <row r="7" spans="1:6" x14ac:dyDescent="0.2">
      <c r="A7" s="47"/>
      <c r="B7" s="49"/>
      <c r="C7" s="6">
        <v>10</v>
      </c>
      <c r="D7" s="28">
        <f>[9]RC!$R$53</f>
        <v>0.36368005596414782</v>
      </c>
      <c r="E7" s="28">
        <f>[9]BW!$R$53</f>
        <v>0.34311649894990298</v>
      </c>
      <c r="F7" s="28">
        <f>[9]Delay1011!W53</f>
        <v>0.31156966713619927</v>
      </c>
    </row>
    <row r="8" spans="1:6" x14ac:dyDescent="0.2">
      <c r="A8" s="47"/>
      <c r="B8" s="49"/>
      <c r="C8" s="6">
        <v>20</v>
      </c>
      <c r="D8" s="28">
        <f>[9]RC!$U$53</f>
        <v>0.22636082714826902</v>
      </c>
      <c r="E8" s="28">
        <f>[9]BW!$U$53</f>
        <v>0.20589291277378982</v>
      </c>
      <c r="F8" s="28">
        <f>[9]Delay1011!AA53</f>
        <v>0.17284377296040784</v>
      </c>
    </row>
    <row r="9" spans="1:6" x14ac:dyDescent="0.2">
      <c r="A9" s="47"/>
      <c r="B9" s="49"/>
      <c r="C9" s="6">
        <v>50</v>
      </c>
      <c r="D9" s="28">
        <f>[9]RC!$X$53</f>
        <v>0.12428147056444676</v>
      </c>
      <c r="E9" s="28">
        <f>[9]BW!$X$53</f>
        <v>0.11656255478265887</v>
      </c>
      <c r="F9" s="28">
        <f>[9]Delay1011!AE53</f>
        <v>0.10425227881872068</v>
      </c>
    </row>
    <row r="10" spans="1:6" x14ac:dyDescent="0.2">
      <c r="A10" s="47">
        <v>20</v>
      </c>
      <c r="B10" s="49">
        <v>100</v>
      </c>
      <c r="C10" s="6">
        <v>5</v>
      </c>
      <c r="D10" s="28">
        <f>[9]RC!$AA$53</f>
        <v>0.56530590154064841</v>
      </c>
      <c r="E10" s="28">
        <f>[9]BW!$AA$53</f>
        <v>0.53321929241008537</v>
      </c>
      <c r="F10" s="28">
        <f>[9]Delay1011!AI53</f>
        <v>0.59350283017108107</v>
      </c>
    </row>
    <row r="11" spans="1:6" x14ac:dyDescent="0.2">
      <c r="A11" s="47"/>
      <c r="B11" s="49"/>
      <c r="C11" s="6">
        <v>10</v>
      </c>
      <c r="D11" s="28">
        <f>[9]RC!$AD$53</f>
        <v>0.37590880891448875</v>
      </c>
      <c r="E11" s="28">
        <f>[9]BW!$AD$53</f>
        <v>0.33856164292599933</v>
      </c>
      <c r="F11" s="28">
        <f>[9]Delay1011!AM53</f>
        <v>0.31618919208494578</v>
      </c>
    </row>
    <row r="12" spans="1:6" x14ac:dyDescent="0.2">
      <c r="A12" s="47"/>
      <c r="B12" s="49"/>
      <c r="C12" s="6">
        <v>20</v>
      </c>
      <c r="D12" s="28">
        <f>[9]RC!$AG$53</f>
        <v>0.23181773966718744</v>
      </c>
      <c r="E12" s="28">
        <f>[9]BW!$AG$53</f>
        <v>0.20875362091522986</v>
      </c>
      <c r="F12" s="28">
        <f>[9]Delay1011!AQ53</f>
        <v>0.17156123963121883</v>
      </c>
    </row>
    <row r="13" spans="1:6" x14ac:dyDescent="0.2">
      <c r="A13" s="47"/>
      <c r="B13" s="49"/>
      <c r="C13" s="6">
        <v>50</v>
      </c>
      <c r="D13" s="28">
        <f>[9]RC!$AJ$53</f>
        <v>0.12982619443191667</v>
      </c>
      <c r="E13" s="28">
        <f>[9]BW!$AJ$53</f>
        <v>0.12042618879340211</v>
      </c>
      <c r="F13" s="28">
        <f>[9]Delay1011!AU53</f>
        <v>0.10529131203054141</v>
      </c>
    </row>
    <row r="14" spans="1:6" x14ac:dyDescent="0.2">
      <c r="A14" s="47">
        <v>50</v>
      </c>
      <c r="B14" s="49">
        <v>100</v>
      </c>
      <c r="C14" s="6">
        <v>5</v>
      </c>
      <c r="D14" s="28">
        <f>[9]RC!$AM$53</f>
        <v>0.57114464744282545</v>
      </c>
      <c r="E14" s="28">
        <f>[9]BW!$AM$53</f>
        <v>0.54818409939259782</v>
      </c>
      <c r="F14" s="28">
        <f>[9]Delay1011!AY53</f>
        <v>0.593364204588675</v>
      </c>
    </row>
    <row r="15" spans="1:6" x14ac:dyDescent="0.2">
      <c r="A15" s="47"/>
      <c r="B15" s="49"/>
      <c r="C15" s="6">
        <v>10</v>
      </c>
      <c r="D15" s="28">
        <f>[9]RC!$AP$53</f>
        <v>0.37715472556625912</v>
      </c>
      <c r="E15" s="28">
        <f>[9]BW!$AP$53</f>
        <v>0.34086149453754694</v>
      </c>
      <c r="F15" s="28">
        <f>[9]Delay1011!BC53</f>
        <v>0.32131464153797717</v>
      </c>
    </row>
    <row r="16" spans="1:6" x14ac:dyDescent="0.2">
      <c r="A16" s="47"/>
      <c r="B16" s="49"/>
      <c r="C16" s="6">
        <v>20</v>
      </c>
      <c r="D16" s="28">
        <f>[9]RC!$AS$53</f>
        <v>0.23316239855333695</v>
      </c>
      <c r="E16" s="28">
        <f>[9]BW!$AS$53</f>
        <v>0.212474280721136</v>
      </c>
      <c r="F16" s="28">
        <f>[9]Delay1011!BG53</f>
        <v>0.17390543339598069</v>
      </c>
    </row>
    <row r="17" spans="1:6" x14ac:dyDescent="0.2">
      <c r="A17" s="47"/>
      <c r="B17" s="49"/>
      <c r="C17" s="6">
        <v>50</v>
      </c>
      <c r="D17" s="28">
        <f>[9]RC!$AV$53</f>
        <v>0.12874492312459956</v>
      </c>
      <c r="E17" s="28">
        <f>[9]BW!$AV$53</f>
        <v>0.11840972842217834</v>
      </c>
      <c r="F17" s="28">
        <f>[9]Delay1011!BK53</f>
        <v>0.1060332387282131</v>
      </c>
    </row>
    <row r="18" spans="1:6" x14ac:dyDescent="0.2">
      <c r="A18" s="47">
        <v>5</v>
      </c>
      <c r="B18" s="49">
        <v>1000</v>
      </c>
      <c r="C18" s="6">
        <v>5</v>
      </c>
      <c r="D18" s="28">
        <f>[9]RC!$AY$53</f>
        <v>0.4433222626569357</v>
      </c>
      <c r="E18" s="28">
        <f>[9]BW!$AY$53</f>
        <v>0.41237143532004794</v>
      </c>
      <c r="F18" s="28">
        <f>[9]Delay1011!BO53</f>
        <v>0.4008080338876831</v>
      </c>
    </row>
    <row r="19" spans="1:6" x14ac:dyDescent="0.2">
      <c r="A19" s="47"/>
      <c r="B19" s="49"/>
      <c r="C19" s="6">
        <v>10</v>
      </c>
      <c r="D19" s="28">
        <f>[9]RC!$BB$53</f>
        <v>0.25230942620820362</v>
      </c>
      <c r="E19" s="28">
        <f>[9]BW!$BB$53</f>
        <v>0.22675491412983345</v>
      </c>
      <c r="F19" s="28">
        <f>[9]Delay1011!BS53</f>
        <v>0.21627441476070161</v>
      </c>
    </row>
    <row r="20" spans="1:6" x14ac:dyDescent="0.2">
      <c r="A20" s="47"/>
      <c r="B20" s="49"/>
      <c r="C20" s="6">
        <v>20</v>
      </c>
      <c r="D20" s="28">
        <f>[9]RC!$BE$53</f>
        <v>0.13597044909972528</v>
      </c>
      <c r="E20" s="28">
        <f>[9]BW!$BE$53</f>
        <v>0.11901807039134368</v>
      </c>
      <c r="F20" s="28">
        <f>[9]Delay1011!BW53</f>
        <v>0.10321243661616655</v>
      </c>
    </row>
    <row r="21" spans="1:6" x14ac:dyDescent="0.2">
      <c r="A21" s="47"/>
      <c r="B21" s="49"/>
      <c r="C21" s="6">
        <v>50</v>
      </c>
      <c r="D21" s="28">
        <f>[9]RC!$BH$53</f>
        <v>5.7155456949883512E-2</v>
      </c>
      <c r="E21" s="28">
        <f>[9]BW!$BH$53</f>
        <v>5.0645656247507442E-2</v>
      </c>
      <c r="F21" s="28">
        <f>[9]Delay1011!CA53</f>
        <v>4.6272940286831925E-2</v>
      </c>
    </row>
    <row r="22" spans="1:6" x14ac:dyDescent="0.2">
      <c r="A22" s="47">
        <v>10</v>
      </c>
      <c r="B22" s="49">
        <v>1000</v>
      </c>
      <c r="C22" s="6">
        <v>5</v>
      </c>
      <c r="D22" s="28">
        <f>[9]RC!$BK$53</f>
        <v>0.56597384212731638</v>
      </c>
      <c r="E22" s="28">
        <f>[9]BW!$BK$53</f>
        <v>0.53353751994547682</v>
      </c>
      <c r="F22" s="28">
        <f>[9]Delay1011!CE53</f>
        <v>0.6389459415179668</v>
      </c>
    </row>
    <row r="23" spans="1:6" x14ac:dyDescent="0.2">
      <c r="A23" s="47"/>
      <c r="B23" s="49"/>
      <c r="C23" s="6">
        <v>10</v>
      </c>
      <c r="D23" s="28">
        <f>[9]RC!$BN$53</f>
        <v>0.36113968802656404</v>
      </c>
      <c r="E23" s="28">
        <f>[9]BW!$BN$53</f>
        <v>0.32426858147006399</v>
      </c>
      <c r="F23" s="28">
        <f>[9]Delay1011!CI53</f>
        <v>0.31128767430411375</v>
      </c>
    </row>
    <row r="24" spans="1:6" x14ac:dyDescent="0.2">
      <c r="A24" s="47"/>
      <c r="B24" s="49"/>
      <c r="C24" s="6">
        <v>20</v>
      </c>
      <c r="D24" s="28">
        <f>[9]RC!$BQ$53</f>
        <v>0.21096175119235636</v>
      </c>
      <c r="E24" s="28">
        <f>[9]BW!$BQ$53</f>
        <v>0.18123950753750459</v>
      </c>
      <c r="F24" s="28">
        <f>[9]Delay1011!CM53</f>
        <v>0.14095352897690025</v>
      </c>
    </row>
    <row r="25" spans="1:6" x14ac:dyDescent="0.2">
      <c r="A25" s="47"/>
      <c r="B25" s="49"/>
      <c r="C25" s="6">
        <v>50</v>
      </c>
      <c r="D25" s="28">
        <f>[9]RC!$BT$53</f>
        <v>9.4202251535215956E-2</v>
      </c>
      <c r="E25" s="28">
        <f>[9]BW!$BT$53</f>
        <v>8.092014275122987E-2</v>
      </c>
      <c r="F25" s="28">
        <f>[9]Delay1011!CQ53</f>
        <v>5.3623068763472309E-2</v>
      </c>
    </row>
    <row r="26" spans="1:6" x14ac:dyDescent="0.2">
      <c r="A26" s="47">
        <v>20</v>
      </c>
      <c r="B26" s="49">
        <v>1000</v>
      </c>
      <c r="C26" s="6">
        <v>5</v>
      </c>
      <c r="D26" s="28">
        <f>[9]RC!$BW$53</f>
        <v>0.56428645992568038</v>
      </c>
      <c r="E26" s="28">
        <f>[9]BW!$BW$53</f>
        <v>0.5351175612039305</v>
      </c>
      <c r="F26" s="28">
        <f>[9]Delay1011!CU53</f>
        <v>0.7054291993236016</v>
      </c>
    </row>
    <row r="27" spans="1:6" x14ac:dyDescent="0.2">
      <c r="A27" s="47"/>
      <c r="B27" s="49"/>
      <c r="C27" s="6">
        <v>10</v>
      </c>
      <c r="D27" s="28">
        <f>[9]RC!$BZ$53</f>
        <v>0.36102308840785224</v>
      </c>
      <c r="E27" s="28">
        <f>[9]BW!$BZ$53</f>
        <v>0.32431084834025126</v>
      </c>
      <c r="F27" s="28">
        <f>[9]Delay1011!CY53</f>
        <v>0.31927172487966976</v>
      </c>
    </row>
    <row r="28" spans="1:6" x14ac:dyDescent="0.2">
      <c r="A28" s="47"/>
      <c r="B28" s="49"/>
      <c r="C28" s="6">
        <v>20</v>
      </c>
      <c r="D28" s="28">
        <f>[9]RC!$CC$53</f>
        <v>0.212261251497883</v>
      </c>
      <c r="E28" s="28">
        <f>[9]BW!$CC$53</f>
        <v>0.1836768720864663</v>
      </c>
      <c r="F28" s="28">
        <f>[9]Delay1011!DC53</f>
        <v>0.14170891250171191</v>
      </c>
    </row>
    <row r="29" spans="1:6" x14ac:dyDescent="0.2">
      <c r="A29" s="47"/>
      <c r="B29" s="49"/>
      <c r="C29" s="6">
        <v>50</v>
      </c>
      <c r="D29" s="28">
        <f>[9]RC!$CF$53</f>
        <v>9.6262322093641745E-2</v>
      </c>
      <c r="E29" s="28">
        <f>[9]BW!$CF$53</f>
        <v>8.2407609284435052E-2</v>
      </c>
      <c r="F29" s="28">
        <f>[9]Delay1011!DG53</f>
        <v>5.2564517375362378E-2</v>
      </c>
    </row>
    <row r="30" spans="1:6" x14ac:dyDescent="0.2">
      <c r="A30" s="47">
        <v>50</v>
      </c>
      <c r="B30" s="49">
        <v>1000</v>
      </c>
      <c r="C30" s="6">
        <v>5</v>
      </c>
      <c r="D30" s="28">
        <f>[9]RC!$CI$53</f>
        <v>0.56368714879090132</v>
      </c>
      <c r="E30" s="28">
        <f>[9]BW!$CI$53</f>
        <v>0.53450738267224152</v>
      </c>
      <c r="F30" s="28">
        <f>[9]Delay1011!DK53</f>
        <v>0.70480527802114845</v>
      </c>
    </row>
    <row r="31" spans="1:6" x14ac:dyDescent="0.2">
      <c r="A31" s="47"/>
      <c r="B31" s="49"/>
      <c r="C31" s="6">
        <v>10</v>
      </c>
      <c r="D31" s="28">
        <f>[9]RC!$CL$53</f>
        <v>0.36119385825065742</v>
      </c>
      <c r="E31" s="28">
        <f>[9]BW!$CL$53</f>
        <v>0.32475073638081597</v>
      </c>
      <c r="F31" s="28">
        <f>[9]Delay1011!DO53</f>
        <v>0.31986982235046574</v>
      </c>
    </row>
    <row r="32" spans="1:6" x14ac:dyDescent="0.2">
      <c r="A32" s="47"/>
      <c r="B32" s="49"/>
      <c r="C32" s="6">
        <v>20</v>
      </c>
      <c r="D32" s="28">
        <f>[9]RC!$CO$53</f>
        <v>0.21116561337313111</v>
      </c>
      <c r="E32" s="28">
        <f>[9]BW!$CO$53</f>
        <v>0.18509845530437705</v>
      </c>
      <c r="F32" s="28">
        <f>[9]Delay1011!DS53</f>
        <v>0.14329095168635456</v>
      </c>
    </row>
    <row r="33" spans="1:6" x14ac:dyDescent="0.2">
      <c r="A33" s="47"/>
      <c r="B33" s="49"/>
      <c r="C33" s="6">
        <v>50</v>
      </c>
      <c r="D33" s="28">
        <f>[9]RC!$CR$53</f>
        <v>9.6001990126913087E-2</v>
      </c>
      <c r="E33" s="28">
        <f>[9]BW!$CR$53</f>
        <v>8.3249049553332649E-2</v>
      </c>
      <c r="F33" s="28">
        <f>[9]Delay1011!DW53</f>
        <v>5.2504730440229797E-2</v>
      </c>
    </row>
    <row r="34" spans="1:6" x14ac:dyDescent="0.2">
      <c r="A34" s="47">
        <v>5</v>
      </c>
      <c r="B34" s="49">
        <v>5000</v>
      </c>
      <c r="C34" s="6">
        <v>5</v>
      </c>
      <c r="D34" s="28">
        <f>[9]RC!$CU$53</f>
        <v>0.44162854663382106</v>
      </c>
      <c r="E34" s="28">
        <f>[9]BW!$CU$53</f>
        <v>0.40804566541325243</v>
      </c>
      <c r="F34" s="28">
        <f>[9]Delay1011!EA53</f>
        <v>0.39703232674745076</v>
      </c>
    </row>
    <row r="35" spans="1:6" x14ac:dyDescent="0.2">
      <c r="A35" s="47"/>
      <c r="B35" s="49"/>
      <c r="C35" s="6">
        <v>10</v>
      </c>
      <c r="D35" s="28">
        <f>[9]RC!$CX$53</f>
        <v>0.25075463289523536</v>
      </c>
      <c r="E35" s="28">
        <f>[9]BW!$CX$53</f>
        <v>0.22336078253126296</v>
      </c>
      <c r="F35" s="28">
        <f>[9]Delay1011!EE53</f>
        <v>0.21433325577562976</v>
      </c>
    </row>
    <row r="36" spans="1:6" x14ac:dyDescent="0.2">
      <c r="A36" s="47"/>
      <c r="B36" s="49"/>
      <c r="C36" s="6">
        <v>20</v>
      </c>
      <c r="D36" s="28">
        <f>[9]RC!$DA$53</f>
        <v>0.13389976231994299</v>
      </c>
      <c r="E36" s="28">
        <f>[9]BW!$DA$53</f>
        <v>0.11679831083131922</v>
      </c>
      <c r="F36" s="28">
        <f>[9]Delay1011!EI53</f>
        <v>0.10061492013888772</v>
      </c>
    </row>
    <row r="37" spans="1:6" x14ac:dyDescent="0.2">
      <c r="A37" s="47"/>
      <c r="B37" s="49"/>
      <c r="C37" s="6">
        <v>50</v>
      </c>
      <c r="D37" s="28">
        <f>[9]RC!$DD$53</f>
        <v>5.5838371697743791E-2</v>
      </c>
      <c r="E37" s="28">
        <f>[9]BW!$DD$53</f>
        <v>4.8310704315841189E-2</v>
      </c>
      <c r="F37" s="28">
        <f>[9]Delay1011!EM53</f>
        <v>4.5301688142549298E-2</v>
      </c>
    </row>
    <row r="38" spans="1:6" x14ac:dyDescent="0.2">
      <c r="A38" s="47">
        <v>10</v>
      </c>
      <c r="B38" s="49">
        <v>5000</v>
      </c>
      <c r="C38" s="6">
        <v>5</v>
      </c>
      <c r="D38" s="28">
        <f>[9]RC!$DG$53</f>
        <v>0.56474185351164796</v>
      </c>
      <c r="E38" s="28">
        <f>[9]BW!$DG$53</f>
        <v>0.53461576853024684</v>
      </c>
      <c r="F38" s="28">
        <f>[9]Delay1011!EQ53</f>
        <v>0.65766609893305539</v>
      </c>
    </row>
    <row r="39" spans="1:6" x14ac:dyDescent="0.2">
      <c r="A39" s="47"/>
      <c r="B39" s="49"/>
      <c r="C39" s="6">
        <v>10</v>
      </c>
      <c r="D39" s="28">
        <f>[9]RC!$DJ$53</f>
        <v>0.36029961032687446</v>
      </c>
      <c r="E39" s="28">
        <f>[9]BW!$DJ$53</f>
        <v>0.32326556343621299</v>
      </c>
      <c r="F39" s="28">
        <f>[9]Delay1011!EU53</f>
        <v>0.31415950397607406</v>
      </c>
    </row>
    <row r="40" spans="1:6" x14ac:dyDescent="0.2">
      <c r="A40" s="47"/>
      <c r="B40" s="49"/>
      <c r="C40" s="6">
        <v>20</v>
      </c>
      <c r="D40" s="28">
        <f>[9]RC!$DM$53</f>
        <v>0.20846765156926689</v>
      </c>
      <c r="E40" s="28">
        <f>[9]BW!$DM$53</f>
        <v>0.18079067620581857</v>
      </c>
      <c r="F40" s="28">
        <f>[9]Delay1011!EY53</f>
        <v>0.13966740276719766</v>
      </c>
    </row>
    <row r="41" spans="1:6" x14ac:dyDescent="0.2">
      <c r="A41" s="47"/>
      <c r="B41" s="49"/>
      <c r="C41" s="6">
        <v>50</v>
      </c>
      <c r="D41" s="28">
        <f>[9]RC!$DP$53</f>
        <v>9.2099769230943013E-2</v>
      </c>
      <c r="E41" s="28">
        <f>[9]BW!$DP$53</f>
        <v>7.8072323627205162E-2</v>
      </c>
      <c r="F41" s="28">
        <f>[9]Delay1011!FC53</f>
        <v>5.0063506223363113E-2</v>
      </c>
    </row>
    <row r="42" spans="1:6" x14ac:dyDescent="0.2">
      <c r="A42" s="47">
        <v>20</v>
      </c>
      <c r="B42" s="49">
        <v>5000</v>
      </c>
      <c r="C42" s="6">
        <v>5</v>
      </c>
      <c r="D42" s="28">
        <f>[9]RC!$DS$53</f>
        <v>0.56583354504110905</v>
      </c>
      <c r="E42" s="28">
        <f>[9]BW!$DS$53</f>
        <v>0.53727597618799838</v>
      </c>
      <c r="F42" s="28">
        <f>[9]Delay1011!FG53</f>
        <v>0.77190160509299099</v>
      </c>
    </row>
    <row r="43" spans="1:6" x14ac:dyDescent="0.2">
      <c r="A43" s="47"/>
      <c r="B43" s="49"/>
      <c r="C43" s="6">
        <v>10</v>
      </c>
      <c r="D43" s="28">
        <f>[9]RC!$DV$53</f>
        <v>0.36308428293154388</v>
      </c>
      <c r="E43" s="28">
        <f>[9]BW!$DV$53</f>
        <v>0.32436308407744202</v>
      </c>
      <c r="F43" s="28">
        <f>[9]Delay1011!FK53</f>
        <v>0.32175117423272226</v>
      </c>
    </row>
    <row r="44" spans="1:6" x14ac:dyDescent="0.2">
      <c r="A44" s="47"/>
      <c r="B44" s="49"/>
      <c r="C44" s="6">
        <v>20</v>
      </c>
      <c r="D44" s="28">
        <f>[9]RC!$DY$53</f>
        <v>0.21103537635241454</v>
      </c>
      <c r="E44" s="28">
        <f>[9]BW!$DY$53</f>
        <v>0.18255988162482917</v>
      </c>
      <c r="F44" s="28">
        <f>[9]Delay1011!FO53</f>
        <v>0.14117083481989637</v>
      </c>
    </row>
    <row r="45" spans="1:6" x14ac:dyDescent="0.2">
      <c r="A45" s="47"/>
      <c r="B45" s="49"/>
      <c r="C45" s="6">
        <v>50</v>
      </c>
      <c r="D45" s="28">
        <f>[9]RC!$EB$53</f>
        <v>9.4236230244880467E-2</v>
      </c>
      <c r="E45" s="28">
        <f>[9]BW!$EB$53</f>
        <v>7.9935093562236131E-2</v>
      </c>
      <c r="F45" s="28">
        <f>[9]Delay1011!FS53</f>
        <v>4.7962663509995326E-2</v>
      </c>
    </row>
    <row r="46" spans="1:6" x14ac:dyDescent="0.2">
      <c r="A46" s="47">
        <v>50</v>
      </c>
      <c r="B46" s="49">
        <v>5000</v>
      </c>
      <c r="C46" s="6">
        <v>5</v>
      </c>
      <c r="D46" s="28">
        <f>[9]RC!$EE$53</f>
        <v>0.56635640315109448</v>
      </c>
      <c r="E46" s="28">
        <f>[9]BW!$EE$53</f>
        <v>0.53640512689481357</v>
      </c>
      <c r="F46" s="28">
        <f>[9]Delay1011!FW53</f>
        <v>0.74724778679219883</v>
      </c>
    </row>
    <row r="47" spans="1:6" x14ac:dyDescent="0.2">
      <c r="A47" s="47"/>
      <c r="B47" s="49"/>
      <c r="C47" s="6">
        <v>10</v>
      </c>
      <c r="D47" s="28">
        <f>[9]RC!$EH$53</f>
        <v>0.36113692364029937</v>
      </c>
      <c r="E47" s="28">
        <f>[9]BW!$EH$53</f>
        <v>0.32524206978701892</v>
      </c>
      <c r="F47" s="28">
        <f>[9]Delay1011!GA53</f>
        <v>0.32043790092031399</v>
      </c>
    </row>
    <row r="48" spans="1:6" x14ac:dyDescent="0.2">
      <c r="A48" s="47"/>
      <c r="B48" s="49"/>
      <c r="C48" s="6">
        <v>20</v>
      </c>
      <c r="D48" s="28">
        <f>[9]RC!$EK$53</f>
        <v>0.20995019396729275</v>
      </c>
      <c r="E48" s="28">
        <f>[9]BW!$EK$53</f>
        <v>0.18229431483750069</v>
      </c>
      <c r="F48" s="28">
        <f>[9]Delay1011!GE53</f>
        <v>0.13931462554608967</v>
      </c>
    </row>
    <row r="49" spans="1:6" x14ac:dyDescent="0.2">
      <c r="A49" s="47"/>
      <c r="B49" s="49"/>
      <c r="C49" s="6">
        <v>50</v>
      </c>
      <c r="D49" s="28">
        <f>[9]RC!$EN$53</f>
        <v>9.3924075602067947E-2</v>
      </c>
      <c r="E49" s="28">
        <f>[9]BW!$EN$53</f>
        <v>7.9674029298040475E-2</v>
      </c>
      <c r="F49" s="28">
        <f>[9]Delay1011!GI53</f>
        <v>4.845425733898976E-2</v>
      </c>
    </row>
    <row r="50" spans="1:6" x14ac:dyDescent="0.2">
      <c r="A50" s="47">
        <v>5</v>
      </c>
      <c r="B50" s="49">
        <v>10000</v>
      </c>
      <c r="C50" s="6">
        <v>5</v>
      </c>
      <c r="D50" s="28">
        <f>[9]RC!$EQ$53</f>
        <v>0.44171707782802483</v>
      </c>
      <c r="E50" s="28">
        <f>[9]BW!$EQ$53</f>
        <v>0.40767090970373004</v>
      </c>
      <c r="F50" s="28">
        <f>[9]Delay1011!GM53</f>
        <v>0.39660201379498233</v>
      </c>
    </row>
    <row r="51" spans="1:6" x14ac:dyDescent="0.2">
      <c r="A51" s="47"/>
      <c r="B51" s="49"/>
      <c r="C51" s="6">
        <v>10</v>
      </c>
      <c r="D51" s="28">
        <f>[9]RC!$ET$53</f>
        <v>0.24985896655942363</v>
      </c>
      <c r="E51" s="28">
        <f>[9]BW!$ET$53</f>
        <v>0.22257508922561475</v>
      </c>
      <c r="F51" s="28">
        <f>[9]Delay1011!GQ53</f>
        <v>0.21431758933474918</v>
      </c>
    </row>
    <row r="52" spans="1:6" x14ac:dyDescent="0.2">
      <c r="A52" s="47"/>
      <c r="B52" s="49"/>
      <c r="C52" s="6">
        <v>20</v>
      </c>
      <c r="D52" s="28">
        <f>[9]RC!$EW$53</f>
        <v>0.13307961853727673</v>
      </c>
      <c r="E52" s="28">
        <f>[9]BW!$EW$53</f>
        <v>0.11656529388381492</v>
      </c>
      <c r="F52" s="28">
        <f>[9]Delay1011!GU53</f>
        <v>0.10033219921023966</v>
      </c>
    </row>
    <row r="53" spans="1:6" x14ac:dyDescent="0.2">
      <c r="A53" s="47"/>
      <c r="B53" s="49"/>
      <c r="C53" s="6">
        <v>50</v>
      </c>
      <c r="D53" s="28">
        <f>[9]RC!$EZ$53</f>
        <v>5.5599022186661136E-2</v>
      </c>
      <c r="E53" s="28">
        <f>[9]BW!$EZ$53</f>
        <v>4.797988103025163E-2</v>
      </c>
      <c r="F53" s="28">
        <f>[9]Delay1011!GY53</f>
        <v>4.5136113240780498E-2</v>
      </c>
    </row>
    <row r="54" spans="1:6" x14ac:dyDescent="0.2">
      <c r="A54" s="47">
        <v>10</v>
      </c>
      <c r="B54" s="49">
        <v>10000</v>
      </c>
      <c r="C54" s="6">
        <v>5</v>
      </c>
      <c r="D54" s="28">
        <f>[9]RC!$FC$53</f>
        <v>0.56545552219527517</v>
      </c>
      <c r="E54" s="28">
        <f>[9]BW!$FC$53</f>
        <v>0.53558231133857948</v>
      </c>
      <c r="F54" s="28">
        <f>[9]Delay1011!HC53</f>
        <v>0.6565220721087961</v>
      </c>
    </row>
    <row r="55" spans="1:6" x14ac:dyDescent="0.2">
      <c r="A55" s="47"/>
      <c r="B55" s="49"/>
      <c r="C55" s="6">
        <v>10</v>
      </c>
      <c r="D55" s="28">
        <f>[9]RC!$FF$53</f>
        <v>0.36085196897921912</v>
      </c>
      <c r="E55" s="28">
        <f>[9]BW!$FF$53</f>
        <v>0.32332077307093843</v>
      </c>
      <c r="F55" s="28">
        <f>[9]Delay1011!HG53</f>
        <v>0.31316173706271355</v>
      </c>
    </row>
    <row r="56" spans="1:6" x14ac:dyDescent="0.2">
      <c r="A56" s="47"/>
      <c r="B56" s="49"/>
      <c r="C56" s="6">
        <v>20</v>
      </c>
      <c r="D56" s="28">
        <f>[9]RC!$FI$53</f>
        <v>0.20830723525992592</v>
      </c>
      <c r="E56" s="28">
        <f>[9]BW!$FI$53</f>
        <v>0.18060401242797799</v>
      </c>
      <c r="F56" s="28">
        <f>[9]Delay1011!HK53</f>
        <v>0.13943651581209882</v>
      </c>
    </row>
    <row r="57" spans="1:6" x14ac:dyDescent="0.2">
      <c r="A57" s="47"/>
      <c r="B57" s="49"/>
      <c r="C57" s="6">
        <v>50</v>
      </c>
      <c r="D57" s="28">
        <f>[9]RC!$FL$53</f>
        <v>9.2177483462979395E-2</v>
      </c>
      <c r="E57" s="28">
        <f>[9]BW!$FL$53</f>
        <v>7.7808721481306686E-2</v>
      </c>
      <c r="F57" s="28">
        <f>[9]Delay1011!HO53</f>
        <v>4.9725900748156783E-2</v>
      </c>
    </row>
    <row r="58" spans="1:6" x14ac:dyDescent="0.2">
      <c r="A58" s="47">
        <v>20</v>
      </c>
      <c r="B58" s="49">
        <v>10000</v>
      </c>
      <c r="C58" s="6">
        <v>5</v>
      </c>
      <c r="D58" s="28">
        <f>[9]RC!$FO$53</f>
        <v>0.56589442713902238</v>
      </c>
      <c r="E58" s="28">
        <f>[9]BW!$FO$53</f>
        <v>0.53557182645132695</v>
      </c>
      <c r="F58" s="28">
        <f>[9]Delay1011!HS53</f>
        <v>0.79274247183565205</v>
      </c>
    </row>
    <row r="59" spans="1:6" x14ac:dyDescent="0.2">
      <c r="A59" s="47"/>
      <c r="B59" s="49"/>
      <c r="C59" s="6">
        <v>10</v>
      </c>
      <c r="D59" s="28">
        <f>[9]RC!$FR$53</f>
        <v>0.3605360475980543</v>
      </c>
      <c r="E59" s="28">
        <f>[9]BW!$FR$53</f>
        <v>0.32418312867208321</v>
      </c>
      <c r="F59" s="28">
        <f>[9]Delay1011!HW53</f>
        <v>0.32005015157441929</v>
      </c>
    </row>
    <row r="60" spans="1:6" x14ac:dyDescent="0.2">
      <c r="A60" s="47"/>
      <c r="B60" s="49"/>
      <c r="C60" s="6">
        <v>20</v>
      </c>
      <c r="D60" s="28">
        <f>[9]RC!$FU$53</f>
        <v>0.20978979638028072</v>
      </c>
      <c r="E60" s="28">
        <f>[9]BW!$FU$53</f>
        <v>0.18179091006551329</v>
      </c>
      <c r="F60" s="28">
        <f>[9]Delay1011!IA53</f>
        <v>0.13887014211557264</v>
      </c>
    </row>
    <row r="61" spans="1:6" x14ac:dyDescent="0.2">
      <c r="A61" s="47"/>
      <c r="B61" s="49"/>
      <c r="C61" s="6">
        <v>50</v>
      </c>
      <c r="D61" s="28">
        <f>[9]RC!$FX$53</f>
        <v>9.3313809604959011E-2</v>
      </c>
      <c r="E61" s="28">
        <f>[9]BW!$FX$53</f>
        <v>7.9243066532156806E-2</v>
      </c>
      <c r="F61" s="28">
        <f>[9]Delay1011!IE53</f>
        <v>4.716437524824376E-2</v>
      </c>
    </row>
    <row r="62" spans="1:6" x14ac:dyDescent="0.2">
      <c r="A62" s="47">
        <v>50</v>
      </c>
      <c r="B62" s="49">
        <v>10000</v>
      </c>
      <c r="C62" s="6">
        <v>5</v>
      </c>
      <c r="D62" s="28">
        <f>[9]RC!$GA$53</f>
        <v>0.56640568460065621</v>
      </c>
      <c r="E62" s="28">
        <f>[9]BW!$GA$53</f>
        <v>0.53677861952207861</v>
      </c>
      <c r="F62" s="28">
        <f>[9]Delay1011!II53</f>
        <v>0.79981114463534664</v>
      </c>
    </row>
    <row r="63" spans="1:6" x14ac:dyDescent="0.2">
      <c r="A63" s="47"/>
      <c r="B63" s="49"/>
      <c r="C63" s="6">
        <v>10</v>
      </c>
      <c r="D63" s="28">
        <f>[9]RC!$GD$53</f>
        <v>0.36166009196490867</v>
      </c>
      <c r="E63" s="28">
        <f>[9]BW!$GD$53</f>
        <v>0.32438848610914378</v>
      </c>
      <c r="F63" s="28">
        <f>[9]Delay1011!IM53</f>
        <v>0.32069426470882406</v>
      </c>
    </row>
    <row r="64" spans="1:6" x14ac:dyDescent="0.2">
      <c r="A64" s="47"/>
      <c r="B64" s="49"/>
      <c r="C64" s="6">
        <v>20</v>
      </c>
      <c r="D64" s="28">
        <f>[9]RC!$GG$53</f>
        <v>0.20950642904955491</v>
      </c>
      <c r="E64" s="28">
        <f>[9]BW!$GG$53</f>
        <v>0.18161367336886239</v>
      </c>
      <c r="F64" s="28">
        <f>[9]Delay1011!IQ53</f>
        <v>0.13913118223408799</v>
      </c>
    </row>
    <row r="65" spans="1:6" ht="17" thickBot="1" x14ac:dyDescent="0.25">
      <c r="A65" s="48"/>
      <c r="B65" s="50"/>
      <c r="C65" s="8">
        <v>50</v>
      </c>
      <c r="D65" s="28">
        <f>[9]RC!$GJ$53</f>
        <v>9.3801923479803748E-2</v>
      </c>
      <c r="E65" s="28">
        <f>[9]BW!$GJ$53</f>
        <v>7.9245692369581192E-2</v>
      </c>
      <c r="F65" s="28">
        <f>[9]Delay1011!IU53</f>
        <v>4.7697598526714444E-2</v>
      </c>
    </row>
    <row r="66" spans="1:6" ht="17" thickBot="1" x14ac:dyDescent="0.25">
      <c r="A66" s="51" t="s">
        <v>48</v>
      </c>
      <c r="B66" s="52"/>
      <c r="C66" s="53"/>
      <c r="D66" s="26">
        <f>AVERAGE(D2:D65)</f>
        <v>0.29003715630470539</v>
      </c>
      <c r="E66" s="26">
        <f>AVERAGE(E2:E65)</f>
        <v>0.2653997018502538</v>
      </c>
      <c r="F66" s="27">
        <f>AVERAGE(F2:F65)</f>
        <v>0.27661395781740999</v>
      </c>
    </row>
    <row r="67" spans="1:6" ht="17" thickBot="1" x14ac:dyDescent="0.25">
      <c r="A67" s="54" t="s">
        <v>30</v>
      </c>
      <c r="B67" s="55"/>
      <c r="C67" s="56"/>
      <c r="D67" s="32">
        <v>0</v>
      </c>
      <c r="E67" s="32">
        <v>12</v>
      </c>
      <c r="F67" s="33">
        <f>64-E67</f>
        <v>52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84" priority="1" bottom="1" rank="1"/>
    <cfRule type="top10" dxfId="1283" priority="2" bottom="1" rank="3"/>
  </conditionalFormatting>
  <conditionalFormatting sqref="D3:F3">
    <cfRule type="top10" dxfId="1282" priority="3" bottom="1" rank="1"/>
    <cfRule type="top10" dxfId="1281" priority="4" bottom="1" rank="3"/>
  </conditionalFormatting>
  <conditionalFormatting sqref="D4:F4">
    <cfRule type="top10" dxfId="1280" priority="5" bottom="1" rank="1"/>
    <cfRule type="top10" dxfId="1279" priority="6" bottom="1" rank="3"/>
  </conditionalFormatting>
  <conditionalFormatting sqref="D5:F5">
    <cfRule type="top10" dxfId="1278" priority="7" bottom="1" rank="1"/>
    <cfRule type="top10" dxfId="1277" priority="8" bottom="1" rank="3"/>
  </conditionalFormatting>
  <conditionalFormatting sqref="D6:F6">
    <cfRule type="top10" dxfId="1276" priority="9" bottom="1" rank="1"/>
    <cfRule type="top10" dxfId="1275" priority="10" bottom="1" rank="3"/>
  </conditionalFormatting>
  <conditionalFormatting sqref="D7:F7">
    <cfRule type="top10" dxfId="1274" priority="11" bottom="1" rank="1"/>
    <cfRule type="top10" dxfId="1273" priority="12" bottom="1" rank="3"/>
  </conditionalFormatting>
  <conditionalFormatting sqref="D8:F8">
    <cfRule type="top10" dxfId="1272" priority="13" bottom="1" rank="1"/>
    <cfRule type="top10" dxfId="1271" priority="14" bottom="1" rank="3"/>
  </conditionalFormatting>
  <conditionalFormatting sqref="D9:F9">
    <cfRule type="top10" dxfId="1270" priority="15" bottom="1" rank="1"/>
    <cfRule type="top10" dxfId="1269" priority="16" bottom="1" rank="3"/>
  </conditionalFormatting>
  <conditionalFormatting sqref="D10:F10">
    <cfRule type="top10" dxfId="1268" priority="17" bottom="1" rank="1"/>
    <cfRule type="top10" dxfId="1267" priority="18" bottom="1" rank="3"/>
  </conditionalFormatting>
  <conditionalFormatting sqref="D11:F11">
    <cfRule type="top10" dxfId="1266" priority="19" bottom="1" rank="1"/>
    <cfRule type="top10" dxfId="1265" priority="20" bottom="1" rank="3"/>
  </conditionalFormatting>
  <conditionalFormatting sqref="D12:F12">
    <cfRule type="top10" dxfId="1264" priority="21" bottom="1" rank="1"/>
    <cfRule type="top10" dxfId="1263" priority="22" bottom="1" rank="3"/>
  </conditionalFormatting>
  <conditionalFormatting sqref="D13:F13">
    <cfRule type="top10" dxfId="1262" priority="23" bottom="1" rank="1"/>
    <cfRule type="top10" dxfId="1261" priority="24" bottom="1" rank="3"/>
  </conditionalFormatting>
  <conditionalFormatting sqref="D14:F14">
    <cfRule type="top10" dxfId="1260" priority="25" bottom="1" rank="1"/>
    <cfRule type="top10" dxfId="1259" priority="26" bottom="1" rank="3"/>
  </conditionalFormatting>
  <conditionalFormatting sqref="D15:F15">
    <cfRule type="top10" dxfId="1258" priority="27" bottom="1" rank="1"/>
    <cfRule type="top10" dxfId="1257" priority="28" bottom="1" rank="3"/>
  </conditionalFormatting>
  <conditionalFormatting sqref="D16:F16">
    <cfRule type="top10" dxfId="1256" priority="29" bottom="1" rank="1"/>
    <cfRule type="top10" dxfId="1255" priority="30" bottom="1" rank="3"/>
  </conditionalFormatting>
  <conditionalFormatting sqref="D17:F17">
    <cfRule type="top10" dxfId="1254" priority="31" bottom="1" rank="1"/>
    <cfRule type="top10" dxfId="1253" priority="32" bottom="1" rank="3"/>
  </conditionalFormatting>
  <conditionalFormatting sqref="D18:F18">
    <cfRule type="top10" dxfId="1252" priority="33" bottom="1" rank="1"/>
    <cfRule type="top10" dxfId="1251" priority="34" bottom="1" rank="3"/>
  </conditionalFormatting>
  <conditionalFormatting sqref="D19:F19">
    <cfRule type="top10" dxfId="1250" priority="35" bottom="1" rank="1"/>
    <cfRule type="top10" dxfId="1249" priority="36" bottom="1" rank="3"/>
  </conditionalFormatting>
  <conditionalFormatting sqref="D20:F20">
    <cfRule type="top10" dxfId="1248" priority="37" bottom="1" rank="1"/>
    <cfRule type="top10" dxfId="1247" priority="38" bottom="1" rank="3"/>
  </conditionalFormatting>
  <conditionalFormatting sqref="D21:F21">
    <cfRule type="top10" dxfId="1246" priority="39" bottom="1" rank="1"/>
    <cfRule type="top10" dxfId="1245" priority="40" bottom="1" rank="3"/>
  </conditionalFormatting>
  <conditionalFormatting sqref="D22:F22">
    <cfRule type="top10" dxfId="1244" priority="41" bottom="1" rank="1"/>
    <cfRule type="top10" dxfId="1243" priority="42" bottom="1" rank="3"/>
  </conditionalFormatting>
  <conditionalFormatting sqref="D23:F23">
    <cfRule type="top10" dxfId="1242" priority="43" bottom="1" rank="1"/>
    <cfRule type="top10" dxfId="1241" priority="44" bottom="1" rank="3"/>
  </conditionalFormatting>
  <conditionalFormatting sqref="D24:F24">
    <cfRule type="top10" dxfId="1240" priority="45" bottom="1" rank="1"/>
    <cfRule type="top10" dxfId="1239" priority="46" bottom="1" rank="3"/>
  </conditionalFormatting>
  <conditionalFormatting sqref="D25:F25">
    <cfRule type="top10" dxfId="1238" priority="47" bottom="1" rank="1"/>
    <cfRule type="top10" dxfId="1237" priority="48" bottom="1" rank="3"/>
  </conditionalFormatting>
  <conditionalFormatting sqref="D26:F26">
    <cfRule type="top10" dxfId="1236" priority="49" bottom="1" rank="1"/>
    <cfRule type="top10" dxfId="1235" priority="50" bottom="1" rank="3"/>
  </conditionalFormatting>
  <conditionalFormatting sqref="D27:F27">
    <cfRule type="top10" dxfId="1234" priority="51" bottom="1" rank="1"/>
    <cfRule type="top10" dxfId="1233" priority="52" bottom="1" rank="3"/>
  </conditionalFormatting>
  <conditionalFormatting sqref="D28:F28">
    <cfRule type="top10" dxfId="1232" priority="53" bottom="1" rank="1"/>
    <cfRule type="top10" dxfId="1231" priority="54" bottom="1" rank="3"/>
  </conditionalFormatting>
  <conditionalFormatting sqref="D29:F29">
    <cfRule type="top10" dxfId="1230" priority="55" bottom="1" rank="1"/>
    <cfRule type="top10" dxfId="1229" priority="56" bottom="1" rank="3"/>
  </conditionalFormatting>
  <conditionalFormatting sqref="D30:F30">
    <cfRule type="top10" dxfId="1228" priority="57" bottom="1" rank="1"/>
    <cfRule type="top10" dxfId="1227" priority="58" bottom="1" rank="3"/>
  </conditionalFormatting>
  <conditionalFormatting sqref="D31:F31">
    <cfRule type="top10" dxfId="1226" priority="59" bottom="1" rank="1"/>
    <cfRule type="top10" dxfId="1225" priority="60" bottom="1" rank="3"/>
  </conditionalFormatting>
  <conditionalFormatting sqref="D32:F32">
    <cfRule type="top10" dxfId="1224" priority="61" bottom="1" rank="1"/>
    <cfRule type="top10" dxfId="1223" priority="62" bottom="1" rank="3"/>
  </conditionalFormatting>
  <conditionalFormatting sqref="D33:F33">
    <cfRule type="top10" dxfId="1222" priority="63" bottom="1" rank="1"/>
    <cfRule type="top10" dxfId="1221" priority="64" bottom="1" rank="3"/>
  </conditionalFormatting>
  <conditionalFormatting sqref="D34:F34">
    <cfRule type="top10" dxfId="1220" priority="65" bottom="1" rank="1"/>
    <cfRule type="top10" dxfId="1219" priority="66" bottom="1" rank="3"/>
  </conditionalFormatting>
  <conditionalFormatting sqref="D35:F35">
    <cfRule type="top10" dxfId="1218" priority="67" bottom="1" rank="1"/>
    <cfRule type="top10" dxfId="1217" priority="68" bottom="1" rank="3"/>
  </conditionalFormatting>
  <conditionalFormatting sqref="D36:F36">
    <cfRule type="top10" dxfId="1216" priority="69" bottom="1" rank="1"/>
    <cfRule type="top10" dxfId="1215" priority="70" bottom="1" rank="3"/>
  </conditionalFormatting>
  <conditionalFormatting sqref="D37:F37">
    <cfRule type="top10" dxfId="1214" priority="71" bottom="1" rank="1"/>
    <cfRule type="top10" dxfId="1213" priority="72" bottom="1" rank="3"/>
  </conditionalFormatting>
  <conditionalFormatting sqref="D38:F38">
    <cfRule type="top10" dxfId="1212" priority="73" bottom="1" rank="1"/>
    <cfRule type="top10" dxfId="1211" priority="74" bottom="1" rank="3"/>
  </conditionalFormatting>
  <conditionalFormatting sqref="D39:F39">
    <cfRule type="top10" dxfId="1210" priority="75" bottom="1" rank="1"/>
    <cfRule type="top10" dxfId="1209" priority="76" bottom="1" rank="3"/>
  </conditionalFormatting>
  <conditionalFormatting sqref="D40:F40">
    <cfRule type="top10" dxfId="1208" priority="77" bottom="1" rank="1"/>
    <cfRule type="top10" dxfId="1207" priority="78" bottom="1" rank="3"/>
  </conditionalFormatting>
  <conditionalFormatting sqref="D41:F41">
    <cfRule type="top10" dxfId="1206" priority="79" bottom="1" rank="1"/>
    <cfRule type="top10" dxfId="1205" priority="80" bottom="1" rank="3"/>
  </conditionalFormatting>
  <conditionalFormatting sqref="D42:F42">
    <cfRule type="top10" dxfId="1204" priority="81" bottom="1" rank="1"/>
    <cfRule type="top10" dxfId="1203" priority="82" bottom="1" rank="3"/>
  </conditionalFormatting>
  <conditionalFormatting sqref="D43:F43">
    <cfRule type="top10" dxfId="1202" priority="83" bottom="1" rank="1"/>
    <cfRule type="top10" dxfId="1201" priority="84" bottom="1" rank="3"/>
  </conditionalFormatting>
  <conditionalFormatting sqref="D44:F44">
    <cfRule type="top10" dxfId="1200" priority="85" bottom="1" rank="1"/>
    <cfRule type="top10" dxfId="1199" priority="86" bottom="1" rank="3"/>
  </conditionalFormatting>
  <conditionalFormatting sqref="D45:F45">
    <cfRule type="top10" dxfId="1198" priority="87" bottom="1" rank="1"/>
    <cfRule type="top10" dxfId="1197" priority="88" bottom="1" rank="3"/>
  </conditionalFormatting>
  <conditionalFormatting sqref="D46:F46">
    <cfRule type="top10" dxfId="1196" priority="89" bottom="1" rank="1"/>
    <cfRule type="top10" dxfId="1195" priority="90" bottom="1" rank="3"/>
  </conditionalFormatting>
  <conditionalFormatting sqref="D47:F47">
    <cfRule type="top10" dxfId="1194" priority="91" bottom="1" rank="1"/>
    <cfRule type="top10" dxfId="1193" priority="92" bottom="1" rank="3"/>
  </conditionalFormatting>
  <conditionalFormatting sqref="D48:F48">
    <cfRule type="top10" dxfId="1192" priority="93" bottom="1" rank="1"/>
    <cfRule type="top10" dxfId="1191" priority="94" bottom="1" rank="3"/>
  </conditionalFormatting>
  <conditionalFormatting sqref="D49:F49">
    <cfRule type="top10" dxfId="1190" priority="95" bottom="1" rank="1"/>
    <cfRule type="top10" dxfId="1189" priority="96" bottom="1" rank="3"/>
  </conditionalFormatting>
  <conditionalFormatting sqref="D50:F50">
    <cfRule type="top10" dxfId="1188" priority="97" bottom="1" rank="1"/>
    <cfRule type="top10" dxfId="1187" priority="98" bottom="1" rank="3"/>
  </conditionalFormatting>
  <conditionalFormatting sqref="D51:F51">
    <cfRule type="top10" dxfId="1186" priority="99" bottom="1" rank="1"/>
    <cfRule type="top10" dxfId="1185" priority="100" bottom="1" rank="3"/>
  </conditionalFormatting>
  <conditionalFormatting sqref="D52:F52">
    <cfRule type="top10" dxfId="1184" priority="101" bottom="1" rank="1"/>
    <cfRule type="top10" dxfId="1183" priority="102" bottom="1" rank="3"/>
  </conditionalFormatting>
  <conditionalFormatting sqref="D53:F53">
    <cfRule type="top10" dxfId="1182" priority="103" bottom="1" rank="1"/>
    <cfRule type="top10" dxfId="1181" priority="104" bottom="1" rank="3"/>
  </conditionalFormatting>
  <conditionalFormatting sqref="D54:F54">
    <cfRule type="top10" dxfId="1180" priority="105" bottom="1" rank="1"/>
    <cfRule type="top10" dxfId="1179" priority="106" bottom="1" rank="3"/>
  </conditionalFormatting>
  <conditionalFormatting sqref="D55:F55">
    <cfRule type="top10" dxfId="1178" priority="107" bottom="1" rank="1"/>
    <cfRule type="top10" dxfId="1177" priority="108" bottom="1" rank="3"/>
  </conditionalFormatting>
  <conditionalFormatting sqref="D56:F56">
    <cfRule type="top10" dxfId="1176" priority="109" bottom="1" rank="1"/>
    <cfRule type="top10" dxfId="1175" priority="110" bottom="1" rank="3"/>
  </conditionalFormatting>
  <conditionalFormatting sqref="D57:F57">
    <cfRule type="top10" dxfId="1174" priority="111" bottom="1" rank="1"/>
    <cfRule type="top10" dxfId="1173" priority="112" bottom="1" rank="3"/>
  </conditionalFormatting>
  <conditionalFormatting sqref="D58:F58">
    <cfRule type="top10" dxfId="1172" priority="113" bottom="1" rank="1"/>
    <cfRule type="top10" dxfId="1171" priority="114" bottom="1" rank="3"/>
  </conditionalFormatting>
  <conditionalFormatting sqref="D59:F59">
    <cfRule type="top10" dxfId="1170" priority="115" bottom="1" rank="1"/>
    <cfRule type="top10" dxfId="1169" priority="116" bottom="1" rank="3"/>
  </conditionalFormatting>
  <conditionalFormatting sqref="D60:F60">
    <cfRule type="top10" dxfId="1168" priority="117" bottom="1" rank="1"/>
    <cfRule type="top10" dxfId="1167" priority="118" bottom="1" rank="3"/>
  </conditionalFormatting>
  <conditionalFormatting sqref="D61:F61">
    <cfRule type="top10" dxfId="1166" priority="119" bottom="1" rank="1"/>
    <cfRule type="top10" dxfId="1165" priority="120" bottom="1" rank="3"/>
  </conditionalFormatting>
  <conditionalFormatting sqref="D62:F62">
    <cfRule type="top10" dxfId="1164" priority="121" bottom="1" rank="1"/>
    <cfRule type="top10" dxfId="1163" priority="122" bottom="1" rank="3"/>
  </conditionalFormatting>
  <conditionalFormatting sqref="D63:F63">
    <cfRule type="top10" dxfId="1162" priority="123" bottom="1" rank="1"/>
    <cfRule type="top10" dxfId="1161" priority="124" bottom="1" rank="3"/>
  </conditionalFormatting>
  <conditionalFormatting sqref="D64:F64">
    <cfRule type="top10" dxfId="1160" priority="125" bottom="1" rank="1"/>
    <cfRule type="top10" dxfId="1159" priority="126" bottom="1" rank="3"/>
  </conditionalFormatting>
  <conditionalFormatting sqref="D65:F65">
    <cfRule type="top10" dxfId="1158" priority="127" bottom="1" rank="1"/>
    <cfRule type="top10" dxfId="1157" priority="128" bottom="1" rank="3"/>
  </conditionalFormatting>
  <conditionalFormatting sqref="D66:F66">
    <cfRule type="top10" dxfId="1156" priority="129" bottom="1" rank="1"/>
    <cfRule type="top10" dxfId="1155" priority="13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Binomial p=0,3</vt:lpstr>
      <vt:lpstr>Binomial p=0,5</vt:lpstr>
      <vt:lpstr>Binomial p=0,7</vt:lpstr>
      <vt:lpstr>Geometric p=0,3</vt:lpstr>
      <vt:lpstr>Geometric p=0,5</vt:lpstr>
      <vt:lpstr>Geometric p=0,7</vt:lpstr>
      <vt:lpstr>Poisson m=1</vt:lpstr>
      <vt:lpstr>Poisson m=2</vt:lpstr>
      <vt:lpstr>Poisson m=3</vt:lpstr>
      <vt:lpstr>Zipf a=1,1</vt:lpstr>
      <vt:lpstr>Zipf a=1,5</vt:lpstr>
      <vt:lpstr>Sheet4</vt:lpstr>
      <vt:lpstr>Zipf a=2</vt:lpstr>
      <vt:lpstr>Nbinom p=0,3</vt:lpstr>
      <vt:lpstr>Nbinom p=0,5</vt:lpstr>
      <vt:lpstr>Nbinom p=0,7</vt:lpstr>
      <vt:lpstr>Uniform</vt:lpstr>
      <vt:lpstr>appendix a and b</vt:lpstr>
      <vt:lpstr>To make Tables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2020-01-21T18:13:37Z</dcterms:created>
  <dcterms:modified xsi:type="dcterms:W3CDTF">2020-12-27T14:56:06Z</dcterms:modified>
</cp:coreProperties>
</file>