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yagiz\Downloads\"/>
    </mc:Choice>
  </mc:AlternateContent>
  <xr:revisionPtr revIDLastSave="0" documentId="13_ncr:1_{2BB1A165-6A6E-48B1-8AE5-BA8BA785BEF8}" xr6:coauthVersionLast="47" xr6:coauthVersionMax="47" xr10:uidLastSave="{00000000-0000-0000-0000-000000000000}"/>
  <bookViews>
    <workbookView xWindow="-120" yWindow="-120" windowWidth="20730" windowHeight="11160" firstSheet="1" activeTab="6" xr2:uid="{00000000-000D-0000-FFFF-FFFF00000000}"/>
  </bookViews>
  <sheets>
    <sheet name="data and theory" sheetId="3" r:id="rId1"/>
    <sheet name="descriptive analysis" sheetId="4" r:id="rId2"/>
    <sheet name="Histogram" sheetId="8" r:id="rId3"/>
    <sheet name="regression" sheetId="5" r:id="rId4"/>
    <sheet name="log-log" sheetId="10" r:id="rId5"/>
    <sheet name="log-lin" sheetId="12" r:id="rId6"/>
    <sheet name="lin log" sheetId="1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2" i="3"/>
  <c r="D3" i="3"/>
  <c r="D4" i="3"/>
  <c r="D5" i="3"/>
  <c r="D6" i="3"/>
  <c r="D7" i="3"/>
  <c r="D8" i="3"/>
  <c r="D9" i="3"/>
  <c r="D10" i="3"/>
  <c r="D11" i="3"/>
  <c r="D12" i="3"/>
  <c r="D13" i="3"/>
  <c r="D2" i="3"/>
  <c r="D39" i="5"/>
  <c r="D38" i="5"/>
  <c r="B31" i="4" l="1"/>
  <c r="C32" i="4"/>
  <c r="D33" i="4"/>
</calcChain>
</file>

<file path=xl/sharedStrings.xml><?xml version="1.0" encoding="utf-8"?>
<sst xmlns="http://schemas.openxmlformats.org/spreadsheetml/2006/main" count="177" uniqueCount="54">
  <si>
    <t>Year</t>
  </si>
  <si>
    <t>Income</t>
  </si>
  <si>
    <t>Consumption</t>
  </si>
  <si>
    <t>Mean</t>
  </si>
  <si>
    <t>Standard Error</t>
  </si>
  <si>
    <t>Median</t>
  </si>
  <si>
    <t>Mode</t>
  </si>
  <si>
    <t>Standard Deviation</t>
  </si>
  <si>
    <t>Sample Variance</t>
  </si>
  <si>
    <t>Kurtosis</t>
  </si>
  <si>
    <t>Skewness</t>
  </si>
  <si>
    <t>Range</t>
  </si>
  <si>
    <t>Minimum</t>
  </si>
  <si>
    <t>Maximum</t>
  </si>
  <si>
    <t>Sum</t>
  </si>
  <si>
    <t>Count</t>
  </si>
  <si>
    <t>COVARIANCE</t>
  </si>
  <si>
    <t>CORRELATION:</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</si>
  <si>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</si>
  <si>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</si>
  <si>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</si>
  <si>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</si>
  <si>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</si>
  <si>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</si>
  <si>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</si>
  <si>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</si>
  <si>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</si>
  <si>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</si>
  <si>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</si>
  <si>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</si>
  <si>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</si>
  <si>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</si>
  <si>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</si>
  <si>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</si>
  <si>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</si>
  <si>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</si>
  <si>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</si>
  <si>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</si>
  <si>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</si>
  <si>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</si>
  <si>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</si>
  <si>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</si>
  <si>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</si>
  <si>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Consumption</t>
  </si>
  <si>
    <t>Residuals</t>
  </si>
  <si>
    <t>Standard Residuals</t>
  </si>
  <si>
    <t>PROBABILITY OUTPUT</t>
  </si>
  <si>
    <t>Percentile</t>
  </si>
  <si>
    <t>BİN</t>
  </si>
  <si>
    <t>Bin</t>
  </si>
  <si>
    <t>More</t>
  </si>
  <si>
    <t>Frequency</t>
  </si>
  <si>
    <t>ln_income</t>
  </si>
  <si>
    <t>ln_consumption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</si>
</sst>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62"/>
    </font>
    <font>
      <b/>
      <sz val="10"/>
      <name val="Arial"/>
      <family val="2"/>
      <charset val="162"/>
    </font>
    <font>
      <sz val="8"/>
      <name val="Arial"/>
      <family val="2"/>
      <charset val="162"/>
    </font>
    <font>
      <sz val="10"/>
      <name val="Arial"/>
      <family val="2"/>
    </font>
    <font>
      <i/>
      <sz val="10"/>
      <name val="Arial"/>
      <family val="2"/>
    </font>
    <font>
      <b/>
      <sz val="10"/>
      <name val="Arial"/>
      <family val="2"/>
    </font>
    <font>
      <b/>
      <sz val="10"/>
      <color rgb="FFFF000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3" fontId="0" fillId="0" borderId="0" xfId="0" applyNumberFormat="1"/>
    <xf numFmtId="0" fontId="0" fillId="0" borderId="1" xfId="0" applyBorder="1"/>
    <xf numFmtId="0" fontId="4" fillId="0" borderId="2" xfId="0" applyFont="1" applyBorder="1" applyAlignment="1">
      <alignment horizontal="center"/>
    </xf>
    <xf numFmtId="0" fontId="4" fillId="2" borderId="2" xfId="0" applyFont="1" applyFill="1" applyBorder="1" applyAlignment="1">
      <alignment horizontal="center"/>
    </xf>
    <xf numFmtId="0" fontId="0" fillId="2" borderId="0" xfId="0" applyFill="1"/>
    <xf numFmtId="0" fontId="0" fillId="2" borderId="1" xfId="0" applyFill="1" applyBorder="1"/>
    <xf numFmtId="0" fontId="3" fillId="0" borderId="0" xfId="0" applyFont="1"/>
    <xf numFmtId="0" fontId="4" fillId="3" borderId="2" xfId="0" applyFont="1" applyFill="1" applyBorder="1" applyAlignment="1">
      <alignment horizontal="center"/>
    </xf>
    <xf numFmtId="0" fontId="0" fillId="3" borderId="0" xfId="0" applyFill="1"/>
    <xf numFmtId="0" fontId="0" fillId="3" borderId="1" xfId="0" applyFill="1" applyBorder="1"/>
    <xf numFmtId="0" fontId="5" fillId="0" borderId="1" xfId="0" applyFont="1" applyBorder="1"/>
    <xf numFmtId="0" fontId="6" fillId="3" borderId="1" xfId="0" applyFont="1" applyFill="1" applyBorder="1"/>
    <xf numFmtId="0" fontId="5" fillId="3" borderId="0" xfId="0" applyFont="1" applyFill="1"/>
    <xf numFmtId="0" fontId="5" fillId="2" borderId="0" xfId="0" applyFont="1" applyFill="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0" fillId="4" borderId="0" xfId="0" applyFill="1"/>
    <xf numFmtId="0" fontId="0" fillId="5" borderId="0" xfId="0" applyFill="1" applyBorder="1" applyAlignment="1"/>
    <xf numFmtId="0" fontId="0" fillId="0" borderId="0" xfId="0" applyNumberFormat="1" applyFill="1" applyBorder="1" applyAlignment="1"/>
    <xf numFmtId="0" fontId="0" fillId="5" borderId="1" xfId="0" applyFill="1" applyBorder="1" applyAlignment="1"/>
    <xf numFmtId="11" fontId="0" fillId="5" borderId="1" xfId="0" applyNumberForma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78263342082240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'data and theory'!$C$1</c:f>
              <c:strCache>
                <c:ptCount val="1"/>
                <c:pt idx="0">
                  <c:v>Consumption</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'data and theory'!$A$2:$A$13</c:f>
              <c:numCache>
                <c:formatCode>General</c:formatCode>
                <c:ptCount val="12"/>
                <c:pt idx="0">
                  <c:v>1985</c:v>
                </c:pt>
                <c:pt idx="1">
                  <c:v>1986</c:v>
                </c:pt>
                <c:pt idx="2">
                  <c:v>1987</c:v>
                </c:pt>
                <c:pt idx="3">
                  <c:v>1988</c:v>
                </c:pt>
                <c:pt idx="4">
                  <c:v>1989</c:v>
                </c:pt>
                <c:pt idx="5">
                  <c:v>1990</c:v>
                </c:pt>
                <c:pt idx="6">
                  <c:v>1991</c:v>
                </c:pt>
                <c:pt idx="7">
                  <c:v>1992</c:v>
                </c:pt>
                <c:pt idx="8">
                  <c:v>1993</c:v>
                </c:pt>
                <c:pt idx="9">
                  <c:v>1994</c:v>
                </c:pt>
                <c:pt idx="10">
                  <c:v>1995</c:v>
                </c:pt>
                <c:pt idx="11">
                  <c:v>1996</c:v>
                </c:pt>
              </c:numCache>
            </c:numRef>
          </c:xVal>
          <c:yVal>
            <c:numRef>
              <c:f>'data and theory'!$C$2:$C$13</c:f>
              <c:numCache>
                <c:formatCode>#,##0</c:formatCode>
                <c:ptCount val="12"/>
                <c:pt idx="0">
                  <c:v>276742</c:v>
                </c:pt>
                <c:pt idx="1">
                  <c:v>295622</c:v>
                </c:pt>
                <c:pt idx="2">
                  <c:v>311234</c:v>
                </c:pt>
                <c:pt idx="3">
                  <c:v>334591</c:v>
                </c:pt>
                <c:pt idx="4">
                  <c:v>345406</c:v>
                </c:pt>
                <c:pt idx="5">
                  <c:v>347527</c:v>
                </c:pt>
                <c:pt idx="6">
                  <c:v>340037</c:v>
                </c:pt>
                <c:pt idx="7">
                  <c:v>339652</c:v>
                </c:pt>
                <c:pt idx="8">
                  <c:v>348164</c:v>
                </c:pt>
                <c:pt idx="9">
                  <c:v>357845</c:v>
                </c:pt>
                <c:pt idx="10">
                  <c:v>364046</c:v>
                </c:pt>
                <c:pt idx="11">
                  <c:v>376648</c:v>
                </c:pt>
              </c:numCache>
            </c:numRef>
          </c:yVal>
          <c:smooth val="0"/>
          <c:extLst>
            <c:ext xmlns:c16="http://schemas.microsoft.com/office/drawing/2014/chart" uri="{C3380CC4-5D6E-409C-BE32-E72D297353CC}">
              <c16:uniqueId val="{00000001-25E7-4B25-BCF8-E0FF3C009C4E}"/>
            </c:ext>
          </c:extLst>
        </c:ser>
        <c:dLbls>
          <c:showLegendKey val="0"/>
          <c:showVal val="0"/>
          <c:showCatName val="0"/>
          <c:showSerName val="0"/>
          <c:showPercent val="0"/>
          <c:showBubbleSize val="0"/>
        </c:dLbls>
        <c:axId val="836637096"/>
        <c:axId val="836646096"/>
        <c:extLst>
          <c:ext xmlns:c15="http://schemas.microsoft.com/office/drawing/2012/chart" uri="{02D57815-91ED-43cb-92C2-25804820EDAC}">
            <c15:filteredScatterSeries>
              <c15:ser>
                <c:idx val="0"/>
                <c:order val="0"/>
                <c:tx>
                  <c:strRef>
                    <c:extLst>
                      <c:ext uri="{02D57815-91ED-43cb-92C2-25804820EDAC}">
                        <c15:formulaRef>
                          <c15:sqref>'data and theory'!$A$1</c15:sqref>
                        </c15:formulaRef>
                      </c:ext>
                    </c:extLst>
                    <c:strCache>
                      <c:ptCount val="1"/>
                      <c:pt idx="0">
                        <c:v>Year</c:v>
                      </c:pt>
                    </c:strCache>
                  </c:strRef>
                </c:tx>
                <c:spPr>
                  <a:ln w="28575" cap="rnd">
                    <a:noFill/>
                    <a:round/>
                  </a:ln>
                  <a:effectLst/>
                </c:spPr>
                <c:marker>
                  <c:symbol val="circle"/>
                  <c:size val="5"/>
                  <c:spPr>
                    <a:solidFill>
                      <a:schemeClr val="accent1"/>
                    </a:solidFill>
                    <a:ln w="9525">
                      <a:solidFill>
                        <a:schemeClr val="accent1"/>
                      </a:solidFill>
                    </a:ln>
                    <a:effectLst/>
                  </c:spPr>
                </c:marker>
                <c:xVal>
                  <c:strRef>
                    <c:extLst>
                      <c:ext uri="{02D57815-91ED-43cb-92C2-25804820EDAC}">
                        <c15:formulaRef>
                          <c15:sqref>'data and theory'!$B$1:$B$13</c15:sqref>
                        </c15:formulaRef>
                      </c:ext>
                    </c:extLst>
                    <c:strCache>
                      <c:ptCount val="13"/>
                      <c:pt idx="0">
                        <c:v>Income</c:v>
                      </c:pt>
                      <c:pt idx="1">
                        <c:v>309,734</c:v>
                      </c:pt>
                      <c:pt idx="2">
                        <c:v>323,394</c:v>
                      </c:pt>
                      <c:pt idx="3">
                        <c:v>335,720</c:v>
                      </c:pt>
                      <c:pt idx="4">
                        <c:v>356,714</c:v>
                      </c:pt>
                      <c:pt idx="5">
                        <c:v>370,932</c:v>
                      </c:pt>
                      <c:pt idx="6">
                        <c:v>378,638</c:v>
                      </c:pt>
                      <c:pt idx="7">
                        <c:v>378,154</c:v>
                      </c:pt>
                      <c:pt idx="8">
                        <c:v>385,757</c:v>
                      </c:pt>
                      <c:pt idx="9">
                        <c:v>393,256</c:v>
                      </c:pt>
                      <c:pt idx="10">
                        <c:v>399,572</c:v>
                      </c:pt>
                      <c:pt idx="11">
                        <c:v>412,376</c:v>
                      </c:pt>
                      <c:pt idx="12">
                        <c:v>427,690</c:v>
                      </c:pt>
                    </c:strCache>
                  </c:strRef>
                </c:xVal>
                <c:yVal>
                  <c:numRef>
                    <c:extLst>
                      <c:ext uri="{02D57815-91ED-43cb-92C2-25804820EDAC}">
                        <c15:formulaRef>
                          <c15:sqref>'data and theory'!$C$1:$C$13</c15:sqref>
                        </c15:formulaRef>
                      </c:ext>
                    </c:extLst>
                    <c:numCache>
                      <c:formatCode>#,##0</c:formatCode>
                      <c:ptCount val="13"/>
                      <c:pt idx="0" formatCode="General">
                        <c:v>0</c:v>
                      </c:pt>
                      <c:pt idx="1">
                        <c:v>276742</c:v>
                      </c:pt>
                      <c:pt idx="2">
                        <c:v>295622</c:v>
                      </c:pt>
                      <c:pt idx="3">
                        <c:v>311234</c:v>
                      </c:pt>
                      <c:pt idx="4">
                        <c:v>334591</c:v>
                      </c:pt>
                      <c:pt idx="5">
                        <c:v>345406</c:v>
                      </c:pt>
                      <c:pt idx="6">
                        <c:v>347527</c:v>
                      </c:pt>
                      <c:pt idx="7">
                        <c:v>340037</c:v>
                      </c:pt>
                      <c:pt idx="8">
                        <c:v>339652</c:v>
                      </c:pt>
                      <c:pt idx="9">
                        <c:v>348164</c:v>
                      </c:pt>
                      <c:pt idx="10">
                        <c:v>357845</c:v>
                      </c:pt>
                      <c:pt idx="11">
                        <c:v>364046</c:v>
                      </c:pt>
                      <c:pt idx="12">
                        <c:v>376648</c:v>
                      </c:pt>
                    </c:numCache>
                  </c:numRef>
                </c:yVal>
                <c:smooth val="0"/>
                <c:extLst>
                  <c:ext xmlns:c16="http://schemas.microsoft.com/office/drawing/2014/chart" uri="{C3380CC4-5D6E-409C-BE32-E72D297353CC}">
                    <c16:uniqueId val="{00000000-25E7-4B25-BCF8-E0FF3C009C4E}"/>
                  </c:ext>
                </c:extLst>
              </c15:ser>
            </c15:filteredScatterSeries>
          </c:ext>
        </c:extLst>
      </c:scatterChart>
      <c:valAx>
        <c:axId val="836637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46096"/>
        <c:crosses val="autoZero"/>
        <c:crossBetween val="midCat"/>
      </c:valAx>
      <c:valAx>
        <c:axId val="836646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370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Histogram!$A$2:$A$13</c:f>
              <c:strCache>
                <c:ptCount val="12"/>
                <c:pt idx="0">
                  <c:v>-12500</c:v>
                </c:pt>
                <c:pt idx="1">
                  <c:v>-10000</c:v>
                </c:pt>
                <c:pt idx="2">
                  <c:v>-7500</c:v>
                </c:pt>
                <c:pt idx="3">
                  <c:v>-5000</c:v>
                </c:pt>
                <c:pt idx="4">
                  <c:v>-2500</c:v>
                </c:pt>
                <c:pt idx="5">
                  <c:v>0</c:v>
                </c:pt>
                <c:pt idx="6">
                  <c:v>2500</c:v>
                </c:pt>
                <c:pt idx="7">
                  <c:v>5000</c:v>
                </c:pt>
                <c:pt idx="8">
                  <c:v>7500</c:v>
                </c:pt>
                <c:pt idx="9">
                  <c:v>10000</c:v>
                </c:pt>
                <c:pt idx="10">
                  <c:v>12500</c:v>
                </c:pt>
                <c:pt idx="11">
                  <c:v>More</c:v>
                </c:pt>
              </c:strCache>
            </c:strRef>
          </c:cat>
          <c:val>
            <c:numRef>
              <c:f>Histogram!$B$2:$B$13</c:f>
              <c:numCache>
                <c:formatCode>General</c:formatCode>
                <c:ptCount val="12"/>
                <c:pt idx="0">
                  <c:v>0</c:v>
                </c:pt>
                <c:pt idx="1">
                  <c:v>1</c:v>
                </c:pt>
                <c:pt idx="2">
                  <c:v>0</c:v>
                </c:pt>
                <c:pt idx="3">
                  <c:v>1</c:v>
                </c:pt>
                <c:pt idx="4">
                  <c:v>3</c:v>
                </c:pt>
                <c:pt idx="5">
                  <c:v>2</c:v>
                </c:pt>
                <c:pt idx="6">
                  <c:v>1</c:v>
                </c:pt>
                <c:pt idx="7">
                  <c:v>1</c:v>
                </c:pt>
                <c:pt idx="8">
                  <c:v>1</c:v>
                </c:pt>
                <c:pt idx="9">
                  <c:v>0</c:v>
                </c:pt>
                <c:pt idx="10">
                  <c:v>2</c:v>
                </c:pt>
                <c:pt idx="11">
                  <c:v>0</c:v>
                </c:pt>
              </c:numCache>
            </c:numRef>
          </c:val>
          <c:extLst>
            <c:ext xmlns:c16="http://schemas.microsoft.com/office/drawing/2014/chart" uri="{C3380CC4-5D6E-409C-BE32-E72D297353CC}">
              <c16:uniqueId val="{00000001-E215-4241-A992-DF78DE482508}"/>
            </c:ext>
          </c:extLst>
        </c:ser>
        <c:dLbls>
          <c:showLegendKey val="0"/>
          <c:showVal val="0"/>
          <c:showCatName val="0"/>
          <c:showSerName val="0"/>
          <c:showPercent val="0"/>
          <c:showBubbleSize val="0"/>
        </c:dLbls>
        <c:gapWidth val="150"/>
        <c:axId val="590517128"/>
        <c:axId val="590518208"/>
      </c:barChart>
      <c:catAx>
        <c:axId val="59051712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590518208"/>
        <c:crosses val="autoZero"/>
        <c:auto val="1"/>
        <c:lblAlgn val="ctr"/>
        <c:lblOffset val="100"/>
        <c:noMultiLvlLbl val="0"/>
      </c:catAx>
      <c:valAx>
        <c:axId val="59051820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5905171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Residual Plot</a:t>
            </a:r>
          </a:p>
        </c:rich>
      </c:tx>
      <c:overlay val="0"/>
    </c:title>
    <c:autoTitleDeleted val="0"/>
    <c:plotArea>
      <c:layout/>
      <c:scatterChart>
        <c:scatterStyle val="lineMarker"/>
        <c:varyColors val="0"/>
        <c:ser>
          <c:idx val="0"/>
          <c:order val="0"/>
          <c:spPr>
            <a:ln w="28575">
              <a:noFill/>
            </a:ln>
          </c:spPr>
          <c:xVal>
            <c:numRef>
              <c:f>'data and theory'!$B$2:$B$13</c:f>
              <c:numCache>
                <c:formatCode>#,##0</c:formatCode>
                <c:ptCount val="12"/>
                <c:pt idx="0">
                  <c:v>309734</c:v>
                </c:pt>
                <c:pt idx="1">
                  <c:v>323394</c:v>
                </c:pt>
                <c:pt idx="2">
                  <c:v>335720</c:v>
                </c:pt>
                <c:pt idx="3">
                  <c:v>356714</c:v>
                </c:pt>
                <c:pt idx="4">
                  <c:v>370932</c:v>
                </c:pt>
                <c:pt idx="5">
                  <c:v>378638</c:v>
                </c:pt>
                <c:pt idx="6">
                  <c:v>378154</c:v>
                </c:pt>
                <c:pt idx="7">
                  <c:v>385757</c:v>
                </c:pt>
                <c:pt idx="8">
                  <c:v>393256</c:v>
                </c:pt>
                <c:pt idx="9">
                  <c:v>399572</c:v>
                </c:pt>
                <c:pt idx="10">
                  <c:v>412376</c:v>
                </c:pt>
                <c:pt idx="11">
                  <c:v>427690</c:v>
                </c:pt>
              </c:numCache>
            </c:numRef>
          </c:xVal>
          <c:yVal>
            <c:numRef>
              <c:f>regression!$C$25:$C$36</c:f>
              <c:numCache>
                <c:formatCode>General</c:formatCode>
                <c:ptCount val="12"/>
                <c:pt idx="0">
                  <c:v>-10422.387276589579</c:v>
                </c:pt>
                <c:pt idx="1">
                  <c:v>-2243.1481765436474</c:v>
                </c:pt>
                <c:pt idx="2">
                  <c:v>3713.099345210765</c:v>
                </c:pt>
                <c:pt idx="3">
                  <c:v>10624.142219761561</c:v>
                </c:pt>
                <c:pt idx="4">
                  <c:v>10301.263854055374</c:v>
                </c:pt>
                <c:pt idx="5">
                  <c:v>6385.6559847254539</c:v>
                </c:pt>
                <c:pt idx="6">
                  <c:v>-725.19553243572591</c:v>
                </c:pt>
                <c:pt idx="7">
                  <c:v>-7066.1168444672949</c:v>
                </c:pt>
                <c:pt idx="8">
                  <c:v>-4428.5682345665409</c:v>
                </c:pt>
                <c:pt idx="9">
                  <c:v>304.70073731412413</c:v>
                </c:pt>
                <c:pt idx="10">
                  <c:v>-3524.5000359663973</c:v>
                </c:pt>
                <c:pt idx="11">
                  <c:v>-2918.9460404976271</c:v>
                </c:pt>
              </c:numCache>
            </c:numRef>
          </c:yVal>
          <c:smooth val="0"/>
          <c:extLst>
            <c:ext xmlns:c16="http://schemas.microsoft.com/office/drawing/2014/chart" uri="{C3380CC4-5D6E-409C-BE32-E72D297353CC}">
              <c16:uniqueId val="{00000004-E5CB-4F1E-8215-F84BBED40BF3}"/>
            </c:ext>
          </c:extLst>
        </c:ser>
        <c:dLbls>
          <c:showLegendKey val="0"/>
          <c:showVal val="0"/>
          <c:showCatName val="0"/>
          <c:showSerName val="0"/>
          <c:showPercent val="0"/>
          <c:showBubbleSize val="0"/>
        </c:dLbls>
        <c:axId val="836648616"/>
        <c:axId val="836650416"/>
      </c:scatterChart>
      <c:valAx>
        <c:axId val="836648616"/>
        <c:scaling>
          <c:orientation val="minMax"/>
        </c:scaling>
        <c:delete val="0"/>
        <c:axPos val="b"/>
        <c:title>
          <c:tx>
            <c:rich>
              <a:bodyPr/>
              <a:lstStyle/>
              <a:p>
                <a:pPr>
                  <a:defRPr/>
                </a:pPr>
                <a:r>
                  <a:rPr lang="en-US"/>
                  <a:t>Income</a:t>
                </a:r>
              </a:p>
            </c:rich>
          </c:tx>
          <c:overlay val="0"/>
        </c:title>
        <c:numFmt formatCode="#,##0" sourceLinked="1"/>
        <c:majorTickMark val="out"/>
        <c:minorTickMark val="none"/>
        <c:tickLblPos val="nextTo"/>
        <c:crossAx val="836650416"/>
        <c:crosses val="autoZero"/>
        <c:crossBetween val="midCat"/>
      </c:valAx>
      <c:valAx>
        <c:axId val="8366504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366486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Line Fit  Plot</a:t>
            </a:r>
          </a:p>
        </c:rich>
      </c:tx>
      <c:layout>
        <c:manualLayout>
          <c:xMode val="edge"/>
          <c:yMode val="edge"/>
          <c:x val="0.23412319553805774"/>
          <c:y val="4.6511627906976744E-2"/>
        </c:manualLayout>
      </c:layout>
      <c:overlay val="0"/>
    </c:title>
    <c:autoTitleDeleted val="0"/>
    <c:plotArea>
      <c:layout/>
      <c:scatterChart>
        <c:scatterStyle val="lineMarker"/>
        <c:varyColors val="0"/>
        <c:ser>
          <c:idx val="0"/>
          <c:order val="0"/>
          <c:tx>
            <c:v>Consumption</c:v>
          </c:tx>
          <c:spPr>
            <a:ln w="28575">
              <a:noFill/>
            </a:ln>
          </c:spPr>
          <c:xVal>
            <c:numRef>
              <c:f>'data and theory'!$B$2:$B$13</c:f>
              <c:numCache>
                <c:formatCode>#,##0</c:formatCode>
                <c:ptCount val="12"/>
                <c:pt idx="0">
                  <c:v>309734</c:v>
                </c:pt>
                <c:pt idx="1">
                  <c:v>323394</c:v>
                </c:pt>
                <c:pt idx="2">
                  <c:v>335720</c:v>
                </c:pt>
                <c:pt idx="3">
                  <c:v>356714</c:v>
                </c:pt>
                <c:pt idx="4">
                  <c:v>370932</c:v>
                </c:pt>
                <c:pt idx="5">
                  <c:v>378638</c:v>
                </c:pt>
                <c:pt idx="6">
                  <c:v>378154</c:v>
                </c:pt>
                <c:pt idx="7">
                  <c:v>385757</c:v>
                </c:pt>
                <c:pt idx="8">
                  <c:v>393256</c:v>
                </c:pt>
                <c:pt idx="9">
                  <c:v>399572</c:v>
                </c:pt>
                <c:pt idx="10">
                  <c:v>412376</c:v>
                </c:pt>
                <c:pt idx="11">
                  <c:v>427690</c:v>
                </c:pt>
              </c:numCache>
            </c:numRef>
          </c:xVal>
          <c:yVal>
            <c:numRef>
              <c:f>'data and theory'!$C$2:$C$13</c:f>
              <c:numCache>
                <c:formatCode>#,##0</c:formatCode>
                <c:ptCount val="12"/>
                <c:pt idx="0">
                  <c:v>276742</c:v>
                </c:pt>
                <c:pt idx="1">
                  <c:v>295622</c:v>
                </c:pt>
                <c:pt idx="2">
                  <c:v>311234</c:v>
                </c:pt>
                <c:pt idx="3">
                  <c:v>334591</c:v>
                </c:pt>
                <c:pt idx="4">
                  <c:v>345406</c:v>
                </c:pt>
                <c:pt idx="5">
                  <c:v>347527</c:v>
                </c:pt>
                <c:pt idx="6">
                  <c:v>340037</c:v>
                </c:pt>
                <c:pt idx="7">
                  <c:v>339652</c:v>
                </c:pt>
                <c:pt idx="8">
                  <c:v>348164</c:v>
                </c:pt>
                <c:pt idx="9">
                  <c:v>357845</c:v>
                </c:pt>
                <c:pt idx="10">
                  <c:v>364046</c:v>
                </c:pt>
                <c:pt idx="11">
                  <c:v>376648</c:v>
                </c:pt>
              </c:numCache>
            </c:numRef>
          </c:yVal>
          <c:smooth val="0"/>
          <c:extLst>
            <c:ext xmlns:c16="http://schemas.microsoft.com/office/drawing/2014/chart" uri="{C3380CC4-5D6E-409C-BE32-E72D297353CC}">
              <c16:uniqueId val="{00000004-1E90-42F1-8E75-ACE0341A6C75}"/>
            </c:ext>
          </c:extLst>
        </c:ser>
        <c:ser>
          <c:idx val="1"/>
          <c:order val="1"/>
          <c:tx>
            <c:v>Predicted Consumption</c:v>
          </c:tx>
          <c:spPr>
            <a:ln w="28575">
              <a:noFill/>
            </a:ln>
          </c:spPr>
          <c:xVal>
            <c:numRef>
              <c:f>'data and theory'!$B$2:$B$13</c:f>
              <c:numCache>
                <c:formatCode>#,##0</c:formatCode>
                <c:ptCount val="12"/>
                <c:pt idx="0">
                  <c:v>309734</c:v>
                </c:pt>
                <c:pt idx="1">
                  <c:v>323394</c:v>
                </c:pt>
                <c:pt idx="2">
                  <c:v>335720</c:v>
                </c:pt>
                <c:pt idx="3">
                  <c:v>356714</c:v>
                </c:pt>
                <c:pt idx="4">
                  <c:v>370932</c:v>
                </c:pt>
                <c:pt idx="5">
                  <c:v>378638</c:v>
                </c:pt>
                <c:pt idx="6">
                  <c:v>378154</c:v>
                </c:pt>
                <c:pt idx="7">
                  <c:v>385757</c:v>
                </c:pt>
                <c:pt idx="8">
                  <c:v>393256</c:v>
                </c:pt>
                <c:pt idx="9">
                  <c:v>399572</c:v>
                </c:pt>
                <c:pt idx="10">
                  <c:v>412376</c:v>
                </c:pt>
                <c:pt idx="11">
                  <c:v>427690</c:v>
                </c:pt>
              </c:numCache>
            </c:numRef>
          </c:xVal>
          <c:yVal>
            <c:numRef>
              <c:f>regression!$B$25:$B$36</c:f>
              <c:numCache>
                <c:formatCode>General</c:formatCode>
                <c:ptCount val="12"/>
                <c:pt idx="0">
                  <c:v>287164.38727658958</c:v>
                </c:pt>
                <c:pt idx="1">
                  <c:v>297865.14817654365</c:v>
                </c:pt>
                <c:pt idx="2">
                  <c:v>307520.90065478923</c:v>
                </c:pt>
                <c:pt idx="3">
                  <c:v>323966.85778023844</c:v>
                </c:pt>
                <c:pt idx="4">
                  <c:v>335104.73614594463</c:v>
                </c:pt>
                <c:pt idx="5">
                  <c:v>341141.34401527455</c:v>
                </c:pt>
                <c:pt idx="6">
                  <c:v>340762.19553243573</c:v>
                </c:pt>
                <c:pt idx="7">
                  <c:v>346718.11684446729</c:v>
                </c:pt>
                <c:pt idx="8">
                  <c:v>352592.56823456654</c:v>
                </c:pt>
                <c:pt idx="9">
                  <c:v>357540.29926268588</c:v>
                </c:pt>
                <c:pt idx="10">
                  <c:v>367570.5000359664</c:v>
                </c:pt>
                <c:pt idx="11">
                  <c:v>379566.94604049763</c:v>
                </c:pt>
              </c:numCache>
            </c:numRef>
          </c:yVal>
          <c:smooth val="0"/>
          <c:extLst>
            <c:ext xmlns:c16="http://schemas.microsoft.com/office/drawing/2014/chart" uri="{C3380CC4-5D6E-409C-BE32-E72D297353CC}">
              <c16:uniqueId val="{00000005-1E90-42F1-8E75-ACE0341A6C75}"/>
            </c:ext>
          </c:extLst>
        </c:ser>
        <c:dLbls>
          <c:showLegendKey val="0"/>
          <c:showVal val="0"/>
          <c:showCatName val="0"/>
          <c:showSerName val="0"/>
          <c:showPercent val="0"/>
          <c:showBubbleSize val="0"/>
        </c:dLbls>
        <c:axId val="836651856"/>
        <c:axId val="836652576"/>
      </c:scatterChart>
      <c:valAx>
        <c:axId val="836651856"/>
        <c:scaling>
          <c:orientation val="minMax"/>
        </c:scaling>
        <c:delete val="0"/>
        <c:axPos val="b"/>
        <c:title>
          <c:tx>
            <c:rich>
              <a:bodyPr/>
              <a:lstStyle/>
              <a:p>
                <a:pPr>
                  <a:defRPr/>
                </a:pPr>
                <a:r>
                  <a:rPr lang="en-US"/>
                  <a:t>Income</a:t>
                </a:r>
              </a:p>
            </c:rich>
          </c:tx>
          <c:overlay val="0"/>
        </c:title>
        <c:numFmt formatCode="#,##0" sourceLinked="1"/>
        <c:majorTickMark val="out"/>
        <c:minorTickMark val="none"/>
        <c:tickLblPos val="nextTo"/>
        <c:crossAx val="836652576"/>
        <c:crosses val="autoZero"/>
        <c:crossBetween val="midCat"/>
      </c:valAx>
      <c:valAx>
        <c:axId val="836652576"/>
        <c:scaling>
          <c:orientation val="minMax"/>
        </c:scaling>
        <c:delete val="0"/>
        <c:axPos val="l"/>
        <c:title>
          <c:tx>
            <c:rich>
              <a:bodyPr/>
              <a:lstStyle/>
              <a:p>
                <a:pPr>
                  <a:defRPr/>
                </a:pPr>
                <a:r>
                  <a:rPr lang="en-US"/>
                  <a:t>Consumption</a:t>
                </a:r>
              </a:p>
            </c:rich>
          </c:tx>
          <c:overlay val="0"/>
        </c:title>
        <c:numFmt formatCode="#,##0" sourceLinked="1"/>
        <c:majorTickMark val="out"/>
        <c:minorTickMark val="none"/>
        <c:tickLblPos val="nextTo"/>
        <c:crossAx val="83665185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regression!$F$25:$F$36</c:f>
              <c:numCache>
                <c:formatCode>General</c:formatCode>
                <c:ptCount val="12"/>
                <c:pt idx="0">
                  <c:v>4.166666666666667</c:v>
                </c:pt>
                <c:pt idx="1">
                  <c:v>12.5</c:v>
                </c:pt>
                <c:pt idx="2">
                  <c:v>20.833333333333336</c:v>
                </c:pt>
                <c:pt idx="3">
                  <c:v>29.166666666666668</c:v>
                </c:pt>
                <c:pt idx="4">
                  <c:v>37.5</c:v>
                </c:pt>
                <c:pt idx="5">
                  <c:v>45.833333333333336</c:v>
                </c:pt>
                <c:pt idx="6">
                  <c:v>54.166666666666664</c:v>
                </c:pt>
                <c:pt idx="7">
                  <c:v>62.5</c:v>
                </c:pt>
                <c:pt idx="8">
                  <c:v>70.833333333333343</c:v>
                </c:pt>
                <c:pt idx="9">
                  <c:v>79.166666666666671</c:v>
                </c:pt>
                <c:pt idx="10">
                  <c:v>87.500000000000014</c:v>
                </c:pt>
                <c:pt idx="11">
                  <c:v>95.833333333333343</c:v>
                </c:pt>
              </c:numCache>
            </c:numRef>
          </c:xVal>
          <c:yVal>
            <c:numRef>
              <c:f>regression!$G$25:$G$36</c:f>
              <c:numCache>
                <c:formatCode>General</c:formatCode>
                <c:ptCount val="12"/>
                <c:pt idx="0">
                  <c:v>276742</c:v>
                </c:pt>
                <c:pt idx="1">
                  <c:v>295622</c:v>
                </c:pt>
                <c:pt idx="2">
                  <c:v>311234</c:v>
                </c:pt>
                <c:pt idx="3">
                  <c:v>334591</c:v>
                </c:pt>
                <c:pt idx="4">
                  <c:v>339652</c:v>
                </c:pt>
                <c:pt idx="5">
                  <c:v>340037</c:v>
                </c:pt>
                <c:pt idx="6">
                  <c:v>345406</c:v>
                </c:pt>
                <c:pt idx="7">
                  <c:v>347527</c:v>
                </c:pt>
                <c:pt idx="8">
                  <c:v>348164</c:v>
                </c:pt>
                <c:pt idx="9">
                  <c:v>357845</c:v>
                </c:pt>
                <c:pt idx="10">
                  <c:v>364046</c:v>
                </c:pt>
                <c:pt idx="11">
                  <c:v>376648</c:v>
                </c:pt>
              </c:numCache>
            </c:numRef>
          </c:yVal>
          <c:smooth val="0"/>
          <c:extLst>
            <c:ext xmlns:c16="http://schemas.microsoft.com/office/drawing/2014/chart" uri="{C3380CC4-5D6E-409C-BE32-E72D297353CC}">
              <c16:uniqueId val="{00000001-978E-4F6F-9F4D-144FAE8176FC}"/>
            </c:ext>
          </c:extLst>
        </c:ser>
        <c:dLbls>
          <c:showLegendKey val="0"/>
          <c:showVal val="0"/>
          <c:showCatName val="0"/>
          <c:showSerName val="0"/>
          <c:showPercent val="0"/>
          <c:showBubbleSize val="0"/>
        </c:dLbls>
        <c:axId val="836660496"/>
        <c:axId val="836668776"/>
      </c:scatterChart>
      <c:valAx>
        <c:axId val="83666049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836668776"/>
        <c:crosses val="autoZero"/>
        <c:crossBetween val="midCat"/>
      </c:valAx>
      <c:valAx>
        <c:axId val="836668776"/>
        <c:scaling>
          <c:orientation val="minMax"/>
        </c:scaling>
        <c:delete val="0"/>
        <c:axPos val="l"/>
        <c:title>
          <c:tx>
            <c:rich>
              <a:bodyPr/>
              <a:lstStyle/>
              <a:p>
                <a:pPr>
                  <a:defRPr/>
                </a:pPr>
                <a:r>
                  <a:rPr lang="en-US"/>
                  <a:t>Consumption</a:t>
                </a:r>
              </a:p>
            </c:rich>
          </c:tx>
          <c:overlay val="0"/>
        </c:title>
        <c:numFmt formatCode="General" sourceLinked="1"/>
        <c:majorTickMark val="out"/>
        <c:minorTickMark val="none"/>
        <c:tickLblPos val="nextTo"/>
        <c:crossAx val="8366604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7620</xdr:colOff>
      <xdr:row>0</xdr:row>
      <xdr:rowOff>99060</xdr:rowOff>
    </xdr:from>
    <xdr:to>
      <xdr:col>12</xdr:col>
      <xdr:colOff>213360</xdr:colOff>
      <xdr:row>7</xdr:row>
      <xdr:rowOff>114300</xdr:rowOff>
    </xdr:to>
    <xdr:sp macro="" textlink="">
      <xdr:nvSpPr>
        <xdr:cNvPr id="2" name="TextBox 1">
          <a:extLst>
            <a:ext uri="{FF2B5EF4-FFF2-40B4-BE49-F238E27FC236}">
              <a16:creationId xmlns:a16="http://schemas.microsoft.com/office/drawing/2014/main" id="{7BD46D21-45DB-A5D7-D685-151C29A37DF1}"/>
            </a:ext>
          </a:extLst>
        </xdr:cNvPr>
        <xdr:cNvSpPr txBox="1"/>
      </xdr:nvSpPr>
      <xdr:spPr>
        <a:xfrm>
          <a:off x="4754880" y="99060"/>
          <a:ext cx="3253740" cy="113538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In </a:t>
          </a:r>
          <a:r>
            <a:rPr lang="en-US" b="1"/>
            <a:t>income-consumption theory</a:t>
          </a:r>
          <a:r>
            <a:rPr lang="en-US"/>
            <a:t>, the relationship between income and consumption is generally </a:t>
          </a:r>
          <a:r>
            <a:rPr lang="en-US" b="1"/>
            <a:t>positive</a:t>
          </a:r>
          <a:r>
            <a:rPr lang="en-US"/>
            <a:t>—as income increases, consumption tends to rise. </a:t>
          </a:r>
          <a:endParaRPr lang="en-US" sz="1100"/>
        </a:p>
      </xdr:txBody>
    </xdr:sp>
    <xdr:clientData/>
  </xdr:twoCellAnchor>
  <xdr:twoCellAnchor>
    <xdr:from>
      <xdr:col>6</xdr:col>
      <xdr:colOff>598170</xdr:colOff>
      <xdr:row>8</xdr:row>
      <xdr:rowOff>45720</xdr:rowOff>
    </xdr:from>
    <xdr:to>
      <xdr:col>14</xdr:col>
      <xdr:colOff>293370</xdr:colOff>
      <xdr:row>25</xdr:row>
      <xdr:rowOff>68580</xdr:rowOff>
    </xdr:to>
    <xdr:graphicFrame macro="">
      <xdr:nvGraphicFramePr>
        <xdr:cNvPr id="4" name="Chart 3">
          <a:extLst>
            <a:ext uri="{FF2B5EF4-FFF2-40B4-BE49-F238E27FC236}">
              <a16:creationId xmlns:a16="http://schemas.microsoft.com/office/drawing/2014/main" id="{44043100-6648-C077-B3AF-9B34CA2FC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39461</xdr:colOff>
      <xdr:row>30</xdr:row>
      <xdr:rowOff>68035</xdr:rowOff>
    </xdr:from>
    <xdr:to>
      <xdr:col>7</xdr:col>
      <xdr:colOff>496661</xdr:colOff>
      <xdr:row>35</xdr:row>
      <xdr:rowOff>114298</xdr:rowOff>
    </xdr:to>
    <xdr:sp macro="" textlink="">
      <xdr:nvSpPr>
        <xdr:cNvPr id="2" name="TextBox 1">
          <a:extLst>
            <a:ext uri="{FF2B5EF4-FFF2-40B4-BE49-F238E27FC236}">
              <a16:creationId xmlns:a16="http://schemas.microsoft.com/office/drawing/2014/main" id="{C40D74CD-8006-5D05-0AA3-750CCAD91187}"/>
            </a:ext>
          </a:extLst>
        </xdr:cNvPr>
        <xdr:cNvSpPr txBox="1"/>
      </xdr:nvSpPr>
      <xdr:spPr>
        <a:xfrm>
          <a:off x="8122104" y="5021035"/>
          <a:ext cx="3192236" cy="876299"/>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High</a:t>
          </a:r>
          <a:r>
            <a:rPr lang="tr-TR" sz="1100" baseline="0"/>
            <a:t> correlation (0.97)between consumption an income.</a:t>
          </a:r>
        </a:p>
        <a:p>
          <a:r>
            <a:rPr lang="tr-TR" sz="1100" baseline="0"/>
            <a:t>High covariance between (same direction) income and consumption.</a:t>
          </a:r>
        </a:p>
        <a:p>
          <a:endParaRPr lang="en-US" sz="1100"/>
        </a:p>
      </xdr:txBody>
    </xdr:sp>
    <xdr:clientData/>
  </xdr:twoCellAnchor>
  <xdr:twoCellAnchor>
    <xdr:from>
      <xdr:col>5</xdr:col>
      <xdr:colOff>81643</xdr:colOff>
      <xdr:row>18</xdr:row>
      <xdr:rowOff>81643</xdr:rowOff>
    </xdr:from>
    <xdr:to>
      <xdr:col>9</xdr:col>
      <xdr:colOff>571500</xdr:colOff>
      <xdr:row>29</xdr:row>
      <xdr:rowOff>149679</xdr:rowOff>
    </xdr:to>
    <xdr:sp macro="" textlink="">
      <xdr:nvSpPr>
        <xdr:cNvPr id="3" name="TextBox 2">
          <a:extLst>
            <a:ext uri="{FF2B5EF4-FFF2-40B4-BE49-F238E27FC236}">
              <a16:creationId xmlns:a16="http://schemas.microsoft.com/office/drawing/2014/main" id="{49FB79E4-266C-5436-0812-30609B88E052}"/>
            </a:ext>
          </a:extLst>
        </xdr:cNvPr>
        <xdr:cNvSpPr txBox="1"/>
      </xdr:nvSpPr>
      <xdr:spPr>
        <a:xfrm>
          <a:off x="8164286" y="3034393"/>
          <a:ext cx="4449535" cy="190500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Standard Deviation:</a:t>
          </a:r>
          <a:r>
            <a:rPr lang="en-US"/>
            <a:t> The relatively small standard deviations for Year (3.6) compared to the much larger standard deviations for Income (35,676) and Consumption (28,714) indicate that the year data is much more tightly clustered around its mean than the income and consumption data.</a:t>
          </a:r>
        </a:p>
        <a:p>
          <a:r>
            <a:rPr lang="en-US" b="1"/>
            <a:t>Sample Variance:</a:t>
          </a:r>
          <a:r>
            <a:rPr lang="en-US"/>
            <a:t> The sample variances show that income and consumption exhibit substantially greater variability (1,272,746,287 and 824,516,707.4, respectively) than the year data (13), reflecting a wider range of values for income and consumption.</a:t>
          </a:r>
        </a:p>
        <a:p>
          <a:r>
            <a:rPr lang="en-US"/>
            <a:t>Simply put, the data shows that while the year data is very consistent, income and consumption figures vary significantly over the 12-year period.</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0</xdr:row>
      <xdr:rowOff>152400</xdr:rowOff>
    </xdr:from>
    <xdr:to>
      <xdr:col>11</xdr:col>
      <xdr:colOff>342899</xdr:colOff>
      <xdr:row>16</xdr:row>
      <xdr:rowOff>142875</xdr:rowOff>
    </xdr:to>
    <xdr:graphicFrame macro="">
      <xdr:nvGraphicFramePr>
        <xdr:cNvPr id="2" name="Chart 1">
          <a:extLst>
            <a:ext uri="{FF2B5EF4-FFF2-40B4-BE49-F238E27FC236}">
              <a16:creationId xmlns:a16="http://schemas.microsoft.com/office/drawing/2014/main" id="{6CA54983-D7C3-A713-7C73-A88C38776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66675</xdr:colOff>
      <xdr:row>1</xdr:row>
      <xdr:rowOff>76200</xdr:rowOff>
    </xdr:from>
    <xdr:to>
      <xdr:col>16</xdr:col>
      <xdr:colOff>66675</xdr:colOff>
      <xdr:row>11</xdr:row>
      <xdr:rowOff>76200</xdr:rowOff>
    </xdr:to>
    <xdr:graphicFrame macro="">
      <xdr:nvGraphicFramePr>
        <xdr:cNvPr id="2" name="Chart 1">
          <a:extLst>
            <a:ext uri="{FF2B5EF4-FFF2-40B4-BE49-F238E27FC236}">
              <a16:creationId xmlns:a16="http://schemas.microsoft.com/office/drawing/2014/main" id="{226A5448-C0F6-06CF-9391-CC88A9D46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419099</xdr:colOff>
      <xdr:row>11</xdr:row>
      <xdr:rowOff>95250</xdr:rowOff>
    </xdr:from>
    <xdr:to>
      <xdr:col>17</xdr:col>
      <xdr:colOff>333374</xdr:colOff>
      <xdr:row>25</xdr:row>
      <xdr:rowOff>0</xdr:rowOff>
    </xdr:to>
    <xdr:graphicFrame macro="">
      <xdr:nvGraphicFramePr>
        <xdr:cNvPr id="3" name="Chart 2">
          <a:extLst>
            <a:ext uri="{FF2B5EF4-FFF2-40B4-BE49-F238E27FC236}">
              <a16:creationId xmlns:a16="http://schemas.microsoft.com/office/drawing/2014/main" id="{E837A3F5-3D5E-57B7-BEE4-E1A917617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352425</xdr:colOff>
      <xdr:row>25</xdr:row>
      <xdr:rowOff>47625</xdr:rowOff>
    </xdr:from>
    <xdr:to>
      <xdr:col>17</xdr:col>
      <xdr:colOff>123825</xdr:colOff>
      <xdr:row>38</xdr:row>
      <xdr:rowOff>38100</xdr:rowOff>
    </xdr:to>
    <xdr:graphicFrame macro="">
      <xdr:nvGraphicFramePr>
        <xdr:cNvPr id="4" name="Chart 3">
          <a:extLst>
            <a:ext uri="{FF2B5EF4-FFF2-40B4-BE49-F238E27FC236}">
              <a16:creationId xmlns:a16="http://schemas.microsoft.com/office/drawing/2014/main" id="{419D21E3-A876-C9C5-1C97-DDC8C510C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241679</xdr:colOff>
      <xdr:row>3</xdr:row>
      <xdr:rowOff>142164</xdr:rowOff>
    </xdr:from>
    <xdr:to>
      <xdr:col>8</xdr:col>
      <xdr:colOff>909851</xdr:colOff>
      <xdr:row>8</xdr:row>
      <xdr:rowOff>14216</xdr:rowOff>
    </xdr:to>
    <xdr:sp macro="" textlink="">
      <xdr:nvSpPr>
        <xdr:cNvPr id="5" name="TextBox 4">
          <a:extLst>
            <a:ext uri="{FF2B5EF4-FFF2-40B4-BE49-F238E27FC236}">
              <a16:creationId xmlns:a16="http://schemas.microsoft.com/office/drawing/2014/main" id="{86C6F284-1B69-B0F1-5C6D-AC970697FC1D}"/>
            </a:ext>
          </a:extLst>
        </xdr:cNvPr>
        <xdr:cNvSpPr txBox="1"/>
      </xdr:nvSpPr>
      <xdr:spPr>
        <a:xfrm>
          <a:off x="4549254" y="625522"/>
          <a:ext cx="5203209" cy="668172"/>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regression analysis shows a strong positive relationship between income and consumption (R-squared = 0.95). The model predicts consumption based on income with a relatively small standard error, although some residuals indicate potential outliers.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504825</xdr:colOff>
      <xdr:row>20</xdr:row>
      <xdr:rowOff>0</xdr:rowOff>
    </xdr:from>
    <xdr:to>
      <xdr:col>5</xdr:col>
      <xdr:colOff>428625</xdr:colOff>
      <xdr:row>24</xdr:row>
      <xdr:rowOff>85725</xdr:rowOff>
    </xdr:to>
    <xdr:sp macro="" textlink="">
      <xdr:nvSpPr>
        <xdr:cNvPr id="2" name="TextBox 1">
          <a:extLst>
            <a:ext uri="{FF2B5EF4-FFF2-40B4-BE49-F238E27FC236}">
              <a16:creationId xmlns:a16="http://schemas.microsoft.com/office/drawing/2014/main" id="{96F94545-E7D1-B9CF-2DDA-73681BF4374B}"/>
            </a:ext>
          </a:extLst>
        </xdr:cNvPr>
        <xdr:cNvSpPr txBox="1"/>
      </xdr:nvSpPr>
      <xdr:spPr>
        <a:xfrm>
          <a:off x="504825" y="3295650"/>
          <a:ext cx="2971800" cy="73342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1% increase in income, is expected to increase</a:t>
          </a:r>
          <a:r>
            <a:rPr lang="tr-TR" sz="1100" baseline="0">
              <a:solidFill>
                <a:schemeClr val="dk1"/>
              </a:solidFill>
              <a:effectLst/>
              <a:latin typeface="+mn-lt"/>
              <a:ea typeface="+mn-ea"/>
              <a:cs typeface="+mn-cs"/>
            </a:rPr>
            <a:t> consumption </a:t>
          </a:r>
          <a:r>
            <a:rPr lang="en-US" sz="1100">
              <a:solidFill>
                <a:schemeClr val="dk1"/>
              </a:solidFill>
              <a:effectLst/>
              <a:latin typeface="+mn-lt"/>
              <a:ea typeface="+mn-ea"/>
              <a:cs typeface="+mn-cs"/>
            </a:rPr>
            <a:t>by about</a:t>
          </a:r>
          <a:r>
            <a:rPr lang="tr-TR" sz="1100" baseline="0">
              <a:solidFill>
                <a:schemeClr val="dk1"/>
              </a:solidFill>
              <a:effectLst/>
              <a:latin typeface="+mn-lt"/>
              <a:ea typeface="+mn-ea"/>
              <a:cs typeface="+mn-cs"/>
            </a:rPr>
            <a:t> 88</a:t>
          </a:r>
          <a:r>
            <a:rPr lang="en-US" sz="1100">
              <a:solidFill>
                <a:schemeClr val="dk1"/>
              </a:solidFill>
              <a:effectLst/>
              <a:latin typeface="+mn-lt"/>
              <a:ea typeface="+mn-ea"/>
              <a:cs typeface="+mn-cs"/>
            </a:rPr>
            <a:t>%.</a:t>
          </a:r>
          <a:endParaRPr lang="en-US">
            <a:effectLst/>
          </a:endParaRP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104774</xdr:colOff>
      <xdr:row>20</xdr:row>
      <xdr:rowOff>47625</xdr:rowOff>
    </xdr:from>
    <xdr:to>
      <xdr:col>5</xdr:col>
      <xdr:colOff>352424</xdr:colOff>
      <xdr:row>24</xdr:row>
      <xdr:rowOff>47625</xdr:rowOff>
    </xdr:to>
    <xdr:sp macro="" textlink="">
      <xdr:nvSpPr>
        <xdr:cNvPr id="2" name="TextBox 1">
          <a:extLst>
            <a:ext uri="{FF2B5EF4-FFF2-40B4-BE49-F238E27FC236}">
              <a16:creationId xmlns:a16="http://schemas.microsoft.com/office/drawing/2014/main" id="{2D8587B3-F254-C943-D69F-B2B28487DA23}"/>
            </a:ext>
          </a:extLst>
        </xdr:cNvPr>
        <xdr:cNvSpPr txBox="1"/>
      </xdr:nvSpPr>
      <xdr:spPr>
        <a:xfrm>
          <a:off x="714374" y="3343275"/>
          <a:ext cx="3190875" cy="64770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1</a:t>
          </a:r>
          <a:r>
            <a:rPr lang="tr-TR" sz="1100">
              <a:solidFill>
                <a:schemeClr val="dk1"/>
              </a:solidFill>
              <a:effectLst/>
              <a:latin typeface="+mn-lt"/>
              <a:ea typeface="+mn-ea"/>
              <a:cs typeface="+mn-cs"/>
            </a:rPr>
            <a:t>00$</a:t>
          </a:r>
          <a:r>
            <a:rPr lang="en-US" sz="1100">
              <a:solidFill>
                <a:schemeClr val="dk1"/>
              </a:solidFill>
              <a:effectLst/>
              <a:latin typeface="+mn-lt"/>
              <a:ea typeface="+mn-ea"/>
              <a:cs typeface="+mn-cs"/>
            </a:rPr>
            <a:t> increase in income, is expected to increase</a:t>
          </a:r>
          <a:r>
            <a:rPr lang="tr-TR" sz="1100" baseline="0">
              <a:solidFill>
                <a:schemeClr val="dk1"/>
              </a:solidFill>
              <a:effectLst/>
              <a:latin typeface="+mn-lt"/>
              <a:ea typeface="+mn-ea"/>
              <a:cs typeface="+mn-cs"/>
            </a:rPr>
            <a:t> consumption </a:t>
          </a:r>
          <a:r>
            <a:rPr lang="en-US" sz="1100">
              <a:solidFill>
                <a:schemeClr val="dk1"/>
              </a:solidFill>
              <a:effectLst/>
              <a:latin typeface="+mn-lt"/>
              <a:ea typeface="+mn-ea"/>
              <a:cs typeface="+mn-cs"/>
            </a:rPr>
            <a:t>by about </a:t>
          </a:r>
          <a:r>
            <a:rPr lang="tr-TR" sz="1100">
              <a:solidFill>
                <a:schemeClr val="dk1"/>
              </a:solidFill>
              <a:effectLst/>
              <a:latin typeface="+mn-lt"/>
              <a:ea typeface="+mn-ea"/>
              <a:cs typeface="+mn-cs"/>
            </a:rPr>
            <a:t>2</a:t>
          </a:r>
          <a:r>
            <a:rPr lang="en-US" sz="1100">
              <a:solidFill>
                <a:schemeClr val="dk1"/>
              </a:solidFill>
              <a:effectLst/>
              <a:latin typeface="+mn-lt"/>
              <a:ea typeface="+mn-ea"/>
              <a:cs typeface="+mn-cs"/>
            </a:rPr>
            <a:t>%.</a:t>
          </a:r>
          <a:endParaRPr lang="en-US">
            <a:effectLst/>
          </a:endParaRP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552449</xdr:colOff>
      <xdr:row>19</xdr:row>
      <xdr:rowOff>104775</xdr:rowOff>
    </xdr:from>
    <xdr:to>
      <xdr:col>13</xdr:col>
      <xdr:colOff>590550</xdr:colOff>
      <xdr:row>26</xdr:row>
      <xdr:rowOff>114300</xdr:rowOff>
    </xdr:to>
    <xdr:sp macro="" textlink="">
      <xdr:nvSpPr>
        <xdr:cNvPr id="2" name="TextBox 1">
          <a:extLst>
            <a:ext uri="{FF2B5EF4-FFF2-40B4-BE49-F238E27FC236}">
              <a16:creationId xmlns:a16="http://schemas.microsoft.com/office/drawing/2014/main" id="{08E6B109-8DFA-D3C1-1333-A6DF2741C24B}"/>
            </a:ext>
          </a:extLst>
        </xdr:cNvPr>
        <xdr:cNvSpPr txBox="1"/>
      </xdr:nvSpPr>
      <xdr:spPr>
        <a:xfrm>
          <a:off x="552449" y="3238500"/>
          <a:ext cx="7962901" cy="114300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1% increase in income, is expected to increase</a:t>
          </a:r>
          <a:r>
            <a:rPr lang="tr-TR" baseline="0"/>
            <a:t> consumption </a:t>
          </a:r>
          <a:r>
            <a:rPr lang="en-US"/>
            <a:t>by about </a:t>
          </a:r>
          <a:r>
            <a:rPr lang="tr-TR"/>
            <a:t>2870,102</a:t>
          </a:r>
          <a:r>
            <a:rPr lang="en-US"/>
            <a:t>%.</a:t>
          </a:r>
          <a:endParaRPr lang="tr-TR"/>
        </a:p>
        <a:p>
          <a:r>
            <a:rPr lang="tr-TR" sz="1100"/>
            <a:t>As a result,</a:t>
          </a:r>
          <a:r>
            <a:rPr lang="tr-TR" sz="1100" baseline="0"/>
            <a:t> consumption-income theory and given data results are consistent. </a:t>
          </a:r>
        </a:p>
        <a:p>
          <a:r>
            <a:rPr lang="tr-TR" sz="1100" baseline="0"/>
            <a:t>Additionally t</a:t>
          </a:r>
          <a:r>
            <a:rPr lang="en-US"/>
            <a:t>he strong positive correlation between income and consumption (R² = 0.95, p &lt; 0.001) validates the theoretical expectation of increased consumption with higher income, consistent with established economic theories. Residuals suggest additional factors influence consumption.</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125" workbookViewId="0">
      <selection activeCell="D16" sqref="D16"/>
    </sheetView>
  </sheetViews>
  <sheetFormatPr defaultRowHeight="12.75" x14ac:dyDescent="0.2"/>
  <cols>
    <col min="3" max="3" width="13" bestFit="1" customWidth="1"/>
    <col min="5" max="5" width="12.42578125" bestFit="1" customWidth="1"/>
  </cols>
  <sheetData>
    <row r="1" spans="1:5" s="1" customFormat="1" x14ac:dyDescent="0.2">
      <c r="A1" s="1" t="s">
        <v>0</v>
      </c>
      <c r="B1" s="1" t="s">
        <v>1</v>
      </c>
      <c r="C1" s="1" t="s">
        <v>2</v>
      </c>
      <c r="D1" s="1" t="s">
        <v>52</v>
      </c>
      <c r="E1" s="1" t="s">
        <v>53</v>
      </c>
    </row>
    <row r="2" spans="1:5" x14ac:dyDescent="0.2">
      <c r="A2">
        <v>1985</v>
      </c>
      <c r="B2" s="2">
        <v>309734</v>
      </c>
      <c r="C2" s="2">
        <v>276742</v>
      </c>
      <c r="D2">
        <f>LN(B2)</f>
        <v>12.643469143597118</v>
      </c>
      <c r="E2">
        <f>LN(C2)</f>
        <v>12.530840943197333</v>
      </c>
    </row>
    <row r="3" spans="1:5" x14ac:dyDescent="0.2">
      <c r="A3">
        <v>1986</v>
      </c>
      <c r="B3" s="2">
        <v>323394</v>
      </c>
      <c r="C3" s="2">
        <v>295622</v>
      </c>
      <c r="D3">
        <f t="shared" ref="D3:D13" si="0">LN(B3)</f>
        <v>12.686626673077342</v>
      </c>
      <c r="E3">
        <f t="shared" ref="E3:E13" si="1">LN(C3)</f>
        <v>12.596836890185299</v>
      </c>
    </row>
    <row r="4" spans="1:5" x14ac:dyDescent="0.2">
      <c r="A4">
        <v>1987</v>
      </c>
      <c r="B4" s="2">
        <v>335720</v>
      </c>
      <c r="C4" s="2">
        <v>311234</v>
      </c>
      <c r="D4">
        <f t="shared" si="0"/>
        <v>12.724032758196763</v>
      </c>
      <c r="E4">
        <f t="shared" si="1"/>
        <v>12.648300319817251</v>
      </c>
    </row>
    <row r="5" spans="1:5" x14ac:dyDescent="0.2">
      <c r="A5">
        <v>1988</v>
      </c>
      <c r="B5" s="2">
        <v>356714</v>
      </c>
      <c r="C5" s="2">
        <v>334591</v>
      </c>
      <c r="D5">
        <f t="shared" si="0"/>
        <v>12.784689619245123</v>
      </c>
      <c r="E5">
        <f t="shared" si="1"/>
        <v>12.720664169384705</v>
      </c>
    </row>
    <row r="6" spans="1:5" x14ac:dyDescent="0.2">
      <c r="A6">
        <v>1989</v>
      </c>
      <c r="B6" s="2">
        <v>370932</v>
      </c>
      <c r="C6" s="2">
        <v>345406</v>
      </c>
      <c r="D6">
        <f t="shared" si="0"/>
        <v>12.823774036380495</v>
      </c>
      <c r="E6">
        <f t="shared" si="1"/>
        <v>12.752475815707706</v>
      </c>
    </row>
    <row r="7" spans="1:5" x14ac:dyDescent="0.2">
      <c r="A7">
        <v>1990</v>
      </c>
      <c r="B7" s="2">
        <v>378638</v>
      </c>
      <c r="C7" s="2">
        <v>347527</v>
      </c>
      <c r="D7">
        <f t="shared" si="0"/>
        <v>12.844335882504062</v>
      </c>
      <c r="E7">
        <f t="shared" si="1"/>
        <v>12.758597638810389</v>
      </c>
    </row>
    <row r="8" spans="1:5" x14ac:dyDescent="0.2">
      <c r="A8">
        <v>1991</v>
      </c>
      <c r="B8" s="2">
        <v>378154</v>
      </c>
      <c r="C8" s="2">
        <v>340037</v>
      </c>
      <c r="D8">
        <f t="shared" si="0"/>
        <v>12.843056799041268</v>
      </c>
      <c r="E8">
        <f t="shared" si="1"/>
        <v>12.736809714200906</v>
      </c>
    </row>
    <row r="9" spans="1:5" x14ac:dyDescent="0.2">
      <c r="A9">
        <v>1992</v>
      </c>
      <c r="B9" s="2">
        <v>385757</v>
      </c>
      <c r="C9" s="2">
        <v>339652</v>
      </c>
      <c r="D9">
        <f t="shared" si="0"/>
        <v>12.862962916528682</v>
      </c>
      <c r="E9">
        <f t="shared" si="1"/>
        <v>12.735676843016655</v>
      </c>
    </row>
    <row r="10" spans="1:5" x14ac:dyDescent="0.2">
      <c r="A10">
        <v>1993</v>
      </c>
      <c r="B10" s="2">
        <v>393256</v>
      </c>
      <c r="C10" s="2">
        <v>348164</v>
      </c>
      <c r="D10">
        <f t="shared" si="0"/>
        <v>12.882216078273933</v>
      </c>
      <c r="E10">
        <f t="shared" si="1"/>
        <v>12.76042891211425</v>
      </c>
    </row>
    <row r="11" spans="1:5" x14ac:dyDescent="0.2">
      <c r="A11">
        <v>1994</v>
      </c>
      <c r="B11" s="2">
        <v>399572</v>
      </c>
      <c r="C11" s="2">
        <v>357845</v>
      </c>
      <c r="D11">
        <f t="shared" si="0"/>
        <v>12.898149253231443</v>
      </c>
      <c r="E11">
        <f t="shared" si="1"/>
        <v>12.787855210734353</v>
      </c>
    </row>
    <row r="12" spans="1:5" x14ac:dyDescent="0.2">
      <c r="A12">
        <v>1995</v>
      </c>
      <c r="B12" s="2">
        <v>412376</v>
      </c>
      <c r="C12" s="2">
        <v>364046</v>
      </c>
      <c r="D12">
        <f t="shared" si="0"/>
        <v>12.929690833505209</v>
      </c>
      <c r="E12">
        <f t="shared" si="1"/>
        <v>12.805035512260778</v>
      </c>
    </row>
    <row r="13" spans="1:5" x14ac:dyDescent="0.2">
      <c r="A13">
        <v>1996</v>
      </c>
      <c r="B13" s="2">
        <v>427690</v>
      </c>
      <c r="C13" s="2">
        <v>376648</v>
      </c>
      <c r="D13">
        <f t="shared" si="0"/>
        <v>12.966153913067219</v>
      </c>
      <c r="E13">
        <f t="shared" si="1"/>
        <v>12.839066343270275</v>
      </c>
    </row>
  </sheetData>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72E6-2366-4B25-A428-337CF8A68BFC}">
  <dimension ref="A1:F33"/>
  <sheetViews>
    <sheetView topLeftCell="A6" zoomScale="70" zoomScaleNormal="70" workbookViewId="0">
      <selection activeCell="F24" sqref="F24"/>
    </sheetView>
  </sheetViews>
  <sheetFormatPr defaultRowHeight="12.75" x14ac:dyDescent="0.2"/>
  <cols>
    <col min="1" max="1" width="31" customWidth="1"/>
    <col min="2" max="2" width="15.7109375" customWidth="1"/>
    <col min="3" max="3" width="20.85546875" customWidth="1"/>
    <col min="4" max="4" width="28.5703125" customWidth="1"/>
    <col min="5" max="5" width="25" customWidth="1"/>
    <col min="6" max="6" width="31.85546875" customWidth="1"/>
  </cols>
  <sheetData>
    <row r="1" spans="1:6" x14ac:dyDescent="0.2">
      <c r="A1" s="4" t="s">
        <v>0</v>
      </c>
      <c r="B1" s="4"/>
      <c r="C1" s="9" t="s">
        <v>1</v>
      </c>
      <c r="D1" s="9"/>
      <c r="E1" s="5" t="s">
        <v>2</v>
      </c>
      <c r="F1" s="5"/>
    </row>
    <row r="2" spans="1:6" x14ac:dyDescent="0.2">
      <c r="C2" s="10"/>
      <c r="D2" s="10"/>
      <c r="E2" s="6"/>
      <c r="F2" s="6"/>
    </row>
    <row r="3" spans="1:6" x14ac:dyDescent="0.2">
      <c r="A3" t="s">
        <v>3</v>
      </c>
      <c r="B3">
        <v>1990.5</v>
      </c>
      <c r="C3" s="10" t="s">
        <v>3</v>
      </c>
      <c r="D3" s="10">
        <v>372661.41666666669</v>
      </c>
      <c r="E3" s="6" t="s">
        <v>3</v>
      </c>
      <c r="F3" s="6">
        <v>336459.5</v>
      </c>
    </row>
    <row r="4" spans="1:6" x14ac:dyDescent="0.2">
      <c r="A4" t="s">
        <v>4</v>
      </c>
      <c r="B4">
        <v>1.0408329997330663</v>
      </c>
      <c r="C4" s="10" t="s">
        <v>4</v>
      </c>
      <c r="D4" s="10">
        <v>10298.64993833653</v>
      </c>
      <c r="E4" s="6" t="s">
        <v>4</v>
      </c>
      <c r="F4" s="6">
        <v>8289.1329832278825</v>
      </c>
    </row>
    <row r="5" spans="1:6" x14ac:dyDescent="0.2">
      <c r="A5" t="s">
        <v>5</v>
      </c>
      <c r="B5">
        <v>1990.5</v>
      </c>
      <c r="C5" s="10" t="s">
        <v>5</v>
      </c>
      <c r="D5" s="10">
        <v>378396</v>
      </c>
      <c r="E5" s="6" t="s">
        <v>5</v>
      </c>
      <c r="F5" s="6">
        <v>342721.5</v>
      </c>
    </row>
    <row r="6" spans="1:6" x14ac:dyDescent="0.2">
      <c r="A6" t="s">
        <v>6</v>
      </c>
      <c r="B6" t="e">
        <v>#N/A</v>
      </c>
      <c r="C6" s="10" t="s">
        <v>6</v>
      </c>
      <c r="D6" s="10" t="e">
        <v>#N/A</v>
      </c>
      <c r="E6" s="6" t="s">
        <v>6</v>
      </c>
      <c r="F6" s="6" t="e">
        <v>#N/A</v>
      </c>
    </row>
    <row r="7" spans="1:6" x14ac:dyDescent="0.2">
      <c r="A7" t="s">
        <v>7</v>
      </c>
      <c r="B7">
        <v>3.6055512754639891</v>
      </c>
      <c r="C7" s="10" t="s">
        <v>7</v>
      </c>
      <c r="D7" s="14">
        <v>35675.569885129909</v>
      </c>
      <c r="E7" s="6" t="s">
        <v>7</v>
      </c>
      <c r="F7" s="15">
        <v>28714.398955291341</v>
      </c>
    </row>
    <row r="8" spans="1:6" x14ac:dyDescent="0.2">
      <c r="A8" t="s">
        <v>8</v>
      </c>
      <c r="B8">
        <v>13</v>
      </c>
      <c r="C8" s="10" t="s">
        <v>8</v>
      </c>
      <c r="D8" s="14">
        <v>1272746286.628788</v>
      </c>
      <c r="E8" s="6" t="s">
        <v>8</v>
      </c>
      <c r="F8" s="15">
        <v>824516707.36363602</v>
      </c>
    </row>
    <row r="9" spans="1:6" x14ac:dyDescent="0.2">
      <c r="A9" t="s">
        <v>9</v>
      </c>
      <c r="B9">
        <v>-1.1999999999999997</v>
      </c>
      <c r="C9" s="10" t="s">
        <v>9</v>
      </c>
      <c r="D9" s="10">
        <v>-0.54185678144476901</v>
      </c>
      <c r="E9" s="6" t="s">
        <v>9</v>
      </c>
      <c r="F9" s="6">
        <v>0.44970513106131982</v>
      </c>
    </row>
    <row r="10" spans="1:6" x14ac:dyDescent="0.2">
      <c r="A10" t="s">
        <v>10</v>
      </c>
      <c r="B10">
        <v>-4.8446095620006829E-17</v>
      </c>
      <c r="C10" s="10" t="s">
        <v>10</v>
      </c>
      <c r="D10" s="10">
        <v>-0.39190911494040431</v>
      </c>
      <c r="E10" s="6" t="s">
        <v>10</v>
      </c>
      <c r="F10" s="6">
        <v>-0.91090475047929331</v>
      </c>
    </row>
    <row r="11" spans="1:6" x14ac:dyDescent="0.2">
      <c r="A11" t="s">
        <v>11</v>
      </c>
      <c r="B11">
        <v>11</v>
      </c>
      <c r="C11" s="10" t="s">
        <v>11</v>
      </c>
      <c r="D11" s="10">
        <v>117956</v>
      </c>
      <c r="E11" s="6" t="s">
        <v>11</v>
      </c>
      <c r="F11" s="6">
        <v>99906</v>
      </c>
    </row>
    <row r="12" spans="1:6" x14ac:dyDescent="0.2">
      <c r="A12" t="s">
        <v>12</v>
      </c>
      <c r="B12">
        <v>1985</v>
      </c>
      <c r="C12" s="10" t="s">
        <v>12</v>
      </c>
      <c r="D12" s="10">
        <v>309734</v>
      </c>
      <c r="E12" s="6" t="s">
        <v>12</v>
      </c>
      <c r="F12" s="6">
        <v>276742</v>
      </c>
    </row>
    <row r="13" spans="1:6" x14ac:dyDescent="0.2">
      <c r="A13" t="s">
        <v>13</v>
      </c>
      <c r="B13">
        <v>1996</v>
      </c>
      <c r="C13" s="10" t="s">
        <v>13</v>
      </c>
      <c r="D13" s="10">
        <v>427690</v>
      </c>
      <c r="E13" s="6" t="s">
        <v>13</v>
      </c>
      <c r="F13" s="6">
        <v>376648</v>
      </c>
    </row>
    <row r="14" spans="1:6" x14ac:dyDescent="0.2">
      <c r="A14" t="s">
        <v>14</v>
      </c>
      <c r="B14">
        <v>23886</v>
      </c>
      <c r="C14" s="10" t="s">
        <v>14</v>
      </c>
      <c r="D14" s="10">
        <v>4471937</v>
      </c>
      <c r="E14" s="6" t="s">
        <v>14</v>
      </c>
      <c r="F14" s="6">
        <v>4037514</v>
      </c>
    </row>
    <row r="15" spans="1:6" x14ac:dyDescent="0.2">
      <c r="A15" t="s">
        <v>15</v>
      </c>
      <c r="B15">
        <v>12</v>
      </c>
      <c r="C15" s="10" t="s">
        <v>15</v>
      </c>
      <c r="D15" s="10">
        <v>12</v>
      </c>
      <c r="E15" s="6" t="s">
        <v>15</v>
      </c>
      <c r="F15" s="6">
        <v>12</v>
      </c>
    </row>
    <row r="16" spans="1:6" x14ac:dyDescent="0.2">
      <c r="C16" s="10"/>
      <c r="D16" s="10"/>
      <c r="E16" s="6"/>
      <c r="F16" s="6"/>
    </row>
    <row r="17" spans="1:6" x14ac:dyDescent="0.2">
      <c r="C17" s="10"/>
      <c r="D17" s="10"/>
      <c r="E17" s="6"/>
      <c r="F17" s="6"/>
    </row>
    <row r="18" spans="1:6" ht="13.5" thickBot="1" x14ac:dyDescent="0.25">
      <c r="A18" s="3"/>
      <c r="B18" s="3"/>
      <c r="C18" s="11"/>
      <c r="D18" s="11"/>
      <c r="E18" s="7"/>
      <c r="F18" s="7"/>
    </row>
    <row r="22" spans="1:6" ht="13.5" thickBot="1" x14ac:dyDescent="0.25">
      <c r="A22" s="8" t="s">
        <v>17</v>
      </c>
    </row>
    <row r="23" spans="1:6" x14ac:dyDescent="0.2">
      <c r="A23" s="4"/>
      <c r="B23" s="4" t="s">
        <v>0</v>
      </c>
      <c r="C23" s="9" t="s">
        <v>1</v>
      </c>
      <c r="D23" s="5" t="s">
        <v>2</v>
      </c>
    </row>
    <row r="24" spans="1:6" x14ac:dyDescent="0.2">
      <c r="A24" t="s">
        <v>0</v>
      </c>
      <c r="B24">
        <v>1</v>
      </c>
      <c r="C24" s="10"/>
      <c r="D24" s="6"/>
    </row>
    <row r="25" spans="1:6" x14ac:dyDescent="0.2">
      <c r="A25" t="s">
        <v>1</v>
      </c>
      <c r="B25" s="8">
        <v>0.97955973806001551</v>
      </c>
      <c r="C25" s="10">
        <v>1</v>
      </c>
      <c r="D25" s="6"/>
    </row>
    <row r="26" spans="1:6" ht="13.5" thickBot="1" x14ac:dyDescent="0.25">
      <c r="A26" s="3" t="s">
        <v>2</v>
      </c>
      <c r="B26" s="12">
        <v>0.91503871626405897</v>
      </c>
      <c r="C26" s="13">
        <v>0.9732740632339526</v>
      </c>
      <c r="D26" s="7">
        <v>1</v>
      </c>
    </row>
    <row r="29" spans="1:6" ht="13.5" thickBot="1" x14ac:dyDescent="0.25">
      <c r="A29" s="8" t="s">
        <v>16</v>
      </c>
    </row>
    <row r="30" spans="1:6" x14ac:dyDescent="0.2">
      <c r="A30" s="4"/>
      <c r="B30" s="4" t="s">
        <v>0</v>
      </c>
      <c r="C30" s="9" t="s">
        <v>1</v>
      </c>
      <c r="D30" s="5" t="s">
        <v>2</v>
      </c>
    </row>
    <row r="31" spans="1:6" x14ac:dyDescent="0.2">
      <c r="A31" t="s">
        <v>0</v>
      </c>
      <c r="B31">
        <f>VARP('data and theory'!$A$2:$A$13)</f>
        <v>11.916666666666666</v>
      </c>
      <c r="C31" s="10"/>
      <c r="D31" s="6"/>
    </row>
    <row r="32" spans="1:6" x14ac:dyDescent="0.2">
      <c r="A32" t="s">
        <v>1</v>
      </c>
      <c r="B32">
        <v>115500.79166666667</v>
      </c>
      <c r="C32" s="10">
        <f>VARP('data and theory'!$B$2:$B$13)</f>
        <v>1166684096.0763891</v>
      </c>
      <c r="D32" s="6"/>
    </row>
    <row r="33" spans="1:4" ht="13.5" thickBot="1" x14ac:dyDescent="0.25">
      <c r="A33" s="3" t="s">
        <v>2</v>
      </c>
      <c r="B33" s="12">
        <v>86840.5</v>
      </c>
      <c r="C33" s="13">
        <v>913939059.875</v>
      </c>
      <c r="D33" s="7">
        <f>VARP('data and theory'!$C$2:$C$13)</f>
        <v>755806981.75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2D9BD-4763-423D-80DC-3A626E0EEFF6}">
  <dimension ref="A1:B13"/>
  <sheetViews>
    <sheetView workbookViewId="0">
      <selection activeCell="N17" sqref="N17"/>
    </sheetView>
  </sheetViews>
  <sheetFormatPr defaultRowHeight="12.75" x14ac:dyDescent="0.2"/>
  <sheetData>
    <row r="1" spans="1:2" x14ac:dyDescent="0.2">
      <c r="A1" s="18" t="s">
        <v>49</v>
      </c>
      <c r="B1" s="18" t="s">
        <v>51</v>
      </c>
    </row>
    <row r="2" spans="1:2" x14ac:dyDescent="0.2">
      <c r="A2" s="22">
        <v>-12500</v>
      </c>
      <c r="B2" s="16">
        <v>0</v>
      </c>
    </row>
    <row r="3" spans="1:2" x14ac:dyDescent="0.2">
      <c r="A3" s="22">
        <v>-10000</v>
      </c>
      <c r="B3" s="16">
        <v>1</v>
      </c>
    </row>
    <row r="4" spans="1:2" x14ac:dyDescent="0.2">
      <c r="A4" s="22">
        <v>-7500</v>
      </c>
      <c r="B4" s="16">
        <v>0</v>
      </c>
    </row>
    <row r="5" spans="1:2" x14ac:dyDescent="0.2">
      <c r="A5" s="22">
        <v>-5000</v>
      </c>
      <c r="B5" s="16">
        <v>1</v>
      </c>
    </row>
    <row r="6" spans="1:2" x14ac:dyDescent="0.2">
      <c r="A6" s="22">
        <v>-2500</v>
      </c>
      <c r="B6" s="16">
        <v>3</v>
      </c>
    </row>
    <row r="7" spans="1:2" x14ac:dyDescent="0.2">
      <c r="A7" s="22">
        <v>0</v>
      </c>
      <c r="B7" s="16">
        <v>2</v>
      </c>
    </row>
    <row r="8" spans="1:2" x14ac:dyDescent="0.2">
      <c r="A8" s="22">
        <v>2500</v>
      </c>
      <c r="B8" s="16">
        <v>1</v>
      </c>
    </row>
    <row r="9" spans="1:2" x14ac:dyDescent="0.2">
      <c r="A9" s="22">
        <v>5000</v>
      </c>
      <c r="B9" s="16">
        <v>1</v>
      </c>
    </row>
    <row r="10" spans="1:2" x14ac:dyDescent="0.2">
      <c r="A10" s="22">
        <v>7500</v>
      </c>
      <c r="B10" s="16">
        <v>1</v>
      </c>
    </row>
    <row r="11" spans="1:2" x14ac:dyDescent="0.2">
      <c r="A11" s="22">
        <v>10000</v>
      </c>
      <c r="B11" s="16">
        <v>0</v>
      </c>
    </row>
    <row r="12" spans="1:2" x14ac:dyDescent="0.2">
      <c r="A12" s="22">
        <v>12500</v>
      </c>
      <c r="B12" s="16">
        <v>2</v>
      </c>
    </row>
    <row r="13" spans="1:2" ht="13.5" thickBot="1" x14ac:dyDescent="0.25">
      <c r="A13" s="17" t="s">
        <v>50</v>
      </c>
      <c r="B13" s="17">
        <v>0</v>
      </c>
    </row>
  </sheetData>
  <sortState xmlns:xlrd2="http://schemas.microsoft.com/office/spreadsheetml/2017/richdata2" ref="A2:A12">
    <sortCondition ref="A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C849-3C4E-44E9-9DB7-967A95E533A3}">
  <dimension ref="A1:I39"/>
  <sheetViews>
    <sheetView topLeftCell="A2" zoomScale="67" zoomScaleNormal="40" workbookViewId="0">
      <selection activeCell="H15" sqref="H15"/>
    </sheetView>
  </sheetViews>
  <sheetFormatPr defaultRowHeight="12.75" x14ac:dyDescent="0.2"/>
  <cols>
    <col min="1" max="1" width="14.140625" customWidth="1"/>
    <col min="2" max="2" width="21.5703125" customWidth="1"/>
    <col min="3" max="3" width="13.5703125" customWidth="1"/>
    <col min="4" max="4" width="15.42578125" customWidth="1"/>
    <col min="5" max="5" width="12.85546875" customWidth="1"/>
    <col min="6" max="6" width="22" customWidth="1"/>
    <col min="7" max="7" width="17.42578125" customWidth="1"/>
    <col min="8" max="8" width="15.85546875" customWidth="1"/>
    <col min="9" max="9" width="18" customWidth="1"/>
  </cols>
  <sheetData>
    <row r="1" spans="1:9" x14ac:dyDescent="0.2">
      <c r="A1" t="s">
        <v>18</v>
      </c>
    </row>
    <row r="2" spans="1:9" ht="13.5" thickBot="1" x14ac:dyDescent="0.25"/>
    <row r="3" spans="1:9" x14ac:dyDescent="0.2">
      <c r="A3" s="19" t="s">
        <v>19</v>
      </c>
      <c r="B3" s="19"/>
    </row>
    <row r="4" spans="1:9" x14ac:dyDescent="0.2">
      <c r="A4" s="16" t="s">
        <v>20</v>
      </c>
      <c r="B4" s="16">
        <v>0.97327406323395249</v>
      </c>
    </row>
    <row r="5" spans="1:9" x14ac:dyDescent="0.2">
      <c r="A5" s="16" t="s">
        <v>21</v>
      </c>
      <c r="B5" s="16">
        <v>0.94726240216392776</v>
      </c>
    </row>
    <row r="6" spans="1:9" x14ac:dyDescent="0.2">
      <c r="A6" s="16" t="s">
        <v>22</v>
      </c>
      <c r="B6" s="16">
        <v>0.94198864238032054</v>
      </c>
    </row>
    <row r="7" spans="1:9" x14ac:dyDescent="0.2">
      <c r="A7" s="16" t="s">
        <v>4</v>
      </c>
      <c r="B7" s="16">
        <v>6916.0200675151709</v>
      </c>
    </row>
    <row r="8" spans="1:9" ht="13.5" thickBot="1" x14ac:dyDescent="0.25">
      <c r="A8" s="17" t="s">
        <v>23</v>
      </c>
      <c r="B8" s="17">
        <v>12</v>
      </c>
    </row>
    <row r="10" spans="1:9" ht="13.5" thickBot="1" x14ac:dyDescent="0.25">
      <c r="A10" t="s">
        <v>24</v>
      </c>
    </row>
    <row r="11" spans="1:9" x14ac:dyDescent="0.2">
      <c r="A11" s="18"/>
      <c r="B11" s="18" t="s">
        <v>29</v>
      </c>
      <c r="C11" s="18" t="s">
        <v>30</v>
      </c>
      <c r="D11" s="18" t="s">
        <v>31</v>
      </c>
      <c r="E11" s="18" t="s">
        <v>32</v>
      </c>
      <c r="F11" s="18" t="s">
        <v>33</v>
      </c>
    </row>
    <row r="12" spans="1:9" x14ac:dyDescent="0.2">
      <c r="A12" s="16" t="s">
        <v>25</v>
      </c>
      <c r="B12" s="16">
        <v>1</v>
      </c>
      <c r="C12" s="16">
        <v>8591370445.2572746</v>
      </c>
      <c r="D12" s="16">
        <v>8591370445.2572746</v>
      </c>
      <c r="E12" s="16">
        <v>179.61804121385379</v>
      </c>
      <c r="F12" s="16">
        <v>1.0267655900055195E-7</v>
      </c>
    </row>
    <row r="13" spans="1:9" x14ac:dyDescent="0.2">
      <c r="A13" s="16" t="s">
        <v>26</v>
      </c>
      <c r="B13" s="16">
        <v>10</v>
      </c>
      <c r="C13" s="16">
        <v>478313335.74272543</v>
      </c>
      <c r="D13" s="16">
        <v>47831333.574272543</v>
      </c>
      <c r="E13" s="16"/>
      <c r="F13" s="16"/>
    </row>
    <row r="14" spans="1:9" ht="13.5" thickBot="1" x14ac:dyDescent="0.25">
      <c r="A14" s="17" t="s">
        <v>27</v>
      </c>
      <c r="B14" s="17">
        <v>11</v>
      </c>
      <c r="C14" s="17">
        <v>9069683781</v>
      </c>
      <c r="D14" s="17"/>
      <c r="E14" s="17"/>
      <c r="F14" s="17"/>
    </row>
    <row r="15" spans="1:9" ht="13.5" thickBot="1" x14ac:dyDescent="0.25"/>
    <row r="16" spans="1:9" x14ac:dyDescent="0.2">
      <c r="A16" s="18"/>
      <c r="B16" s="18" t="s">
        <v>34</v>
      </c>
      <c r="C16" s="18" t="s">
        <v>4</v>
      </c>
      <c r="D16" s="18" t="s">
        <v>35</v>
      </c>
      <c r="E16" s="18" t="s">
        <v>36</v>
      </c>
      <c r="F16" s="18" t="s">
        <v>37</v>
      </c>
      <c r="G16" s="18" t="s">
        <v>38</v>
      </c>
      <c r="H16" s="18" t="s">
        <v>39</v>
      </c>
      <c r="I16" s="18" t="s">
        <v>40</v>
      </c>
    </row>
    <row r="17" spans="1:9" x14ac:dyDescent="0.2">
      <c r="A17" s="16" t="s">
        <v>28</v>
      </c>
      <c r="B17" s="16">
        <v>44529.725740251481</v>
      </c>
      <c r="C17" s="16">
        <v>21873.5876093189</v>
      </c>
      <c r="D17" s="16">
        <v>2.0357760480626546</v>
      </c>
      <c r="E17" s="16">
        <v>6.9133935545125605E-2</v>
      </c>
      <c r="F17" s="16">
        <v>-4207.664644397526</v>
      </c>
      <c r="G17" s="16">
        <v>93267.116124900494</v>
      </c>
      <c r="H17" s="16">
        <v>-4207.664644397526</v>
      </c>
      <c r="I17" s="16">
        <v>93267.116124900494</v>
      </c>
    </row>
    <row r="18" spans="1:9" ht="13.5" thickBot="1" x14ac:dyDescent="0.25">
      <c r="A18" s="17" t="s">
        <v>1</v>
      </c>
      <c r="B18" s="17">
        <v>0.7833646339644279</v>
      </c>
      <c r="C18" s="17">
        <v>5.8450601248908447E-2</v>
      </c>
      <c r="D18" s="17">
        <v>13.402165541950811</v>
      </c>
      <c r="E18" s="17">
        <v>1.0267655900055212E-7</v>
      </c>
      <c r="F18" s="17">
        <v>0.65312857839977756</v>
      </c>
      <c r="G18" s="17">
        <v>0.91360068952907825</v>
      </c>
      <c r="H18" s="17">
        <v>0.65312857839977756</v>
      </c>
      <c r="I18" s="17">
        <v>0.91360068952907825</v>
      </c>
    </row>
    <row r="22" spans="1:9" x14ac:dyDescent="0.2">
      <c r="A22" t="s">
        <v>41</v>
      </c>
      <c r="F22" t="s">
        <v>46</v>
      </c>
    </row>
    <row r="23" spans="1:9" ht="13.5" thickBot="1" x14ac:dyDescent="0.25"/>
    <row r="24" spans="1:9" x14ac:dyDescent="0.2">
      <c r="A24" s="18" t="s">
        <v>42</v>
      </c>
      <c r="B24" s="18" t="s">
        <v>43</v>
      </c>
      <c r="C24" s="18" t="s">
        <v>44</v>
      </c>
      <c r="D24" s="8" t="s">
        <v>48</v>
      </c>
      <c r="E24" s="18" t="s">
        <v>45</v>
      </c>
      <c r="F24" s="18" t="s">
        <v>47</v>
      </c>
      <c r="G24" s="18" t="s">
        <v>2</v>
      </c>
    </row>
    <row r="25" spans="1:9" x14ac:dyDescent="0.2">
      <c r="A25" s="16">
        <v>1</v>
      </c>
      <c r="B25" s="16">
        <v>287164.38727658958</v>
      </c>
      <c r="C25" s="16">
        <v>-10422.387276589579</v>
      </c>
      <c r="D25" s="21">
        <v>-12500</v>
      </c>
      <c r="E25" s="16">
        <v>-1.5805465987710123</v>
      </c>
      <c r="F25" s="16">
        <v>4.166666666666667</v>
      </c>
      <c r="G25" s="16">
        <v>276742</v>
      </c>
    </row>
    <row r="26" spans="1:9" x14ac:dyDescent="0.2">
      <c r="A26" s="16">
        <v>2</v>
      </c>
      <c r="B26" s="16">
        <v>297865.14817654365</v>
      </c>
      <c r="C26" s="16">
        <v>-2243.1481765436474</v>
      </c>
      <c r="D26" s="21">
        <v>-10000</v>
      </c>
      <c r="E26" s="16">
        <v>-0.34017160626328102</v>
      </c>
      <c r="F26" s="16">
        <v>12.5</v>
      </c>
      <c r="G26" s="16">
        <v>295622</v>
      </c>
    </row>
    <row r="27" spans="1:9" x14ac:dyDescent="0.2">
      <c r="A27" s="16">
        <v>3</v>
      </c>
      <c r="B27" s="16">
        <v>307520.90065478923</v>
      </c>
      <c r="C27" s="16">
        <v>3713.099345210765</v>
      </c>
      <c r="D27" s="21">
        <v>-7500</v>
      </c>
      <c r="E27" s="16">
        <v>0.56308851179939234</v>
      </c>
      <c r="F27" s="16">
        <v>20.833333333333336</v>
      </c>
      <c r="G27" s="16">
        <v>311234</v>
      </c>
    </row>
    <row r="28" spans="1:9" x14ac:dyDescent="0.2">
      <c r="A28" s="16">
        <v>4</v>
      </c>
      <c r="B28" s="16">
        <v>323966.85778023844</v>
      </c>
      <c r="C28" s="16">
        <v>10624.142219761561</v>
      </c>
      <c r="D28" s="21">
        <v>-5000</v>
      </c>
      <c r="E28" s="16">
        <v>1.6111425726830526</v>
      </c>
      <c r="F28" s="16">
        <v>29.166666666666668</v>
      </c>
      <c r="G28" s="16">
        <v>334591</v>
      </c>
    </row>
    <row r="29" spans="1:9" x14ac:dyDescent="0.2">
      <c r="A29" s="16">
        <v>5</v>
      </c>
      <c r="B29" s="16">
        <v>335104.73614594463</v>
      </c>
      <c r="C29" s="16">
        <v>10301.263854055374</v>
      </c>
      <c r="D29" s="21">
        <v>-2500</v>
      </c>
      <c r="E29" s="16">
        <v>1.5621783297326941</v>
      </c>
      <c r="F29" s="16">
        <v>37.5</v>
      </c>
      <c r="G29" s="16">
        <v>339652</v>
      </c>
    </row>
    <row r="30" spans="1:9" x14ac:dyDescent="0.2">
      <c r="A30" s="16">
        <v>6</v>
      </c>
      <c r="B30" s="16">
        <v>341141.34401527455</v>
      </c>
      <c r="C30" s="16">
        <v>6385.6559847254539</v>
      </c>
      <c r="D30" s="21">
        <v>0</v>
      </c>
      <c r="E30" s="16">
        <v>0.96837956408027059</v>
      </c>
      <c r="F30" s="16">
        <v>45.833333333333336</v>
      </c>
      <c r="G30" s="16">
        <v>340037</v>
      </c>
    </row>
    <row r="31" spans="1:9" x14ac:dyDescent="0.2">
      <c r="A31" s="16">
        <v>7</v>
      </c>
      <c r="B31" s="16">
        <v>340762.19553243573</v>
      </c>
      <c r="C31" s="16">
        <v>-725.19553243572591</v>
      </c>
      <c r="D31" s="21">
        <v>2500</v>
      </c>
      <c r="E31" s="16">
        <v>-0.10997531580982299</v>
      </c>
      <c r="F31" s="16">
        <v>54.166666666666664</v>
      </c>
      <c r="G31" s="16">
        <v>345406</v>
      </c>
    </row>
    <row r="32" spans="1:9" x14ac:dyDescent="0.2">
      <c r="A32" s="16">
        <v>8</v>
      </c>
      <c r="B32" s="16">
        <v>346718.11684446729</v>
      </c>
      <c r="C32" s="16">
        <v>-7066.1168444672949</v>
      </c>
      <c r="D32" s="21">
        <v>5000</v>
      </c>
      <c r="E32" s="16">
        <v>-1.0715709029664697</v>
      </c>
      <c r="F32" s="16">
        <v>62.5</v>
      </c>
      <c r="G32" s="16">
        <v>347527</v>
      </c>
    </row>
    <row r="33" spans="1:7" x14ac:dyDescent="0.2">
      <c r="A33" s="16">
        <v>9</v>
      </c>
      <c r="B33" s="16">
        <v>352592.56823456654</v>
      </c>
      <c r="C33" s="16">
        <v>-4428.5682345665409</v>
      </c>
      <c r="D33" s="21">
        <v>7500</v>
      </c>
      <c r="E33" s="16">
        <v>-0.67158879005500682</v>
      </c>
      <c r="F33" s="16">
        <v>70.833333333333343</v>
      </c>
      <c r="G33" s="16">
        <v>348164</v>
      </c>
    </row>
    <row r="34" spans="1:7" x14ac:dyDescent="0.2">
      <c r="A34" s="16">
        <v>10</v>
      </c>
      <c r="B34" s="16">
        <v>357540.29926268588</v>
      </c>
      <c r="C34" s="16">
        <v>304.70073731412413</v>
      </c>
      <c r="D34" s="21">
        <v>10000</v>
      </c>
      <c r="E34" s="16">
        <v>4.6207620310425267E-2</v>
      </c>
      <c r="F34" s="16">
        <v>79.166666666666671</v>
      </c>
      <c r="G34" s="16">
        <v>357845</v>
      </c>
    </row>
    <row r="35" spans="1:7" x14ac:dyDescent="0.2">
      <c r="A35" s="16">
        <v>11</v>
      </c>
      <c r="B35" s="16">
        <v>367570.5000359664</v>
      </c>
      <c r="C35" s="16">
        <v>-3524.5000359663973</v>
      </c>
      <c r="D35" s="21">
        <v>12500</v>
      </c>
      <c r="E35" s="16">
        <v>-0.53448757912955114</v>
      </c>
      <c r="F35" s="16">
        <v>87.500000000000014</v>
      </c>
      <c r="G35" s="16">
        <v>364046</v>
      </c>
    </row>
    <row r="36" spans="1:7" ht="13.5" thickBot="1" x14ac:dyDescent="0.25">
      <c r="A36" s="17">
        <v>12</v>
      </c>
      <c r="B36" s="17">
        <v>379566.94604049763</v>
      </c>
      <c r="C36" s="17">
        <v>-2918.9460404976271</v>
      </c>
      <c r="E36" s="17">
        <v>-0.44265580561062018</v>
      </c>
      <c r="F36" s="17">
        <v>95.833333333333343</v>
      </c>
      <c r="G36" s="17">
        <v>376648</v>
      </c>
    </row>
    <row r="38" spans="1:7" x14ac:dyDescent="0.2">
      <c r="D38" s="20">
        <f>MIN(C25:C36)</f>
        <v>-10422.387276589579</v>
      </c>
    </row>
    <row r="39" spans="1:7" x14ac:dyDescent="0.2">
      <c r="D39" s="20">
        <f>MAX(C25:C36)</f>
        <v>10624.142219761561</v>
      </c>
    </row>
  </sheetData>
  <sortState xmlns:xlrd2="http://schemas.microsoft.com/office/spreadsheetml/2017/richdata2" ref="G25:G36">
    <sortCondition ref="G2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23A6-6E97-4154-AA4F-7BDA677365B6}">
  <dimension ref="A1:I18"/>
  <sheetViews>
    <sheetView workbookViewId="0">
      <selection activeCell="B18" sqref="B18"/>
    </sheetView>
  </sheetViews>
  <sheetFormatPr defaultRowHeight="12.75" x14ac:dyDescent="0.2"/>
  <sheetData>
    <row r="1" spans="1:9" x14ac:dyDescent="0.2">
      <c r="A1" t="s">
        <v>18</v>
      </c>
    </row>
    <row r="2" spans="1:9" ht="13.5" thickBot="1" x14ac:dyDescent="0.25"/>
    <row r="3" spans="1:9" x14ac:dyDescent="0.2">
      <c r="A3" s="19" t="s">
        <v>19</v>
      </c>
      <c r="B3" s="19"/>
    </row>
    <row r="4" spans="1:9" x14ac:dyDescent="0.2">
      <c r="A4" s="16" t="s">
        <v>20</v>
      </c>
      <c r="B4" s="16">
        <v>0.97422748205475651</v>
      </c>
    </row>
    <row r="5" spans="1:9" x14ac:dyDescent="0.2">
      <c r="A5" s="16" t="s">
        <v>21</v>
      </c>
      <c r="B5" s="16">
        <v>0.94911918679075091</v>
      </c>
    </row>
    <row r="6" spans="1:9" x14ac:dyDescent="0.2">
      <c r="A6" s="16" t="s">
        <v>22</v>
      </c>
      <c r="B6" s="16">
        <v>0.94403110546982594</v>
      </c>
    </row>
    <row r="7" spans="1:9" x14ac:dyDescent="0.2">
      <c r="A7" s="16" t="s">
        <v>4</v>
      </c>
      <c r="B7" s="16">
        <v>2.1005982249424227E-2</v>
      </c>
    </row>
    <row r="8" spans="1:9" ht="13.5" thickBot="1" x14ac:dyDescent="0.25">
      <c r="A8" s="17" t="s">
        <v>23</v>
      </c>
      <c r="B8" s="17">
        <v>12</v>
      </c>
    </row>
    <row r="10" spans="1:9" ht="13.5" thickBot="1" x14ac:dyDescent="0.25">
      <c r="A10" t="s">
        <v>24</v>
      </c>
    </row>
    <row r="11" spans="1:9" x14ac:dyDescent="0.2">
      <c r="A11" s="18"/>
      <c r="B11" s="18" t="s">
        <v>29</v>
      </c>
      <c r="C11" s="18" t="s">
        <v>30</v>
      </c>
      <c r="D11" s="18" t="s">
        <v>31</v>
      </c>
      <c r="E11" s="18" t="s">
        <v>32</v>
      </c>
      <c r="F11" s="18" t="s">
        <v>33</v>
      </c>
    </row>
    <row r="12" spans="1:9" x14ac:dyDescent="0.2">
      <c r="A12" s="16" t="s">
        <v>25</v>
      </c>
      <c r="B12" s="16">
        <v>1</v>
      </c>
      <c r="C12" s="16">
        <v>8.2310018132488824E-2</v>
      </c>
      <c r="D12" s="16">
        <v>8.2310018132488824E-2</v>
      </c>
      <c r="E12" s="16">
        <v>186.53773926282673</v>
      </c>
      <c r="F12" s="16">
        <v>8.5760626563582096E-8</v>
      </c>
    </row>
    <row r="13" spans="1:9" x14ac:dyDescent="0.2">
      <c r="A13" s="16" t="s">
        <v>26</v>
      </c>
      <c r="B13" s="16">
        <v>10</v>
      </c>
      <c r="C13" s="16">
        <v>4.4125129026312574E-3</v>
      </c>
      <c r="D13" s="16">
        <v>4.4125129026312574E-4</v>
      </c>
      <c r="E13" s="16"/>
      <c r="F13" s="16"/>
    </row>
    <row r="14" spans="1:9" ht="13.5" thickBot="1" x14ac:dyDescent="0.25">
      <c r="A14" s="17" t="s">
        <v>27</v>
      </c>
      <c r="B14" s="17">
        <v>11</v>
      </c>
      <c r="C14" s="17">
        <v>8.6722531035120079E-2</v>
      </c>
      <c r="D14" s="17"/>
      <c r="E14" s="17"/>
      <c r="F14" s="17"/>
    </row>
    <row r="15" spans="1:9" ht="13.5" thickBot="1" x14ac:dyDescent="0.25"/>
    <row r="16" spans="1:9" x14ac:dyDescent="0.2">
      <c r="A16" s="18"/>
      <c r="B16" s="18" t="s">
        <v>34</v>
      </c>
      <c r="C16" s="18" t="s">
        <v>4</v>
      </c>
      <c r="D16" s="18" t="s">
        <v>35</v>
      </c>
      <c r="E16" s="18" t="s">
        <v>36</v>
      </c>
      <c r="F16" s="18" t="s">
        <v>37</v>
      </c>
      <c r="G16" s="18" t="s">
        <v>38</v>
      </c>
      <c r="H16" s="18" t="s">
        <v>39</v>
      </c>
      <c r="I16" s="18" t="s">
        <v>40</v>
      </c>
    </row>
    <row r="17" spans="1:9" x14ac:dyDescent="0.2">
      <c r="A17" s="16" t="s">
        <v>28</v>
      </c>
      <c r="B17" s="16">
        <v>1.3987214679140934</v>
      </c>
      <c r="C17" s="16">
        <v>0.82914006176806199</v>
      </c>
      <c r="D17" s="16">
        <v>1.6869543909522999</v>
      </c>
      <c r="E17" s="16">
        <v>0.12250613410648439</v>
      </c>
      <c r="F17" s="16">
        <v>-0.44871771744962485</v>
      </c>
      <c r="G17" s="16">
        <v>3.2461606532778116</v>
      </c>
      <c r="H17" s="16">
        <v>-0.44871771744962485</v>
      </c>
      <c r="I17" s="16">
        <v>3.2461606532778116</v>
      </c>
    </row>
    <row r="18" spans="1:9" ht="13.5" thickBot="1" x14ac:dyDescent="0.25">
      <c r="A18" s="17" t="s">
        <v>52</v>
      </c>
      <c r="B18" s="23">
        <v>0.88302472081991856</v>
      </c>
      <c r="C18" s="17">
        <v>6.4653122957343878E-2</v>
      </c>
      <c r="D18" s="17">
        <v>13.65788194643762</v>
      </c>
      <c r="E18" s="17">
        <v>8.5760626563582241E-8</v>
      </c>
      <c r="F18" s="17">
        <v>0.73896858565641499</v>
      </c>
      <c r="G18" s="17">
        <v>1.0270808559834221</v>
      </c>
      <c r="H18" s="17">
        <v>0.73896858565641499</v>
      </c>
      <c r="I18" s="17">
        <v>1.0270808559834221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5A21-16B5-47C6-90C4-8E92A3B8F924}">
  <dimension ref="A1:I18"/>
  <sheetViews>
    <sheetView workbookViewId="0">
      <selection activeCell="B18" sqref="B18"/>
    </sheetView>
  </sheetViews>
  <sheetFormatPr defaultRowHeight="12.75" x14ac:dyDescent="0.2"/>
  <cols>
    <col min="2" max="2" width="16.7109375" customWidth="1"/>
  </cols>
  <sheetData>
    <row r="1" spans="1:9" x14ac:dyDescent="0.2">
      <c r="A1" t="s">
        <v>18</v>
      </c>
    </row>
    <row r="2" spans="1:9" ht="13.5" thickBot="1" x14ac:dyDescent="0.25"/>
    <row r="3" spans="1:9" x14ac:dyDescent="0.2">
      <c r="A3" s="19" t="s">
        <v>19</v>
      </c>
      <c r="B3" s="19"/>
    </row>
    <row r="4" spans="1:9" x14ac:dyDescent="0.2">
      <c r="A4" s="16" t="s">
        <v>20</v>
      </c>
      <c r="B4" s="16">
        <v>0.96627527271012037</v>
      </c>
    </row>
    <row r="5" spans="1:9" x14ac:dyDescent="0.2">
      <c r="A5" s="16" t="s">
        <v>21</v>
      </c>
      <c r="B5" s="16">
        <v>0.93368790265101742</v>
      </c>
    </row>
    <row r="6" spans="1:9" x14ac:dyDescent="0.2">
      <c r="A6" s="16" t="s">
        <v>22</v>
      </c>
      <c r="B6" s="16">
        <v>0.92705669291611914</v>
      </c>
    </row>
    <row r="7" spans="1:9" x14ac:dyDescent="0.2">
      <c r="A7" s="16" t="s">
        <v>4</v>
      </c>
      <c r="B7" s="16">
        <v>2.3980727512631975E-2</v>
      </c>
    </row>
    <row r="8" spans="1:9" ht="13.5" thickBot="1" x14ac:dyDescent="0.25">
      <c r="A8" s="17" t="s">
        <v>23</v>
      </c>
      <c r="B8" s="17">
        <v>12</v>
      </c>
    </row>
    <row r="10" spans="1:9" ht="13.5" thickBot="1" x14ac:dyDescent="0.25">
      <c r="A10" t="s">
        <v>24</v>
      </c>
    </row>
    <row r="11" spans="1:9" x14ac:dyDescent="0.2">
      <c r="A11" s="18"/>
      <c r="B11" s="18" t="s">
        <v>29</v>
      </c>
      <c r="C11" s="18" t="s">
        <v>30</v>
      </c>
      <c r="D11" s="18" t="s">
        <v>31</v>
      </c>
      <c r="E11" s="18" t="s">
        <v>32</v>
      </c>
      <c r="F11" s="18" t="s">
        <v>33</v>
      </c>
    </row>
    <row r="12" spans="1:9" x14ac:dyDescent="0.2">
      <c r="A12" s="16" t="s">
        <v>25</v>
      </c>
      <c r="B12" s="16">
        <v>1</v>
      </c>
      <c r="C12" s="16">
        <v>8.0971778114769036E-2</v>
      </c>
      <c r="D12" s="16">
        <v>8.0971778114769036E-2</v>
      </c>
      <c r="E12" s="16">
        <v>140.80204668196092</v>
      </c>
      <c r="F12" s="16">
        <v>3.2465645427018736E-7</v>
      </c>
    </row>
    <row r="13" spans="1:9" x14ac:dyDescent="0.2">
      <c r="A13" s="16" t="s">
        <v>26</v>
      </c>
      <c r="B13" s="16">
        <v>10</v>
      </c>
      <c r="C13" s="16">
        <v>5.7507529203510406E-3</v>
      </c>
      <c r="D13" s="16">
        <v>5.7507529203510409E-4</v>
      </c>
      <c r="E13" s="16"/>
      <c r="F13" s="16"/>
    </row>
    <row r="14" spans="1:9" ht="13.5" thickBot="1" x14ac:dyDescent="0.25">
      <c r="A14" s="17" t="s">
        <v>27</v>
      </c>
      <c r="B14" s="17">
        <v>11</v>
      </c>
      <c r="C14" s="17">
        <v>8.6722531035120079E-2</v>
      </c>
      <c r="D14" s="17"/>
      <c r="E14" s="17"/>
      <c r="F14" s="17"/>
    </row>
    <row r="15" spans="1:9" ht="13.5" thickBot="1" x14ac:dyDescent="0.25"/>
    <row r="16" spans="1:9" x14ac:dyDescent="0.2">
      <c r="A16" s="18"/>
      <c r="B16" s="18" t="s">
        <v>34</v>
      </c>
      <c r="C16" s="18" t="s">
        <v>4</v>
      </c>
      <c r="D16" s="18" t="s">
        <v>35</v>
      </c>
      <c r="E16" s="18" t="s">
        <v>36</v>
      </c>
      <c r="F16" s="18" t="s">
        <v>37</v>
      </c>
      <c r="G16" s="18" t="s">
        <v>38</v>
      </c>
      <c r="H16" s="18" t="s">
        <v>39</v>
      </c>
      <c r="I16" s="18" t="s">
        <v>40</v>
      </c>
    </row>
    <row r="17" spans="1:9" x14ac:dyDescent="0.2">
      <c r="A17" s="16" t="s">
        <v>28</v>
      </c>
      <c r="B17" s="16">
        <v>11.826496981439758</v>
      </c>
      <c r="C17" s="16">
        <v>7.5844855720787571E-2</v>
      </c>
      <c r="D17" s="16">
        <v>155.93011377037072</v>
      </c>
      <c r="E17" s="16">
        <v>2.8905609327266608E-18</v>
      </c>
      <c r="F17" s="16">
        <v>11.657504111684979</v>
      </c>
      <c r="G17" s="16">
        <v>11.995489851194538</v>
      </c>
      <c r="H17" s="16">
        <v>11.657504111684979</v>
      </c>
      <c r="I17" s="16">
        <v>11.995489851194538</v>
      </c>
    </row>
    <row r="18" spans="1:9" ht="13.5" thickBot="1" x14ac:dyDescent="0.25">
      <c r="A18" s="17" t="s">
        <v>1</v>
      </c>
      <c r="B18" s="24">
        <v>2.4049141424449399E-6</v>
      </c>
      <c r="C18" s="17">
        <v>2.0267262498027805E-7</v>
      </c>
      <c r="D18" s="17">
        <v>11.866003821083194</v>
      </c>
      <c r="E18" s="17">
        <v>3.2465645427018736E-7</v>
      </c>
      <c r="F18" s="17">
        <v>1.9533313924923387E-6</v>
      </c>
      <c r="G18" s="17">
        <v>2.856496892397542E-6</v>
      </c>
      <c r="H18" s="17">
        <v>1.9533313924923387E-6</v>
      </c>
      <c r="I18" s="17">
        <v>2.856496892397542E-6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C55E-C9BB-4D12-B2A6-200EDE353B71}">
  <dimension ref="A1:I18"/>
  <sheetViews>
    <sheetView tabSelected="1" topLeftCell="A6" workbookViewId="0">
      <selection activeCell="A20" sqref="A20"/>
    </sheetView>
  </sheetViews>
  <sheetFormatPr defaultRowHeight="12.75" x14ac:dyDescent="0.2"/>
  <sheetData>
    <row r="1" spans="1:9" x14ac:dyDescent="0.2">
      <c r="A1" t="s">
        <v>18</v>
      </c>
    </row>
    <row r="2" spans="1:9" ht="13.5" thickBot="1" x14ac:dyDescent="0.25"/>
    <row r="3" spans="1:9" x14ac:dyDescent="0.2">
      <c r="A3" s="19" t="s">
        <v>19</v>
      </c>
      <c r="B3" s="19"/>
    </row>
    <row r="4" spans="1:9" x14ac:dyDescent="0.2">
      <c r="A4" s="16" t="s">
        <v>20</v>
      </c>
      <c r="B4" s="16">
        <v>0.97916229967420432</v>
      </c>
    </row>
    <row r="5" spans="1:9" x14ac:dyDescent="0.2">
      <c r="A5" s="16" t="s">
        <v>21</v>
      </c>
      <c r="B5" s="16">
        <v>0.95875880910327638</v>
      </c>
    </row>
    <row r="6" spans="1:9" x14ac:dyDescent="0.2">
      <c r="A6" s="16" t="s">
        <v>22</v>
      </c>
      <c r="B6" s="16">
        <v>0.95463469001360401</v>
      </c>
    </row>
    <row r="7" spans="1:9" x14ac:dyDescent="0.2">
      <c r="A7" s="16" t="s">
        <v>4</v>
      </c>
      <c r="B7" s="16">
        <v>6115.9182481875778</v>
      </c>
    </row>
    <row r="8" spans="1:9" ht="13.5" thickBot="1" x14ac:dyDescent="0.25">
      <c r="A8" s="17" t="s">
        <v>23</v>
      </c>
      <c r="B8" s="17">
        <v>12</v>
      </c>
    </row>
    <row r="10" spans="1:9" ht="13.5" thickBot="1" x14ac:dyDescent="0.25">
      <c r="A10" t="s">
        <v>24</v>
      </c>
    </row>
    <row r="11" spans="1:9" x14ac:dyDescent="0.2">
      <c r="A11" s="18"/>
      <c r="B11" s="18" t="s">
        <v>29</v>
      </c>
      <c r="C11" s="18" t="s">
        <v>30</v>
      </c>
      <c r="D11" s="18" t="s">
        <v>31</v>
      </c>
      <c r="E11" s="18" t="s">
        <v>32</v>
      </c>
      <c r="F11" s="18" t="s">
        <v>33</v>
      </c>
    </row>
    <row r="12" spans="1:9" x14ac:dyDescent="0.2">
      <c r="A12" s="16" t="s">
        <v>25</v>
      </c>
      <c r="B12" s="16">
        <v>1</v>
      </c>
      <c r="C12" s="16">
        <v>8695639220.8148613</v>
      </c>
      <c r="D12" s="16">
        <v>8695639220.8148613</v>
      </c>
      <c r="E12" s="16">
        <v>232.47602415366885</v>
      </c>
      <c r="F12" s="16">
        <v>2.9878344531100473E-8</v>
      </c>
    </row>
    <row r="13" spans="1:9" x14ac:dyDescent="0.2">
      <c r="A13" s="16" t="s">
        <v>26</v>
      </c>
      <c r="B13" s="16">
        <v>10</v>
      </c>
      <c r="C13" s="16">
        <v>374044560.18513811</v>
      </c>
      <c r="D13" s="16">
        <v>37404456.018513814</v>
      </c>
      <c r="E13" s="16"/>
      <c r="F13" s="16"/>
    </row>
    <row r="14" spans="1:9" ht="13.5" thickBot="1" x14ac:dyDescent="0.25">
      <c r="A14" s="17" t="s">
        <v>27</v>
      </c>
      <c r="B14" s="17">
        <v>11</v>
      </c>
      <c r="C14" s="17">
        <v>9069683781</v>
      </c>
      <c r="D14" s="17"/>
      <c r="E14" s="17"/>
      <c r="F14" s="17"/>
    </row>
    <row r="15" spans="1:9" ht="13.5" thickBot="1" x14ac:dyDescent="0.25"/>
    <row r="16" spans="1:9" x14ac:dyDescent="0.2">
      <c r="A16" s="18"/>
      <c r="B16" s="18" t="s">
        <v>34</v>
      </c>
      <c r="C16" s="18" t="s">
        <v>4</v>
      </c>
      <c r="D16" s="18" t="s">
        <v>35</v>
      </c>
      <c r="E16" s="18" t="s">
        <v>36</v>
      </c>
      <c r="F16" s="18" t="s">
        <v>37</v>
      </c>
      <c r="G16" s="18" t="s">
        <v>38</v>
      </c>
      <c r="H16" s="18" t="s">
        <v>39</v>
      </c>
      <c r="I16" s="18" t="s">
        <v>40</v>
      </c>
    </row>
    <row r="17" spans="1:9" x14ac:dyDescent="0.2">
      <c r="A17" s="16" t="s">
        <v>28</v>
      </c>
      <c r="B17" s="16">
        <v>-3344186.4774258821</v>
      </c>
      <c r="C17" s="16">
        <v>241405.17562370407</v>
      </c>
      <c r="D17" s="16">
        <v>-13.853002400572846</v>
      </c>
      <c r="E17" s="16">
        <v>7.49064341428165E-8</v>
      </c>
      <c r="F17" s="16">
        <v>-3882070.7283036271</v>
      </c>
      <c r="G17" s="16">
        <v>-2806302.2265481371</v>
      </c>
      <c r="H17" s="16">
        <v>-3882070.7283036271</v>
      </c>
      <c r="I17" s="16">
        <v>-2806302.2265481371</v>
      </c>
    </row>
    <row r="18" spans="1:9" ht="13.5" thickBot="1" x14ac:dyDescent="0.25">
      <c r="A18" s="17" t="s">
        <v>52</v>
      </c>
      <c r="B18" s="23">
        <v>287010.15932456643</v>
      </c>
      <c r="C18" s="17">
        <v>18823.838361949147</v>
      </c>
      <c r="D18" s="17">
        <v>15.247164462734339</v>
      </c>
      <c r="E18" s="17">
        <v>2.987834453110042E-8</v>
      </c>
      <c r="F18" s="17">
        <v>245068.03372679785</v>
      </c>
      <c r="G18" s="17">
        <v>328952.28492233501</v>
      </c>
      <c r="H18" s="17">
        <v>245068.03372679785</v>
      </c>
      <c r="I18" s="17">
        <v>328952.28492233501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and theory</vt:lpstr>
      <vt:lpstr>descriptive analysis</vt:lpstr>
      <vt:lpstr>Histogram</vt:lpstr>
      <vt:lpstr>regression</vt:lpstr>
      <vt:lpstr>log-log</vt:lpstr>
      <vt:lpstr>log-lin</vt:lpstr>
      <vt:lpstr>lin log</vt:lpstr>
    </vt:vector>
  </TitlesOfParts>
  <Company>IIBF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c:creator>
  <cp:lastModifiedBy>Yağız Okuyucu</cp:lastModifiedBy>
  <dcterms:created xsi:type="dcterms:W3CDTF">2009-04-20T06:10:04Z</dcterms:created>
  <dcterms:modified xsi:type="dcterms:W3CDTF">2025-03-18T23:10:13Z</dcterms:modified>
</cp:coreProperties>
</file>