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TNE085\git\CDIO\docs\"/>
    </mc:Choice>
  </mc:AlternateContent>
  <bookViews>
    <workbookView xWindow="0" yWindow="0" windowWidth="28800" windowHeight="14100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G15" i="1"/>
  <c r="F15" i="1"/>
  <c r="G11" i="1"/>
  <c r="F11" i="1"/>
  <c r="H6" i="2" l="1"/>
  <c r="A11" i="2"/>
  <c r="H4" i="2"/>
  <c r="H5" i="2"/>
  <c r="H3" i="2"/>
  <c r="E6" i="2"/>
  <c r="E5" i="2"/>
  <c r="E4" i="2"/>
  <c r="E3" i="2"/>
  <c r="D6" i="2"/>
  <c r="C6" i="2"/>
  <c r="D5" i="2"/>
  <c r="C5" i="2"/>
  <c r="C4" i="2"/>
  <c r="D4" i="2" s="1"/>
  <c r="D3" i="2"/>
</calcChain>
</file>

<file path=xl/sharedStrings.xml><?xml version="1.0" encoding="utf-8"?>
<sst xmlns="http://schemas.openxmlformats.org/spreadsheetml/2006/main" count="76" uniqueCount="63">
  <si>
    <t>ICE40UP5K-SG48I</t>
  </si>
  <si>
    <t>FPGA</t>
  </si>
  <si>
    <t>Url/artnr</t>
  </si>
  <si>
    <t>MCU</t>
  </si>
  <si>
    <t>STM32L011F4U6TR</t>
  </si>
  <si>
    <t>511-STM32L011F4U6TR</t>
  </si>
  <si>
    <t>#samples</t>
  </si>
  <si>
    <t>tot</t>
  </si>
  <si>
    <t>t/sample</t>
  </si>
  <si>
    <t>Iactive</t>
  </si>
  <si>
    <t>freq</t>
  </si>
  <si>
    <t>CPU Utilization at 8ksps</t>
  </si>
  <si>
    <t>Iavg</t>
  </si>
  <si>
    <t>Isleep</t>
  </si>
  <si>
    <t>STM32F429xx</t>
  </si>
  <si>
    <t>$10.94</t>
  </si>
  <si>
    <t>$6.06</t>
  </si>
  <si>
    <t>ICE40LPxxx</t>
  </si>
  <si>
    <t>$3-8</t>
  </si>
  <si>
    <t>384 - 7680 LUTS</t>
  </si>
  <si>
    <t>5280 LUTs</t>
  </si>
  <si>
    <t>FIR performance data from AN4841</t>
  </si>
  <si>
    <t>Static Iq</t>
  </si>
  <si>
    <t>Dynamic</t>
  </si>
  <si>
    <t>http://www.latticesemi.com/-/media/LatticeSemi/Documents/UserManuals/EI2/FPGA-EB-02007-1-1-iCE40-UltraPlus-Mobile-Development-Platform.ashx?document_id=52117</t>
  </si>
  <si>
    <t>&lt;&lt; 1mA</t>
  </si>
  <si>
    <t>Estimated FIR dynamic power consumption</t>
  </si>
  <si>
    <t>Mouser</t>
  </si>
  <si>
    <t>ADC</t>
  </si>
  <si>
    <t>FAN3850AUC16X</t>
  </si>
  <si>
    <t xml:space="preserve">512-FAN3850AUC16X </t>
  </si>
  <si>
    <t xml:space="preserve">842-40UP5KSG48ITR </t>
  </si>
  <si>
    <t>MIC</t>
  </si>
  <si>
    <t xml:space="preserve">410-INMP621ACEZ-R7 </t>
  </si>
  <si>
    <t>INMP621ACEZ-R7</t>
  </si>
  <si>
    <t>SSM6L61NU</t>
  </si>
  <si>
    <t>757-SSM6L61NULF</t>
  </si>
  <si>
    <t>TPS62740 </t>
  </si>
  <si>
    <t>595-TPS62740DSSR</t>
  </si>
  <si>
    <t>2xMOS (Class D output stage)</t>
  </si>
  <si>
    <t>BUCK</t>
  </si>
  <si>
    <t>RADIO(868MHz, Europa)</t>
  </si>
  <si>
    <t>511-SPSGRF-868</t>
  </si>
  <si>
    <t>SPSGRF-868</t>
  </si>
  <si>
    <t>EUROPA</t>
  </si>
  <si>
    <t>SPSGRF-915</t>
  </si>
  <si>
    <t>RADIO(915MHz, America)</t>
  </si>
  <si>
    <t>511-SPSGRF-915</t>
  </si>
  <si>
    <t>Total:</t>
  </si>
  <si>
    <t>Lattice</t>
  </si>
  <si>
    <t>STMicroelectronics</t>
  </si>
  <si>
    <t>Invensense</t>
  </si>
  <si>
    <t>Toshiba</t>
  </si>
  <si>
    <t>Texas Instrumets</t>
  </si>
  <si>
    <t>ON Semiconductor</t>
  </si>
  <si>
    <t>Cost, 1pc [USD]</t>
  </si>
  <si>
    <t>Cost, 100pc [USD]</t>
  </si>
  <si>
    <t>Distributor</t>
  </si>
  <si>
    <t>Manufacturer</t>
  </si>
  <si>
    <t>Name</t>
  </si>
  <si>
    <t>Component</t>
  </si>
  <si>
    <t>AMERICA, JAPAN</t>
  </si>
  <si>
    <t>(moon of jupiter)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</si>
</sst>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0000"/>
      <name val="Arial"/>
      <family val="2"/>
    </font>
    <font>
      <sz val="11"/>
      <color rgb="FF33333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2" borderId="1" applyNumberFormat="0" applyAlignment="0" applyProtection="0"/>
    <xf numFmtId="0" fontId="9" fillId="3" borderId="2" applyNumberFormat="0" applyAlignment="0" applyProtection="0"/>
    <xf numFmtId="0" fontId="10" fillId="3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11" fontId="0" fillId="0" borderId="0" xfId="0" applyNumberFormat="1"/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3" borderId="2" xfId="3"/>
    <xf numFmtId="0" fontId="10" fillId="3" borderId="1" xfId="4"/>
    <xf numFmtId="0" fontId="8" fillId="2" borderId="1" xfId="2"/>
    <xf numFmtId="0" fontId="8" fillId="2" borderId="1" xfId="2" applyAlignment="1">
      <alignment horizontal="right"/>
    </xf>
  </cellXfs>
  <cellStyles count="5">
    <cellStyle name="Calculation" xfId="4" builtinId="22"/>
    <cellStyle name="Hyperlink" xfId="1" builtinId="8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se/ProductDetail/STMicroelectronics/SPSGRF-915?qs=sGAEpiMZZMuIes%252bYBRf57am2h7YlTXhqWq%2fjcoVevmsf4noE8tT%2fJw%3d%3d" TargetMode="External"/><Relationship Id="rId3" Type="http://schemas.openxmlformats.org/officeDocument/2006/relationships/hyperlink" Target="https://www.mouser.se/ProductDetail/ON-Semiconductor-Fairchild/FAN3850AUC16X?qs=sGAEpiMZZMuBTSvypc%2fI8TFG%2fbyvjWV2" TargetMode="External"/><Relationship Id="rId7" Type="http://schemas.openxmlformats.org/officeDocument/2006/relationships/hyperlink" Target="https://www.mouser.se/ProductDetail/STMicroelectronics/SPSGRF-868?qs=sGAEpiMZZMuIes%252bYBRf57am2h7YlTXhqbTxvnGuCA4gZTzzQULw5Uw%3d%3d" TargetMode="External"/><Relationship Id="rId2" Type="http://schemas.openxmlformats.org/officeDocument/2006/relationships/hyperlink" Target="https://eu.mouser.com/ProductDetail/STMicroelectronics/STM32L011F4U6TR?qs=%2fha2pyFaduie3qCP8Sxg84XgsgWoeK%2fhh5gn3Ulcj6x5cOB4CBTFnw%3d%3d" TargetMode="External"/><Relationship Id="rId1" Type="http://schemas.openxmlformats.org/officeDocument/2006/relationships/hyperlink" Target="https://www.mouser.se/ProductDetail/Lattice/ICE40UP5K-SG48ITR?qs=sGAEpiMZZMvoScKlWpK8TCvSph9JoUpPLkyGZ0OTpoE%3d" TargetMode="External"/><Relationship Id="rId6" Type="http://schemas.openxmlformats.org/officeDocument/2006/relationships/hyperlink" Target="https://www.mouser.se/ProductDetail/Texas-Instruments/TPS62740DSSR?qs=sGAEpiMZZMtitjHzVIkrqSraESlw5n3GnDY2WgE1ETLCkEItqV3GcA%3d%3d" TargetMode="External"/><Relationship Id="rId5" Type="http://schemas.openxmlformats.org/officeDocument/2006/relationships/hyperlink" Target="https://www.mouser.se/ProductDetail/Toshiba/SSM6L61NULF?qs=%2fha2pyFadujVh8eWp3T%252b%252b9wpuAtbTTfqGaB3QxuVK2UxIM2wQadzrg%3d%3d" TargetMode="External"/><Relationship Id="rId4" Type="http://schemas.openxmlformats.org/officeDocument/2006/relationships/hyperlink" Target="https://www.mouser.se/ProductDetail/TDK-InvenSense/INMP621ACEZ-R7?qs=sGAEpiMZZMsZoypmI867ETWGaEFM6%2f3pDpdlv9eWMQATz%2f4r3HpQXA%3d%3d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10" sqref="G10"/>
    </sheetView>
  </sheetViews>
  <sheetFormatPr defaultRowHeight="15" x14ac:dyDescent="0.25"/>
  <cols>
    <col min="1" max="1" width="11" bestFit="1" customWidth="1"/>
    <col min="2" max="2" width="25.140625" customWidth="1"/>
    <col min="4" max="4" width="12.28515625" customWidth="1"/>
    <col min="5" max="5" width="24.42578125" customWidth="1"/>
    <col min="6" max="7" width="14.42578125" customWidth="1"/>
    <col min="8" max="8" width="18.5703125" customWidth="1"/>
  </cols>
  <sheetData>
    <row r="1" spans="1:8" ht="26.25" x14ac:dyDescent="0.4">
      <c r="A1" s="6" t="s">
        <v>14</v>
      </c>
      <c r="D1" s="7" t="s">
        <v>15</v>
      </c>
    </row>
    <row r="2" spans="1:8" x14ac:dyDescent="0.25">
      <c r="A2" t="s">
        <v>10</v>
      </c>
      <c r="B2" t="s">
        <v>6</v>
      </c>
      <c r="C2" t="s">
        <v>7</v>
      </c>
      <c r="D2" t="s">
        <v>8</v>
      </c>
      <c r="E2" t="s">
        <v>11</v>
      </c>
      <c r="F2" t="s">
        <v>9</v>
      </c>
      <c r="G2" t="s">
        <v>13</v>
      </c>
      <c r="H2" t="s">
        <v>12</v>
      </c>
    </row>
    <row r="3" spans="1:8" x14ac:dyDescent="0.25">
      <c r="A3" s="4">
        <v>180000000</v>
      </c>
      <c r="B3">
        <v>320</v>
      </c>
      <c r="C3" s="4">
        <v>1.6899999999999999E-4</v>
      </c>
      <c r="D3" s="4">
        <f>C3/B3</f>
        <v>5.2812499999999992E-7</v>
      </c>
      <c r="E3" s="5">
        <f>8000*D3</f>
        <v>4.2249999999999996E-3</v>
      </c>
      <c r="F3" s="4">
        <v>4.3999999999999997E-2</v>
      </c>
      <c r="G3" s="4">
        <v>2.1000000000000001E-2</v>
      </c>
      <c r="H3" s="4">
        <f>F3*E3+G3*(1-E3)</f>
        <v>2.1097174999999999E-2</v>
      </c>
    </row>
    <row r="4" spans="1:8" x14ac:dyDescent="0.25">
      <c r="A4" s="4">
        <v>90000000</v>
      </c>
      <c r="B4">
        <v>320</v>
      </c>
      <c r="C4" s="4">
        <f>C3*A3/A4</f>
        <v>3.3799999999999998E-4</v>
      </c>
      <c r="D4" s="4">
        <f>C4/B4</f>
        <v>1.0562499999999998E-6</v>
      </c>
      <c r="E4" s="5">
        <f>8000*D4</f>
        <v>8.4499999999999992E-3</v>
      </c>
      <c r="F4" s="4">
        <v>0.02</v>
      </c>
      <c r="G4" s="4">
        <v>8.0000000000000002E-3</v>
      </c>
      <c r="H4" s="4">
        <f t="shared" ref="H4:H5" si="0">F4*E4+G4*(1-E4)</f>
        <v>8.1014000000000017E-3</v>
      </c>
    </row>
    <row r="5" spans="1:8" x14ac:dyDescent="0.25">
      <c r="A5" s="4">
        <v>16000000</v>
      </c>
      <c r="B5">
        <v>320</v>
      </c>
      <c r="C5" s="4">
        <f>C3*A3/A5</f>
        <v>1.9012499999999997E-3</v>
      </c>
      <c r="D5" s="4">
        <f>C5/B5</f>
        <v>5.9414062499999992E-6</v>
      </c>
      <c r="E5" s="5">
        <f>8000*D5</f>
        <v>4.753124999999999E-2</v>
      </c>
      <c r="F5" s="4">
        <v>7.0000000000000001E-3</v>
      </c>
      <c r="G5" s="4">
        <v>3.0000000000000001E-3</v>
      </c>
      <c r="H5" s="4">
        <f t="shared" si="0"/>
        <v>3.1901250000000003E-3</v>
      </c>
    </row>
    <row r="6" spans="1:8" x14ac:dyDescent="0.25">
      <c r="A6" s="4">
        <v>2000000</v>
      </c>
      <c r="B6">
        <v>320</v>
      </c>
      <c r="C6" s="4">
        <f>C3*A3/A6</f>
        <v>1.5209999999999998E-2</v>
      </c>
      <c r="D6" s="4">
        <f>C6/B6</f>
        <v>4.7531249999999993E-5</v>
      </c>
      <c r="E6" s="5">
        <f>8000*D6</f>
        <v>0.38024999999999992</v>
      </c>
      <c r="F6" s="4">
        <v>2E-3</v>
      </c>
      <c r="G6" s="4">
        <v>2E-3</v>
      </c>
      <c r="H6" s="4">
        <f>F6*E6+G6*(1-E6)</f>
        <v>2E-3</v>
      </c>
    </row>
    <row r="7" spans="1:8" x14ac:dyDescent="0.25">
      <c r="A7" s="4" t="s">
        <v>21</v>
      </c>
      <c r="C7" s="4"/>
      <c r="D7" s="4"/>
      <c r="E7" s="5"/>
      <c r="F7" s="4"/>
      <c r="G7" s="4"/>
      <c r="H7" s="4"/>
    </row>
    <row r="9" spans="1:8" ht="26.25" x14ac:dyDescent="0.4">
      <c r="A9" s="8" t="s">
        <v>0</v>
      </c>
      <c r="D9" s="7" t="s">
        <v>16</v>
      </c>
      <c r="E9" s="7" t="s">
        <v>20</v>
      </c>
    </row>
    <row r="10" spans="1:8" x14ac:dyDescent="0.25">
      <c r="A10" t="s">
        <v>22</v>
      </c>
      <c r="B10" t="s">
        <v>23</v>
      </c>
      <c r="C10" t="s">
        <v>12</v>
      </c>
    </row>
    <row r="11" spans="1:8" x14ac:dyDescent="0.25">
      <c r="A11" s="4">
        <f>(75+0.55+0.5+0.5)*0.000001</f>
        <v>7.654999999999999E-5</v>
      </c>
      <c r="B11" t="s">
        <v>25</v>
      </c>
      <c r="C11" t="s">
        <v>25</v>
      </c>
    </row>
    <row r="12" spans="1:8" x14ac:dyDescent="0.25">
      <c r="A12" s="4" t="s">
        <v>26</v>
      </c>
    </row>
    <row r="13" spans="1:8" x14ac:dyDescent="0.25">
      <c r="A13" t="s">
        <v>24</v>
      </c>
    </row>
    <row r="15" spans="1:8" ht="26.25" x14ac:dyDescent="0.4">
      <c r="A15" s="8" t="s">
        <v>17</v>
      </c>
      <c r="D15" s="7" t="s">
        <v>18</v>
      </c>
      <c r="E15" s="7" t="s">
        <v>19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B13" sqref="B13"/>
    </sheetView>
  </sheetViews>
  <sheetFormatPr defaultRowHeight="15" x14ac:dyDescent="0.25"/>
  <cols>
    <col min="1" max="1" width="28.7109375" customWidth="1"/>
    <col min="2" max="2" width="21.42578125" customWidth="1"/>
    <col min="3" max="4" width="23.85546875" customWidth="1"/>
    <col min="5" max="5" width="12.85546875" customWidth="1"/>
    <col min="6" max="6" width="19.7109375" customWidth="1"/>
    <col min="7" max="7" width="16.85546875" customWidth="1"/>
  </cols>
  <sheetData>
    <row r="1" spans="1:7" x14ac:dyDescent="0.25">
      <c r="A1" t="s">
        <v>60</v>
      </c>
      <c r="B1" t="s">
        <v>59</v>
      </c>
      <c r="C1" t="s">
        <v>2</v>
      </c>
      <c r="D1" t="s">
        <v>58</v>
      </c>
      <c r="E1" t="s">
        <v>57</v>
      </c>
      <c r="F1" t="s">
        <v>55</v>
      </c>
      <c r="G1" t="s">
        <v>56</v>
      </c>
    </row>
    <row r="2" spans="1:7" x14ac:dyDescent="0.25">
      <c r="A2" t="s">
        <v>1</v>
      </c>
      <c r="B2" s="1" t="s">
        <v>0</v>
      </c>
      <c r="C2" s="2" t="s">
        <v>31</v>
      </c>
      <c r="D2" t="s">
        <v>49</v>
      </c>
      <c r="E2" t="s">
        <v>27</v>
      </c>
      <c r="F2" s="13">
        <v>7.42</v>
      </c>
      <c r="G2" s="13">
        <v>6.25</v>
      </c>
    </row>
    <row r="3" spans="1:7" x14ac:dyDescent="0.25">
      <c r="A3" t="s">
        <v>3</v>
      </c>
      <c r="B3" s="3" t="s">
        <v>4</v>
      </c>
      <c r="C3" s="2" t="s">
        <v>5</v>
      </c>
      <c r="D3" t="s">
        <v>50</v>
      </c>
      <c r="E3" t="s">
        <v>27</v>
      </c>
      <c r="F3" s="13">
        <v>1.51</v>
      </c>
      <c r="G3" s="13">
        <v>0.74399999999999999</v>
      </c>
    </row>
    <row r="4" spans="1:7" x14ac:dyDescent="0.25">
      <c r="A4" t="s">
        <v>28</v>
      </c>
      <c r="B4" s="9" t="s">
        <v>29</v>
      </c>
      <c r="C4" s="2" t="s">
        <v>30</v>
      </c>
      <c r="D4" t="s">
        <v>54</v>
      </c>
      <c r="E4" t="s">
        <v>27</v>
      </c>
      <c r="F4" s="13">
        <v>1.04</v>
      </c>
      <c r="G4" s="13">
        <v>0.40799999999999997</v>
      </c>
    </row>
    <row r="5" spans="1:7" x14ac:dyDescent="0.25">
      <c r="A5" t="s">
        <v>32</v>
      </c>
      <c r="B5" s="9" t="s">
        <v>34</v>
      </c>
      <c r="C5" s="2" t="s">
        <v>33</v>
      </c>
      <c r="D5" t="s">
        <v>51</v>
      </c>
      <c r="E5" t="s">
        <v>27</v>
      </c>
      <c r="F5" s="13">
        <v>1.46</v>
      </c>
      <c r="G5" s="13">
        <v>0.67900000000000005</v>
      </c>
    </row>
    <row r="6" spans="1:7" x14ac:dyDescent="0.25">
      <c r="A6" t="s">
        <v>39</v>
      </c>
      <c r="B6" t="s">
        <v>35</v>
      </c>
      <c r="C6" s="2" t="s">
        <v>36</v>
      </c>
      <c r="D6" t="s">
        <v>52</v>
      </c>
      <c r="E6" t="s">
        <v>27</v>
      </c>
      <c r="F6" s="14">
        <f>0.408*2</f>
        <v>0.81599999999999995</v>
      </c>
      <c r="G6" s="13">
        <f>2*0.188</f>
        <v>0.376</v>
      </c>
    </row>
    <row r="7" spans="1:7" x14ac:dyDescent="0.25">
      <c r="A7" t="s">
        <v>40</v>
      </c>
      <c r="B7" s="10" t="s">
        <v>37</v>
      </c>
      <c r="C7" s="2" t="s">
        <v>38</v>
      </c>
      <c r="D7" t="s">
        <v>53</v>
      </c>
      <c r="E7" t="s">
        <v>27</v>
      </c>
      <c r="F7" s="13">
        <v>1.77</v>
      </c>
      <c r="G7" s="13">
        <v>1.02</v>
      </c>
    </row>
    <row r="8" spans="1:7" x14ac:dyDescent="0.25">
      <c r="B8" s="10"/>
      <c r="C8" s="2"/>
    </row>
    <row r="9" spans="1:7" ht="26.25" x14ac:dyDescent="0.4">
      <c r="A9" s="6" t="s">
        <v>44</v>
      </c>
      <c r="B9" s="10" t="s">
        <v>62</v>
      </c>
      <c r="C9" s="2"/>
    </row>
    <row r="10" spans="1:7" x14ac:dyDescent="0.25">
      <c r="A10" t="s">
        <v>41</v>
      </c>
      <c r="B10" s="3" t="s">
        <v>43</v>
      </c>
      <c r="C10" s="2" t="s">
        <v>42</v>
      </c>
      <c r="D10" t="s">
        <v>50</v>
      </c>
      <c r="E10" t="s">
        <v>27</v>
      </c>
      <c r="F10" s="13">
        <v>15.75</v>
      </c>
      <c r="G10" s="13">
        <v>12.24</v>
      </c>
    </row>
    <row r="11" spans="1:7" x14ac:dyDescent="0.25">
      <c r="E11" s="11" t="s">
        <v>48</v>
      </c>
      <c r="F11" s="12">
        <f>SUM(F2:F7)+F10</f>
        <v>29.765999999999998</v>
      </c>
      <c r="G11" s="12">
        <f>SUM(G2:G7)+G10</f>
        <v>21.716999999999999</v>
      </c>
    </row>
    <row r="13" spans="1:7" ht="26.25" x14ac:dyDescent="0.4">
      <c r="A13" s="6" t="s">
        <v>61</v>
      </c>
    </row>
    <row r="14" spans="1:7" x14ac:dyDescent="0.25">
      <c r="A14" t="s">
        <v>46</v>
      </c>
      <c r="B14" s="3" t="s">
        <v>45</v>
      </c>
      <c r="C14" s="2" t="s">
        <v>47</v>
      </c>
      <c r="D14" t="s">
        <v>50</v>
      </c>
      <c r="E14" t="s">
        <v>27</v>
      </c>
      <c r="F14" s="13">
        <v>14.11</v>
      </c>
      <c r="G14" s="13">
        <v>10.75</v>
      </c>
    </row>
    <row r="15" spans="1:7" x14ac:dyDescent="0.25">
      <c r="E15" s="11" t="s">
        <v>48</v>
      </c>
      <c r="F15" s="12">
        <f>SUM(F2:F7)+F14</f>
        <v>28.125999999999998</v>
      </c>
      <c r="G15" s="12">
        <f>SUM(G2:G7)+G14</f>
        <v>20.226999999999997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10" r:id="rId7"/>
    <hyperlink ref="C14" r:id="rId8"/>
  </hyperlinks>
  <pageMargins left="0.7" right="0.7" top="0.75" bottom="0.75" header="0.3" footer="0.3"/>
  <pageSetup paperSize="9" orientation="portrait" horizont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Palmqvist</dc:creator>
  <cp:lastModifiedBy>David Frykskog</cp:lastModifiedBy>
  <dcterms:created xsi:type="dcterms:W3CDTF">2018-09-18T12:02:33Z</dcterms:created>
  <dcterms:modified xsi:type="dcterms:W3CDTF">2018-09-24T09:22:21Z</dcterms:modified>
</cp:coreProperties>
</file>